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d72de2ae9d98f173/Desktop/Data Analysis/"/>
    </mc:Choice>
  </mc:AlternateContent>
  <xr:revisionPtr revIDLastSave="631" documentId="13_ncr:1_{17D9585D-BB0F-4E7F-BEF7-A58DE9FE36D5}" xr6:coauthVersionLast="47" xr6:coauthVersionMax="47" xr10:uidLastSave="{EE2B1BB4-AAA4-4D31-9006-1546DE203704}"/>
  <bookViews>
    <workbookView xWindow="-110" yWindow="-110" windowWidth="19420" windowHeight="11500" firstSheet="3" activeTab="4" xr2:uid="{08E1C1C3-0FEA-43AD-84A9-6EC05EB3F75A}"/>
  </bookViews>
  <sheets>
    <sheet name="Retail Store Sales" sheetId="4" r:id="rId1"/>
    <sheet name="Cost Per unit 2" sheetId="8" r:id="rId2"/>
    <sheet name="Analysis" sheetId="5" r:id="rId3"/>
    <sheet name="KPI's" sheetId="10" r:id="rId4"/>
    <sheet name="Dashboard" sheetId="11" r:id="rId5"/>
    <sheet name="Exploratory data analysis" sheetId="9" r:id="rId6"/>
    <sheet name="Pivots" sheetId="6" r:id="rId7"/>
  </sheets>
  <definedNames>
    <definedName name="_xlchart.v5.0" hidden="1">'KPI''s'!$F$37</definedName>
    <definedName name="_xlchart.v5.1" hidden="1">'KPI''s'!$F$38:$F$44</definedName>
    <definedName name="_xlchart.v5.2" hidden="1">'KPI''s'!$G$38:$G$44</definedName>
    <definedName name="Slicer_Country">#N/A</definedName>
    <definedName name="Slicer_Month">#N/A</definedName>
    <definedName name="Slicer_Product_Category">#N/A</definedName>
    <definedName name="Slicer_Year">#N/A</definedName>
  </definedNames>
  <calcPr calcId="191029"/>
  <pivotCaches>
    <pivotCache cacheId="17"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10" l="1"/>
  <c r="G40" i="10"/>
  <c r="G41" i="10"/>
  <c r="G42" i="10"/>
  <c r="G43" i="10"/>
  <c r="G44" i="10"/>
  <c r="G38" i="10"/>
  <c r="F39" i="10"/>
  <c r="F40" i="10"/>
  <c r="F41" i="10"/>
  <c r="F42" i="10"/>
  <c r="F43" i="10"/>
  <c r="F44" i="10"/>
  <c r="F38" i="10"/>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R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Q2" i="5" l="1"/>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alcChain>
</file>

<file path=xl/sharedStrings.xml><?xml version="1.0" encoding="utf-8"?>
<sst xmlns="http://schemas.openxmlformats.org/spreadsheetml/2006/main" count="6960" uniqueCount="610">
  <si>
    <t>Order ID</t>
  </si>
  <si>
    <t>Customer Name</t>
  </si>
  <si>
    <t>Product Category</t>
  </si>
  <si>
    <t>Product Name</t>
  </si>
  <si>
    <t>Order Date</t>
  </si>
  <si>
    <t>Delivered Date</t>
  </si>
  <si>
    <t>Quantity</t>
  </si>
  <si>
    <t>Unit Price</t>
  </si>
  <si>
    <t>Status</t>
  </si>
  <si>
    <t>Country</t>
  </si>
  <si>
    <t>Payment Method</t>
  </si>
  <si>
    <t>Allison Hill</t>
  </si>
  <si>
    <t>Electronics</t>
  </si>
  <si>
    <t>Smartphone</t>
  </si>
  <si>
    <t>Completed</t>
  </si>
  <si>
    <t>Mobile Money</t>
  </si>
  <si>
    <t>Lance Hoffman</t>
  </si>
  <si>
    <t>Books</t>
  </si>
  <si>
    <t>Fiction</t>
  </si>
  <si>
    <t>Credit Card</t>
  </si>
  <si>
    <t>Brent Abbott</t>
  </si>
  <si>
    <t>Apparel</t>
  </si>
  <si>
    <t>Sneakers</t>
  </si>
  <si>
    <t>Edward Fuller</t>
  </si>
  <si>
    <t>Groceries</t>
  </si>
  <si>
    <t>Cereal</t>
  </si>
  <si>
    <t>Melinda Jones</t>
  </si>
  <si>
    <t>Headphones</t>
  </si>
  <si>
    <t>Returned</t>
  </si>
  <si>
    <t>Cash</t>
  </si>
  <si>
    <t>Andrew Stewart</t>
  </si>
  <si>
    <t>Home Decor</t>
  </si>
  <si>
    <t>Vase</t>
  </si>
  <si>
    <t>Nigeria</t>
  </si>
  <si>
    <t>Nicole Patterson</t>
  </si>
  <si>
    <t>Anthony Rodriguez</t>
  </si>
  <si>
    <t>Camera</t>
  </si>
  <si>
    <t>Shannon Smith</t>
  </si>
  <si>
    <t>Milk</t>
  </si>
  <si>
    <t>Pamela Romero</t>
  </si>
  <si>
    <t>T-Shirt</t>
  </si>
  <si>
    <t>Tammy Sellers</t>
  </si>
  <si>
    <t>Curtains</t>
  </si>
  <si>
    <t>Joseph Obrien</t>
  </si>
  <si>
    <t>Children's Book</t>
  </si>
  <si>
    <t>Austin Smith</t>
  </si>
  <si>
    <t>Bank Transfer</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</si>
  <si>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</si>
  <si>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</si>
  <si>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</si>
  <si>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</si>
  <si>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</si>
  <si>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</si>
  <si>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</si>
  <si>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</si>
  <si>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</si>
  <si>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</si>
  <si>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</si>
  <si>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</si>
  <si>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</si>
  <si>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</si>
  <si>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</si>
  <si>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</si>
  <si>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</si>
  <si>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</si>
  <si>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</si>
  <si>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</si>
  <si>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</si>
  <si>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</si>
  <si>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</si>
  <si>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</si>
  <si>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</si>
  <si>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</si>
  <si>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</si>
  <si>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</si>
  <si>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</si>
  <si>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</si>
  <si>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</si>
  <si>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</si>
  <si>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</si>
  <si>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</si>
  <si>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</si>
  <si>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</si>
  <si>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</si>
  <si>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</si>
  <si>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</si>
  <si>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</si>
  <si>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</si>
  <si>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</si>
  <si>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</si>
  <si>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</si>
  <si>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</si>
  <si>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</si>
  <si>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</si>
  <si>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</si>
  <si>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</si>
  <si>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</si>
  <si>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</si>
  <si>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</si>
  <si>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</si>
  <si>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</si>
  <si>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</si>
  <si>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</si>
  <si>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</si>
  <si>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</si>
  <si>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</si>
  <si>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</si>
  <si>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</si>
  <si>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</si>
  <si>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</si>
  <si>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</si>
  <si>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</si>
  <si>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</si>
  <si>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</si>
  <si>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</si>
  <si>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</si>
  <si>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</si>
  <si>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</si>
  <si>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</si>
  <si>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</si>
  <si>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</si>
  <si>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</si>
  <si>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</si>
  <si>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</si>
  <si>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</si>
  <si>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</si>
  <si>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</si>
  <si>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</si>
  <si>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</si>
  <si>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</si>
  <si>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</si>
  <si>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</si>
  <si>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</si>
  <si>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</si>
  <si>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</si>
  <si>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</si>
  <si>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</si>
  <si>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</si>
  <si>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</si>
  <si>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</si>
  <si>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</si>
  <si>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</si>
  <si>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</si>
  <si>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</si>
  <si>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</si>
  <si>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</si>
  <si>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</si>
  <si>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</si>
  <si>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</si>
  <si>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</si>
  <si>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</si>
  <si>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</si>
  <si>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</si>
  <si>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</si>
  <si>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</si>
  <si>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</si>
  <si>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</si>
  <si>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</si>
  <si>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</si>
  <si>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</si>
  <si>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</si>
  <si>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</si>
  <si>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</si>
  <si>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</si>
  <si>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</si>
  <si>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</si>
  <si>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</si>
  <si>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</si>
  <si>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</si>
  <si>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</si>
  <si>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</si>
  <si>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</si>
  <si>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</si>
  <si>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</si>
  <si>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</si>
  <si>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</si>
  <si>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</si>
  <si>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</si>
  <si>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</si>
  <si>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</si>
  <si>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</si>
  <si>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</si>
  <si>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</si>
  <si>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</si>
  <si>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</si>
  <si>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</si>
  <si>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</si>
  <si>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</si>
  <si>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</si>
  <si>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</si>
  <si>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</si>
  <si>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</si>
  <si>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</si>
  <si>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</si>
  <si>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</si>
  <si>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</si>
  <si>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</si>
  <si>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</si>
  <si>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</si>
  <si>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</si>
  <si>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</si>
  <si>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</si>
  <si>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</si>
  <si>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</si>
  <si>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</si>
  <si>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</si>
  <si>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</si>
  <si>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</si>
  <si>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</si>
  <si>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</si>
  <si>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</si>
  <si>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</si>
  <si>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</si>
  <si>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</si>
  <si>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</si>
  <si>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</si>
  <si>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</si>
  <si>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</si>
  <si>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</si>
  <si>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</si>
  <si>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</si>
  <si>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</si>
  <si>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</si>
  <si>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</si>
  <si>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</si>
  <si>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</si>
  <si>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</si>
  <si>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</si>
  <si>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</si>
  <si>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</si>
  <si>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</si>
  <si>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</si>
  <si>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</si>
  <si>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</si>
  <si>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</si>
  <si>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</si>
  <si>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</si>
  <si>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</si>
  <si>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</si>
  <si>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</si>
  <si>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</si>
  <si>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</si>
  <si>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</si>
  <si>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</si>
  <si>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</si>
  <si>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</si>
  <si>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</si>
  <si>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</si>
  <si>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</si>
  <si>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</si>
  <si>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</si>
  <si>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</si>
  <si>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</si>
  <si>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</si>
  <si>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</si>
  <si>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</si>
  <si>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</si>
  <si>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</si>
  <si>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</si>
  <si>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</si>
  <si>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</si>
  <si>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</si>
  <si>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</si>
  <si>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</si>
  <si>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</si>
  <si>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</si>
  <si>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</si>
  <si>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</si>
  <si>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</si>
  <si>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</si>
  <si>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</si>
  <si>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</si>
  <si>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</si>
  <si>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</si>
  <si>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</si>
  <si>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</si>
  <si>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</si>
  <si>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</si>
  <si>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</si>
  <si>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</si>
  <si>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</si>
  <si>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</si>
  <si>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</si>
  <si>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</si>
  <si>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</si>
  <si>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</si>
  <si>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</si>
  <si>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</si>
  <si>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</si>
  <si>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</si>
  <si>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</si>
  <si>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Richard Jennings</t>
  </si>
  <si>
    <t>Douglas Baker</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</si>
  <si>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</si>
  <si>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</si>
  <si>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</si>
  <si>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</si>
  <si>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</si>
  <si>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</si>
  <si>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</si>
  <si>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</si>
  <si>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</si>
  <si>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</si>
  <si>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</si>
  <si>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</si>
  <si>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</si>
  <si>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</si>
  <si>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</si>
  <si>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</si>
  <si>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</si>
  <si>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</si>
  <si>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</si>
  <si>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</si>
  <si>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</si>
  <si>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</si>
  <si>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</si>
  <si>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</si>
  <si>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</si>
  <si>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</si>
  <si>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</si>
  <si>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</si>
  <si>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</si>
  <si>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</si>
  <si>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</si>
  <si>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</si>
  <si>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</si>
  <si>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</si>
  <si>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</si>
  <si>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</si>
  <si>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</si>
  <si>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</si>
  <si>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</si>
  <si>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</si>
  <si>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</si>
  <si>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</si>
  <si>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</si>
  <si>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</si>
  <si>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</si>
  <si>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</si>
  <si>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</si>
  <si>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</si>
  <si>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</si>
  <si>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</si>
  <si>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</si>
  <si>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</si>
  <si>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</si>
  <si>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</si>
  <si>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</si>
  <si>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</si>
  <si>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</si>
  <si>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</si>
  <si>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</si>
  <si>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</si>
  <si>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</si>
  <si>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</si>
  <si>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</si>
  <si>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</si>
  <si>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</si>
  <si>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</si>
  <si>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</si>
  <si>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</si>
  <si>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</si>
  <si>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</si>
  <si>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</si>
  <si>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</si>
  <si>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</si>
  <si>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</si>
  <si>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</si>
  <si>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</si>
  <si>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</si>
  <si>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</si>
  <si>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</si>
  <si>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</si>
  <si>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</si>
  <si>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</si>
  <si>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</si>
  <si>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</si>
  <si>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</si>
  <si>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</si>
  <si>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</si>
  <si>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</si>
  <si>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</si>
  <si>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</si>
  <si>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</si>
  <si>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</si>
  <si>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</si>
  <si>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</si>
  <si>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</si>
  <si>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</si>
  <si>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</si>
  <si>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</si>
  <si>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</si>
  <si>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</si>
  <si>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</si>
  <si>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</si>
  <si>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</si>
  <si>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</si>
  <si>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</si>
  <si>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</si>
  <si>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</si>
  <si>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</si>
  <si>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</si>
  <si>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</si>
  <si>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</si>
  <si>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</si>
  <si>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</si>
  <si>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</si>
  <si>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</si>
  <si>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</si>
  <si>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</si>
  <si>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</si>
  <si>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</si>
  <si>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</si>
  <si>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</si>
  <si>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</si>
  <si>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</si>
  <si>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</si>
  <si>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</si>
  <si>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</si>
  <si>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</si>
  <si>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</si>
  <si>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</si>
  <si>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</si>
  <si>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</si>
  <si>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</si>
  <si>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</si>
  <si>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</si>
  <si>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</si>
  <si>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</si>
  <si>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</si>
  <si>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</si>
  <si>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</si>
  <si>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</si>
  <si>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</si>
  <si>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</si>
  <si>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</si>
  <si>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</si>
  <si>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</si>
  <si>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</si>
  <si>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</si>
  <si>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</si>
  <si>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</si>
  <si>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</si>
  <si>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</si>
  <si>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</si>
  <si>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</si>
  <si>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</si>
  <si>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</si>
  <si>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</si>
  <si>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</si>
  <si>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</si>
  <si>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</si>
  <si>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</si>
  <si>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</si>
  <si>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</si>
  <si>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</si>
  <si>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</si>
  <si>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</si>
  <si>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</si>
  <si>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</si>
  <si>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</si>
  <si>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</si>
  <si>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</si>
  <si>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</si>
  <si>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</si>
  <si>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</si>
  <si>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</si>
  <si>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</si>
  <si>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</si>
  <si>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</si>
  <si>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</si>
  <si>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</si>
  <si>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</si>
  <si>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</si>
  <si>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</si>
  <si>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</si>
  <si>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</si>
  <si>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</si>
  <si>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</si>
  <si>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</si>
  <si>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</si>
  <si>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</si>
  <si>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</si>
  <si>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</si>
  <si>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</si>
  <si>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</si>
  <si>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</si>
  <si>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</si>
  <si>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</si>
  <si>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</si>
  <si>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</si>
  <si>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</si>
  <si>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</si>
  <si>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</si>
  <si>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</si>
  <si>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</si>
  <si>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</si>
  <si>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</si>
  <si>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</si>
  <si>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</si>
  <si>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</si>
  <si>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</si>
  <si>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</si>
  <si>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</si>
  <si>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</si>
  <si>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</si>
  <si>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</si>
  <si>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</si>
  <si>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</si>
  <si>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</si>
  <si>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</si>
  <si>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</si>
  <si>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</si>
  <si>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</si>
  <si>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</si>
  <si>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</si>
  <si>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</si>
  <si>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</si>
  <si>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</si>
  <si>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</si>
  <si>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</si>
  <si>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</si>
  <si>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</si>
  <si>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</si>
  <si>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</si>
  <si>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</si>
  <si>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</si>
  <si>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</si>
  <si>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</si>
  <si>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</si>
  <si>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</si>
  <si>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</si>
  <si>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</si>
  <si>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</si>
  <si>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</si>
  <si>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</si>
  <si>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</si>
  <si>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</si>
  <si>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</si>
  <si>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</si>
  <si>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</si>
  <si>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</si>
  <si>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</si>
  <si>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</si>
  <si>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</si>
  <si>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</si>
  <si>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</si>
  <si>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United States</t>
  </si>
  <si>
    <t>Brazil</t>
  </si>
  <si>
    <t>United Kingdom</t>
  </si>
  <si>
    <t>China</t>
  </si>
  <si>
    <t>Australia</t>
  </si>
  <si>
    <t>Antarctica</t>
  </si>
  <si>
    <t>Cost Percentage</t>
  </si>
  <si>
    <t xml:space="preserve"> </t>
  </si>
  <si>
    <t>Grand Total</t>
  </si>
  <si>
    <t>Revenue</t>
  </si>
  <si>
    <t>Profit</t>
  </si>
  <si>
    <t>Sum of Revenue</t>
  </si>
  <si>
    <t>Sum of Profit</t>
  </si>
  <si>
    <t xml:space="preserve">Product Name </t>
  </si>
  <si>
    <t xml:space="preserve">Product Category </t>
  </si>
  <si>
    <t>Year</t>
  </si>
  <si>
    <t>Month</t>
  </si>
  <si>
    <t>Day</t>
  </si>
  <si>
    <t>Mean</t>
  </si>
  <si>
    <t>Standard Error</t>
  </si>
  <si>
    <t>Median</t>
  </si>
  <si>
    <t>Mode</t>
  </si>
  <si>
    <t>Standard Deviation</t>
  </si>
  <si>
    <t>Sample Variance</t>
  </si>
  <si>
    <t>Kurtosis</t>
  </si>
  <si>
    <t>Skewness</t>
  </si>
  <si>
    <t>Range</t>
  </si>
  <si>
    <t>Minimum</t>
  </si>
  <si>
    <t>Maximum</t>
  </si>
  <si>
    <t>Sum</t>
  </si>
  <si>
    <t>Count</t>
  </si>
  <si>
    <t xml:space="preserve">Delivery </t>
  </si>
  <si>
    <t xml:space="preserve">Cost </t>
  </si>
  <si>
    <t xml:space="preserve">     Descriptive statistics </t>
  </si>
  <si>
    <t>Sum of Quantity</t>
  </si>
  <si>
    <t xml:space="preserve">Sum of Cost </t>
  </si>
  <si>
    <t>Row Labels</t>
  </si>
  <si>
    <t>Count of Status</t>
  </si>
  <si>
    <t>Count of Status2</t>
  </si>
  <si>
    <t xml:space="preserve"> Cost </t>
  </si>
  <si>
    <t xml:space="preserve"> Profit</t>
  </si>
  <si>
    <t xml:space="preserve"> Revenue</t>
  </si>
  <si>
    <t>Jan</t>
  </si>
  <si>
    <t>Feb</t>
  </si>
  <si>
    <t>Mar</t>
  </si>
  <si>
    <t>Apr</t>
  </si>
  <si>
    <t>May</t>
  </si>
  <si>
    <t>Jun</t>
  </si>
  <si>
    <t>Jul</t>
  </si>
  <si>
    <t>Aug</t>
  </si>
  <si>
    <t>Sep</t>
  </si>
  <si>
    <t>Oct</t>
  </si>
  <si>
    <t>Nov</t>
  </si>
  <si>
    <t>Dec</t>
  </si>
  <si>
    <t>Sun</t>
  </si>
  <si>
    <t>Mon</t>
  </si>
  <si>
    <t>Tue</t>
  </si>
  <si>
    <t>Wed</t>
  </si>
  <si>
    <t>Thu</t>
  </si>
  <si>
    <t>Fri</t>
  </si>
  <si>
    <t>Sat</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</si>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</sst>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F800]dddd\,\ mmmm\ dd\,\ yyyy"/>
    <numFmt numFmtId="165" formatCode="_(&quot;$&quot;* #,##0_);_(&quot;$&quot;* \(#,##0\);_(&quot;$&quot;* &quot;-&quot;??_);_(@_)"/>
    <numFmt numFmtId="166" formatCode="_(&quot;$&quot;* #,##0.0_);_(&quot;$&quot;* \(#,##0.0\);_(&quot;$&quot;* &quot;-&quot;??_);_(@_)"/>
    <numFmt numFmtId="167" formatCode="_(* #,##0_);_(* \(#,##0\);_(* &quot;-&quot;??_);_(@_)"/>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Times New Roman"/>
      <family val="1"/>
    </font>
    <font>
      <b/>
      <sz val="22"/>
      <color theme="0"/>
      <name val="Times New Roman"/>
      <family val="1"/>
    </font>
    <font>
      <b/>
      <i/>
      <sz val="11"/>
      <color theme="0"/>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0" tint="-4.9989318521683403E-2"/>
        <bgColor indexed="64"/>
      </patternFill>
    </fill>
  </fills>
  <borders count="12">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165" fontId="0" fillId="0" borderId="0" xfId="1" applyNumberFormat="1" applyFont="1"/>
    <xf numFmtId="165" fontId="0" fillId="0" borderId="0" xfId="0" applyNumberFormat="1"/>
    <xf numFmtId="2" fontId="0" fillId="0" borderId="0" xfId="2" applyNumberFormat="1" applyFont="1"/>
    <xf numFmtId="166" fontId="0" fillId="0" borderId="0" xfId="1" applyNumberFormat="1" applyFont="1"/>
    <xf numFmtId="166" fontId="0" fillId="0" borderId="0" xfId="1" applyNumberFormat="1" applyFont="1" applyFill="1"/>
    <xf numFmtId="0" fontId="0" fillId="0" borderId="6" xfId="0" applyBorder="1"/>
    <xf numFmtId="0" fontId="0" fillId="0" borderId="7" xfId="0" applyBorder="1"/>
    <xf numFmtId="0" fontId="0" fillId="0" borderId="10" xfId="0" applyBorder="1"/>
    <xf numFmtId="0" fontId="0" fillId="0" borderId="11" xfId="0" applyBorder="1"/>
    <xf numFmtId="0" fontId="3" fillId="0" borderId="6" xfId="0" applyFont="1" applyBorder="1"/>
    <xf numFmtId="0" fontId="3" fillId="0" borderId="7" xfId="0" applyFont="1" applyBorder="1"/>
    <xf numFmtId="0" fontId="3" fillId="0" borderId="0" xfId="0" applyFont="1"/>
    <xf numFmtId="0" fontId="3" fillId="0" borderId="8" xfId="0" applyFont="1" applyBorder="1"/>
    <xf numFmtId="0" fontId="3" fillId="0" borderId="9" xfId="0" applyFont="1" applyBorder="1"/>
    <xf numFmtId="0" fontId="3" fillId="0" borderId="2" xfId="0" applyFont="1" applyBorder="1"/>
    <xf numFmtId="0" fontId="0" fillId="3" borderId="0" xfId="0" applyFill="1"/>
    <xf numFmtId="0" fontId="2" fillId="0" borderId="7" xfId="0" applyFont="1" applyBorder="1"/>
    <xf numFmtId="167" fontId="0" fillId="0" borderId="0" xfId="0" applyNumberFormat="1"/>
    <xf numFmtId="0" fontId="0" fillId="4" borderId="0" xfId="0" applyFill="1"/>
    <xf numFmtId="10" fontId="0" fillId="0" borderId="0" xfId="0" applyNumberFormat="1"/>
    <xf numFmtId="9" fontId="0" fillId="0" borderId="0" xfId="0" applyNumberFormat="1"/>
    <xf numFmtId="166" fontId="0" fillId="0" borderId="0" xfId="0" applyNumberFormat="1"/>
    <xf numFmtId="0" fontId="4" fillId="2" borderId="0" xfId="0" applyFont="1" applyFill="1" applyAlignment="1">
      <alignment horizontal="center" vertic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3" xfId="0" applyFont="1" applyFill="1" applyBorder="1" applyAlignment="1">
      <alignment horizontal="center"/>
    </xf>
    <xf numFmtId="0" fontId="5" fillId="2" borderId="1" xfId="0" applyFont="1" applyFill="1" applyBorder="1" applyAlignment="1">
      <alignment horizontal="center"/>
    </xf>
    <xf numFmtId="43"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192">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65" formatCode="_(&quot;$&quot;* #,##0_);_(&quot;$&quot;* \(#,##0\);_(&quot;$&quot;* &quot;-&quot;??_);_(@_)"/>
    </dxf>
    <dxf>
      <numFmt numFmtId="167"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65" formatCode="_(&quot;$&quot;* #,##0_);_(&quot;$&quot;* \(#,##0\);_(&quot;$&quot;* &quot;-&quot;??_);_(@_)"/>
    </dxf>
    <dxf>
      <numFmt numFmtId="167" formatCode="_(* #,##0_);_(* \(#,##0\);_(* &quot;-&quot;??_);_(@_)"/>
    </dxf>
    <dxf>
      <numFmt numFmtId="0" formatCode="General"/>
    </dxf>
    <dxf>
      <numFmt numFmtId="165" formatCode="_(&quot;$&quot;* #,##0_);_(&quot;$&quot;* \(#,##0\);_(&quot;$&quot;* &quot;-&quot;??_);_(@_)"/>
    </dxf>
    <dxf>
      <numFmt numFmtId="167" formatCode="_(* #,##0_);_(* \(#,##0\);_(* &quot;-&quot;??_);_(@_)"/>
    </dxf>
    <dxf>
      <numFmt numFmtId="13" formatCode="0%"/>
    </dxf>
    <dxf>
      <numFmt numFmtId="13"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numFmt numFmtId="35" formatCode="_(* #,##0.00_);_(* \(#,##0.00\);_(* &quot;-&quot;??_);_(@_)"/>
    </dxf>
    <dxf>
      <numFmt numFmtId="35" formatCode="_(* #,##0.00_);_(* \(#,##0.0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65" formatCode="_(&quot;$&quot;* #,##0_);_(&quot;$&quot;* \(#,##0\);_(&quot;$&quot;* &quot;-&quot;??_);_(@_)"/>
    </dxf>
    <dxf>
      <numFmt numFmtId="167" formatCode="_(* #,##0_);_(* \(#,##0\);_(* &quot;-&quot;??_);_(@_)"/>
    </dxf>
    <dxf>
      <numFmt numFmtId="0" formatCode="General"/>
    </dxf>
    <dxf>
      <numFmt numFmtId="165" formatCode="_(&quot;$&quot;* #,##0_);_(&quot;$&quot;* \(#,##0\);_(&quot;$&quot;* &quot;-&quot;??_);_(@_)"/>
    </dxf>
    <dxf>
      <numFmt numFmtId="167" formatCode="_(* #,##0_);_(* \(#,##0\);_(* &quot;-&quot;??_);_(@_)"/>
    </dxf>
    <dxf>
      <numFmt numFmtId="0" formatCode="General"/>
    </dxf>
    <dxf>
      <numFmt numFmtId="165" formatCode="_(&quot;$&quot;* #,##0_);_(&quot;$&quot;* \(#,##0\);_(&quot;$&quot;* &quot;-&quot;??_);_(@_)"/>
    </dxf>
    <dxf>
      <numFmt numFmtId="167"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65" formatCode="_(&quot;$&quot;* #,##0_);_(&quot;$&quot;* \(#,##0\);_(&quot;$&quot;* &quot;-&quot;??_);_(@_)"/>
    </dxf>
    <dxf>
      <numFmt numFmtId="167" formatCode="_(* #,##0_);_(* \(#,##0\);_(* &quot;-&quot;??_);_(@_)"/>
    </dxf>
    <dxf>
      <numFmt numFmtId="0" formatCode="General"/>
    </dxf>
    <dxf>
      <numFmt numFmtId="165" formatCode="_(&quot;$&quot;* #,##0_);_(&quot;$&quot;* \(#,##0\);_(&quot;$&quot;* &quot;-&quot;??_);_(@_)"/>
    </dxf>
    <dxf>
      <numFmt numFmtId="167"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fill>
        <patternFill>
          <bgColor rgb="FFFF0000"/>
        </patternFill>
      </fill>
    </dxf>
    <dxf>
      <font>
        <color rgb="FF9C0006"/>
      </font>
      <fill>
        <patternFill>
          <bgColor rgb="FFFFC7CE"/>
        </patternFill>
      </fill>
    </dxf>
    <dxf>
      <font>
        <color rgb="FF9C0006"/>
      </font>
      <fill>
        <patternFill>
          <bgColor rgb="FFFFC7CE"/>
        </patternFill>
      </fill>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3" formatCode="0%"/>
    </dxf>
    <dxf>
      <numFmt numFmtId="167" formatCode="_(* #,##0_);_(* \(#,##0\);_(* &quot;-&quot;??_);_(@_)"/>
    </dxf>
    <dxf>
      <numFmt numFmtId="165"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9" formatCode="m/d/yyyy"/>
    </dxf>
    <dxf>
      <numFmt numFmtId="19" formatCode="m/d/yyyy"/>
    </dxf>
    <dxf>
      <numFmt numFmtId="2" formatCode="0.00"/>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Invisible" pivot="0" table="0" count="0" xr9:uid="{1F7643B2-E83F-4616-8418-41B0685EDC04}"/>
    <tableStyle name="SlicerStyleDark2 2" pivot="0" table="0" count="10" xr9:uid="{AA19F0F7-25B5-4E39-997E-FC0BAEDDB20C}">
      <tableStyleElement type="wholeTable" dxfId="191"/>
      <tableStyleElement type="headerRow" dxfId="19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bg1">
              <a:lumMod val="75000"/>
            </a:schemeClr>
          </a:solidFill>
          <a:ln w="19050">
            <a:solidFill>
              <a:schemeClr val="lt1"/>
            </a:solidFill>
          </a:ln>
          <a:effectLst/>
        </c:spPr>
      </c:pivotFmt>
    </c:pivotFmts>
    <c:plotArea>
      <c:layout>
        <c:manualLayout>
          <c:layoutTarget val="inner"/>
          <c:xMode val="edge"/>
          <c:yMode val="edge"/>
          <c:x val="0.25781263242966296"/>
          <c:y val="0.12256267409470752"/>
          <c:w val="0.47048585384631791"/>
          <c:h val="0.754874651810585"/>
        </c:manualLayout>
      </c:layout>
      <c:doughnutChart>
        <c:varyColors val="1"/>
        <c:ser>
          <c:idx val="0"/>
          <c:order val="0"/>
          <c:tx>
            <c:strRef>
              <c:f>'KPI''s'!$E$4</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4F70-44D5-885E-28D9FD36AECF}"/>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4F70-44D5-885E-28D9FD36AECF}"/>
              </c:ext>
            </c:extLst>
          </c:dPt>
          <c:cat>
            <c:strRef>
              <c:f>'KPI''s'!$D$5:$D$7</c:f>
              <c:strCache>
                <c:ptCount val="2"/>
                <c:pt idx="0">
                  <c:v>Completed</c:v>
                </c:pt>
                <c:pt idx="1">
                  <c:v>Returned</c:v>
                </c:pt>
              </c:strCache>
            </c:strRef>
          </c:cat>
          <c:val>
            <c:numRef>
              <c:f>'KPI''s'!$E$5:$E$7</c:f>
              <c:numCache>
                <c:formatCode>General</c:formatCode>
                <c:ptCount val="2"/>
                <c:pt idx="0">
                  <c:v>287</c:v>
                </c:pt>
                <c:pt idx="1">
                  <c:v>268</c:v>
                </c:pt>
              </c:numCache>
            </c:numRef>
          </c:val>
          <c:extLst>
            <c:ext xmlns:c16="http://schemas.microsoft.com/office/drawing/2014/chart" uri="{C3380CC4-5D6E-409C-BE32-E72D297353CC}">
              <c16:uniqueId val="{00000004-4F70-44D5-885E-28D9FD36AECF}"/>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bg1">
              <a:lumMod val="75000"/>
            </a:schemeClr>
          </a:solidFill>
          <a:ln w="19050">
            <a:solidFill>
              <a:schemeClr val="lt1"/>
            </a:solidFill>
          </a:ln>
          <a:effectLst/>
        </c:spPr>
      </c:pivotFmt>
    </c:pivotFmts>
    <c:plotArea>
      <c:layout>
        <c:manualLayout>
          <c:layoutTarget val="inner"/>
          <c:xMode val="edge"/>
          <c:yMode val="edge"/>
          <c:x val="0.20606675193012353"/>
          <c:y val="0.11924119241192412"/>
          <c:w val="0.58786649613975295"/>
          <c:h val="0.7615176151761518"/>
        </c:manualLayout>
      </c:layout>
      <c:doughnutChart>
        <c:varyColors val="1"/>
        <c:ser>
          <c:idx val="0"/>
          <c:order val="0"/>
          <c:tx>
            <c:strRef>
              <c:f>'KPI''s'!$I$4</c:f>
              <c:strCache>
                <c:ptCount val="1"/>
                <c:pt idx="0">
                  <c:v>Total</c:v>
                </c:pt>
              </c:strCache>
            </c:strRef>
          </c:tx>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76EC-4706-8D2A-3A2EFD44B4CA}"/>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76EC-4706-8D2A-3A2EFD44B4CA}"/>
              </c:ext>
            </c:extLst>
          </c:dPt>
          <c:cat>
            <c:strRef>
              <c:f>'KPI''s'!$H$5:$H$7</c:f>
              <c:strCache>
                <c:ptCount val="2"/>
                <c:pt idx="0">
                  <c:v>Completed</c:v>
                </c:pt>
                <c:pt idx="1">
                  <c:v>Returned</c:v>
                </c:pt>
              </c:strCache>
            </c:strRef>
          </c:cat>
          <c:val>
            <c:numRef>
              <c:f>'KPI''s'!$I$5:$I$7</c:f>
              <c:numCache>
                <c:formatCode>0%</c:formatCode>
                <c:ptCount val="2"/>
                <c:pt idx="0">
                  <c:v>0.51711711711711716</c:v>
                </c:pt>
                <c:pt idx="1">
                  <c:v>0.48288288288288289</c:v>
                </c:pt>
              </c:numCache>
            </c:numRef>
          </c:val>
          <c:extLst>
            <c:ext xmlns:c16="http://schemas.microsoft.com/office/drawing/2014/chart" uri="{C3380CC4-5D6E-409C-BE32-E72D297353CC}">
              <c16:uniqueId val="{00000004-76EC-4706-8D2A-3A2EFD44B4CA}"/>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Revenue</a:t>
            </a:r>
            <a:r>
              <a:rPr lang="en-US" b="1" baseline="0">
                <a:solidFill>
                  <a:srgbClr val="002060"/>
                </a:solidFill>
              </a:rPr>
              <a:t>, Cost &amp; Profit By Category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s>
    <c:plotArea>
      <c:layout/>
      <c:barChart>
        <c:barDir val="col"/>
        <c:grouping val="clustered"/>
        <c:varyColors val="0"/>
        <c:ser>
          <c:idx val="0"/>
          <c:order val="0"/>
          <c:tx>
            <c:strRef>
              <c:f>'KPI''s'!$B$10</c:f>
              <c:strCache>
                <c:ptCount val="1"/>
                <c:pt idx="0">
                  <c:v>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'KPI''s'!$A$11:$A$16</c:f>
              <c:strCache>
                <c:ptCount val="5"/>
                <c:pt idx="0">
                  <c:v>Apparel</c:v>
                </c:pt>
                <c:pt idx="1">
                  <c:v>Books</c:v>
                </c:pt>
                <c:pt idx="2">
                  <c:v>Electronics</c:v>
                </c:pt>
                <c:pt idx="3">
                  <c:v>Groceries</c:v>
                </c:pt>
                <c:pt idx="4">
                  <c:v>Home Decor</c:v>
                </c:pt>
              </c:strCache>
            </c:strRef>
          </c:cat>
          <c:val>
            <c:numRef>
              <c:f>'KPI''s'!$B$11:$B$16</c:f>
              <c:numCache>
                <c:formatCode>_("$"* #,##0.0_);_("$"* \(#,##0.0\);_("$"* "-"??_);_(@_)</c:formatCode>
                <c:ptCount val="5"/>
                <c:pt idx="0">
                  <c:v>323605</c:v>
                </c:pt>
                <c:pt idx="1">
                  <c:v>320050</c:v>
                </c:pt>
                <c:pt idx="2">
                  <c:v>291366</c:v>
                </c:pt>
                <c:pt idx="3">
                  <c:v>293726</c:v>
                </c:pt>
                <c:pt idx="4">
                  <c:v>242809</c:v>
                </c:pt>
              </c:numCache>
            </c:numRef>
          </c:val>
          <c:extLst>
            <c:ext xmlns:c16="http://schemas.microsoft.com/office/drawing/2014/chart" uri="{C3380CC4-5D6E-409C-BE32-E72D297353CC}">
              <c16:uniqueId val="{00000000-B607-4D5B-864C-3B68F750E8FE}"/>
            </c:ext>
          </c:extLst>
        </c:ser>
        <c:ser>
          <c:idx val="1"/>
          <c:order val="1"/>
          <c:tx>
            <c:strRef>
              <c:f>'KPI''s'!$C$10</c:f>
              <c:strCache>
                <c:ptCount val="1"/>
                <c:pt idx="0">
                  <c:v> Cost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'KPI''s'!$A$11:$A$16</c:f>
              <c:strCache>
                <c:ptCount val="5"/>
                <c:pt idx="0">
                  <c:v>Apparel</c:v>
                </c:pt>
                <c:pt idx="1">
                  <c:v>Books</c:v>
                </c:pt>
                <c:pt idx="2">
                  <c:v>Electronics</c:v>
                </c:pt>
                <c:pt idx="3">
                  <c:v>Groceries</c:v>
                </c:pt>
                <c:pt idx="4">
                  <c:v>Home Decor</c:v>
                </c:pt>
              </c:strCache>
            </c:strRef>
          </c:cat>
          <c:val>
            <c:numRef>
              <c:f>'KPI''s'!$C$11:$C$16</c:f>
              <c:numCache>
                <c:formatCode>_("$"* #,##0.0_);_("$"* \(#,##0.0\);_("$"* "-"??_);_(@_)</c:formatCode>
                <c:ptCount val="5"/>
                <c:pt idx="0">
                  <c:v>232996.90000000005</c:v>
                </c:pt>
                <c:pt idx="1">
                  <c:v>175858.9</c:v>
                </c:pt>
                <c:pt idx="2">
                  <c:v>215100.04999999996</c:v>
                </c:pt>
                <c:pt idx="3">
                  <c:v>161652.39999999994</c:v>
                </c:pt>
                <c:pt idx="4">
                  <c:v>171617.7</c:v>
                </c:pt>
              </c:numCache>
            </c:numRef>
          </c:val>
          <c:extLst>
            <c:ext xmlns:c16="http://schemas.microsoft.com/office/drawing/2014/chart" uri="{C3380CC4-5D6E-409C-BE32-E72D297353CC}">
              <c16:uniqueId val="{00000001-B607-4D5B-864C-3B68F750E8FE}"/>
            </c:ext>
          </c:extLst>
        </c:ser>
        <c:ser>
          <c:idx val="2"/>
          <c:order val="2"/>
          <c:tx>
            <c:strRef>
              <c:f>'KPI''s'!$D$10</c:f>
              <c:strCache>
                <c:ptCount val="1"/>
                <c:pt idx="0">
                  <c:v>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'KPI''s'!$A$11:$A$16</c:f>
              <c:strCache>
                <c:ptCount val="5"/>
                <c:pt idx="0">
                  <c:v>Apparel</c:v>
                </c:pt>
                <c:pt idx="1">
                  <c:v>Books</c:v>
                </c:pt>
                <c:pt idx="2">
                  <c:v>Electronics</c:v>
                </c:pt>
                <c:pt idx="3">
                  <c:v>Groceries</c:v>
                </c:pt>
                <c:pt idx="4">
                  <c:v>Home Decor</c:v>
                </c:pt>
              </c:strCache>
            </c:strRef>
          </c:cat>
          <c:val>
            <c:numRef>
              <c:f>'KPI''s'!$D$11:$D$16</c:f>
              <c:numCache>
                <c:formatCode>_("$"* #,##0.0_);_("$"* \(#,##0.0\);_("$"* "-"??_);_(@_)</c:formatCode>
                <c:ptCount val="5"/>
                <c:pt idx="0">
                  <c:v>90608.099999999977</c:v>
                </c:pt>
                <c:pt idx="1">
                  <c:v>144191.1</c:v>
                </c:pt>
                <c:pt idx="2">
                  <c:v>76265.950000000012</c:v>
                </c:pt>
                <c:pt idx="3">
                  <c:v>132073.60000000003</c:v>
                </c:pt>
                <c:pt idx="4">
                  <c:v>71191.3</c:v>
                </c:pt>
              </c:numCache>
            </c:numRef>
          </c:val>
          <c:extLst>
            <c:ext xmlns:c16="http://schemas.microsoft.com/office/drawing/2014/chart" uri="{C3380CC4-5D6E-409C-BE32-E72D297353CC}">
              <c16:uniqueId val="{00000000-40A7-4C23-9F66-7D284A97B477}"/>
            </c:ext>
          </c:extLst>
        </c:ser>
        <c:dLbls>
          <c:showLegendKey val="0"/>
          <c:showVal val="1"/>
          <c:showCatName val="0"/>
          <c:showSerName val="0"/>
          <c:showPercent val="0"/>
          <c:showBubbleSize val="0"/>
        </c:dLbls>
        <c:gapWidth val="25"/>
        <c:overlap val="-27"/>
        <c:axId val="746751215"/>
        <c:axId val="746751695"/>
      </c:barChart>
      <c:catAx>
        <c:axId val="746751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6751695"/>
        <c:crosses val="autoZero"/>
        <c:auto val="1"/>
        <c:lblAlgn val="ctr"/>
        <c:lblOffset val="100"/>
        <c:noMultiLvlLbl val="0"/>
      </c:catAx>
      <c:valAx>
        <c:axId val="746751695"/>
        <c:scaling>
          <c:orientation val="minMax"/>
        </c:scaling>
        <c:delete val="1"/>
        <c:axPos val="l"/>
        <c:numFmt formatCode="#,##0,&quot;K&quot;" sourceLinked="0"/>
        <c:majorTickMark val="out"/>
        <c:minorTickMark val="none"/>
        <c:tickLblPos val="nextTo"/>
        <c:crossAx val="74675121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'KPI''s'!$B$18</c:f>
              <c:strCache>
                <c:ptCount val="1"/>
                <c:pt idx="0">
                  <c:v>Sum of Revenue</c:v>
                </c:pt>
              </c:strCache>
            </c:strRef>
          </c:tx>
          <c:spPr>
            <a:ln w="28575" cap="rnd">
              <a:solidFill>
                <a:schemeClr val="accent1"/>
              </a:solidFill>
              <a:round/>
            </a:ln>
            <a:effectLst/>
          </c:spPr>
          <c:marker>
            <c:symbol val="none"/>
          </c:marker>
          <c:cat>
            <c:strRef>
              <c:f>'KPI''s'!$A$19:$A$31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'KPI''s'!$B$19:$B$31</c:f>
              <c:numCache>
                <c:formatCode>_("$"* #,##0.0_);_("$"* \(#,##0.0\);_("$"* "-"??_);_(@_)</c:formatCode>
                <c:ptCount val="12"/>
                <c:pt idx="0">
                  <c:v>121897</c:v>
                </c:pt>
                <c:pt idx="1">
                  <c:v>125625</c:v>
                </c:pt>
                <c:pt idx="2">
                  <c:v>141726</c:v>
                </c:pt>
                <c:pt idx="3">
                  <c:v>116357</c:v>
                </c:pt>
                <c:pt idx="4">
                  <c:v>96525</c:v>
                </c:pt>
                <c:pt idx="5">
                  <c:v>101778</c:v>
                </c:pt>
                <c:pt idx="6">
                  <c:v>127996</c:v>
                </c:pt>
                <c:pt idx="7">
                  <c:v>132129</c:v>
                </c:pt>
                <c:pt idx="8">
                  <c:v>119385</c:v>
                </c:pt>
                <c:pt idx="9">
                  <c:v>126232</c:v>
                </c:pt>
                <c:pt idx="10">
                  <c:v>105535</c:v>
                </c:pt>
                <c:pt idx="11">
                  <c:v>156371</c:v>
                </c:pt>
              </c:numCache>
            </c:numRef>
          </c:val>
          <c:smooth val="0"/>
          <c:extLst>
            <c:ext xmlns:c16="http://schemas.microsoft.com/office/drawing/2014/chart" uri="{C3380CC4-5D6E-409C-BE32-E72D297353CC}">
              <c16:uniqueId val="{00000000-E3D2-4A23-986D-30B34138DB40}"/>
            </c:ext>
          </c:extLst>
        </c:ser>
        <c:ser>
          <c:idx val="1"/>
          <c:order val="1"/>
          <c:tx>
            <c:strRef>
              <c:f>'KPI''s'!$C$18</c:f>
              <c:strCache>
                <c:ptCount val="1"/>
                <c:pt idx="0">
                  <c:v>Sum of Cost </c:v>
                </c:pt>
              </c:strCache>
            </c:strRef>
          </c:tx>
          <c:spPr>
            <a:ln w="28575" cap="rnd">
              <a:solidFill>
                <a:schemeClr val="accent2"/>
              </a:solidFill>
              <a:round/>
            </a:ln>
            <a:effectLst/>
          </c:spPr>
          <c:marker>
            <c:symbol val="none"/>
          </c:marker>
          <c:cat>
            <c:strRef>
              <c:f>'KPI''s'!$A$19:$A$31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'KPI''s'!$C$19:$C$31</c:f>
              <c:numCache>
                <c:formatCode>_("$"* #,##0.0_);_("$"* \(#,##0.0\);_("$"* "-"??_);_(@_)</c:formatCode>
                <c:ptCount val="12"/>
                <c:pt idx="0">
                  <c:v>77967.05</c:v>
                </c:pt>
                <c:pt idx="1">
                  <c:v>84617</c:v>
                </c:pt>
                <c:pt idx="2">
                  <c:v>91685.799999999974</c:v>
                </c:pt>
                <c:pt idx="3">
                  <c:v>80567.299999999988</c:v>
                </c:pt>
                <c:pt idx="4">
                  <c:v>64160.600000000006</c:v>
                </c:pt>
                <c:pt idx="5">
                  <c:v>61442.45</c:v>
                </c:pt>
                <c:pt idx="6">
                  <c:v>84325.800000000017</c:v>
                </c:pt>
                <c:pt idx="7">
                  <c:v>84429.999999999985</c:v>
                </c:pt>
                <c:pt idx="8">
                  <c:v>78577.95</c:v>
                </c:pt>
                <c:pt idx="9">
                  <c:v>83379.699999999983</c:v>
                </c:pt>
                <c:pt idx="10">
                  <c:v>65611.7</c:v>
                </c:pt>
                <c:pt idx="11">
                  <c:v>100460.6</c:v>
                </c:pt>
              </c:numCache>
            </c:numRef>
          </c:val>
          <c:smooth val="0"/>
          <c:extLst>
            <c:ext xmlns:c16="http://schemas.microsoft.com/office/drawing/2014/chart" uri="{C3380CC4-5D6E-409C-BE32-E72D297353CC}">
              <c16:uniqueId val="{00000001-E3D2-4A23-986D-30B34138DB40}"/>
            </c:ext>
          </c:extLst>
        </c:ser>
        <c:ser>
          <c:idx val="2"/>
          <c:order val="2"/>
          <c:tx>
            <c:strRef>
              <c:f>'KPI''s'!$D$18</c:f>
              <c:strCache>
                <c:ptCount val="1"/>
                <c:pt idx="0">
                  <c:v>Sum of Profit</c:v>
                </c:pt>
              </c:strCache>
            </c:strRef>
          </c:tx>
          <c:spPr>
            <a:ln w="28575" cap="rnd">
              <a:solidFill>
                <a:schemeClr val="accent3"/>
              </a:solidFill>
              <a:round/>
            </a:ln>
            <a:effectLst/>
          </c:spPr>
          <c:marker>
            <c:symbol val="none"/>
          </c:marker>
          <c:cat>
            <c:strRef>
              <c:f>'KPI''s'!$A$19:$A$31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'KPI''s'!$D$19:$D$31</c:f>
              <c:numCache>
                <c:formatCode>_("$"* #,##0.0_);_("$"* \(#,##0.0\);_("$"* "-"??_);_(@_)</c:formatCode>
                <c:ptCount val="12"/>
                <c:pt idx="0">
                  <c:v>43929.950000000004</c:v>
                </c:pt>
                <c:pt idx="1">
                  <c:v>41007.999999999993</c:v>
                </c:pt>
                <c:pt idx="2">
                  <c:v>50040.199999999983</c:v>
                </c:pt>
                <c:pt idx="3">
                  <c:v>35789.699999999997</c:v>
                </c:pt>
                <c:pt idx="4">
                  <c:v>32364.400000000001</c:v>
                </c:pt>
                <c:pt idx="5">
                  <c:v>40335.549999999988</c:v>
                </c:pt>
                <c:pt idx="6">
                  <c:v>43670.200000000004</c:v>
                </c:pt>
                <c:pt idx="7">
                  <c:v>47699.000000000007</c:v>
                </c:pt>
                <c:pt idx="8">
                  <c:v>40807.05000000001</c:v>
                </c:pt>
                <c:pt idx="9">
                  <c:v>42852.299999999996</c:v>
                </c:pt>
                <c:pt idx="10">
                  <c:v>39923.299999999996</c:v>
                </c:pt>
                <c:pt idx="11">
                  <c:v>55910.400000000001</c:v>
                </c:pt>
              </c:numCache>
            </c:numRef>
          </c:val>
          <c:smooth val="0"/>
          <c:extLst>
            <c:ext xmlns:c16="http://schemas.microsoft.com/office/drawing/2014/chart" uri="{C3380CC4-5D6E-409C-BE32-E72D297353CC}">
              <c16:uniqueId val="{00000002-E3D2-4A23-986D-30B34138DB40}"/>
            </c:ext>
          </c:extLst>
        </c:ser>
        <c:dLbls>
          <c:showLegendKey val="0"/>
          <c:showVal val="0"/>
          <c:showCatName val="0"/>
          <c:showSerName val="0"/>
          <c:showPercent val="0"/>
          <c:showBubbleSize val="0"/>
        </c:dLbls>
        <c:smooth val="0"/>
        <c:axId val="1423362543"/>
        <c:axId val="1423363023"/>
      </c:lineChart>
      <c:catAx>
        <c:axId val="142336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3363023"/>
        <c:crosses val="autoZero"/>
        <c:auto val="1"/>
        <c:lblAlgn val="ctr"/>
        <c:lblOffset val="100"/>
        <c:noMultiLvlLbl val="0"/>
      </c:catAx>
      <c:valAx>
        <c:axId val="142336302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336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'KPI''s'!$G$10</c:f>
              <c:strCache>
                <c:ptCount val="1"/>
                <c:pt idx="0">
                  <c:v>Total</c:v>
                </c:pt>
              </c:strCache>
            </c:strRef>
          </c:tx>
          <c:spPr>
            <a:solidFill>
              <a:schemeClr val="accent1"/>
            </a:solidFill>
            <a:ln>
              <a:noFill/>
            </a:ln>
            <a:effectLst/>
          </c:spPr>
          <c:invertIfNegative val="0"/>
          <c:cat>
            <c:strRef>
              <c:f>'KPI''s'!$F$11:$F$18</c:f>
              <c:strCache>
                <c:ptCount val="7"/>
                <c:pt idx="0">
                  <c:v>Sun</c:v>
                </c:pt>
                <c:pt idx="1">
                  <c:v>Mon</c:v>
                </c:pt>
                <c:pt idx="2">
                  <c:v>Tue</c:v>
                </c:pt>
                <c:pt idx="3">
                  <c:v>Wed</c:v>
                </c:pt>
                <c:pt idx="4">
                  <c:v>Thu</c:v>
                </c:pt>
                <c:pt idx="5">
                  <c:v>Fri</c:v>
                </c:pt>
                <c:pt idx="6">
                  <c:v>Sat</c:v>
                </c:pt>
              </c:strCache>
            </c:strRef>
          </c:cat>
          <c:val>
            <c:numRef>
              <c:f>'KPI''s'!$G$11:$G$18</c:f>
              <c:numCache>
                <c:formatCode>_("$"* #,##0.0_);_("$"* \(#,##0.0\);_("$"* "-"??_);_(@_)</c:formatCode>
                <c:ptCount val="7"/>
                <c:pt idx="0">
                  <c:v>244935</c:v>
                </c:pt>
                <c:pt idx="1">
                  <c:v>218480</c:v>
                </c:pt>
                <c:pt idx="2">
                  <c:v>153672</c:v>
                </c:pt>
                <c:pt idx="3">
                  <c:v>226248</c:v>
                </c:pt>
                <c:pt idx="4">
                  <c:v>231876</c:v>
                </c:pt>
                <c:pt idx="5">
                  <c:v>224219</c:v>
                </c:pt>
                <c:pt idx="6">
                  <c:v>172126</c:v>
                </c:pt>
              </c:numCache>
            </c:numRef>
          </c:val>
          <c:extLst>
            <c:ext xmlns:c16="http://schemas.microsoft.com/office/drawing/2014/chart" uri="{C3380CC4-5D6E-409C-BE32-E72D297353CC}">
              <c16:uniqueId val="{00000000-C6CE-4A1B-828A-766C6107DC9D}"/>
            </c:ext>
          </c:extLst>
        </c:ser>
        <c:dLbls>
          <c:showLegendKey val="0"/>
          <c:showVal val="0"/>
          <c:showCatName val="0"/>
          <c:showSerName val="0"/>
          <c:showPercent val="0"/>
          <c:showBubbleSize val="0"/>
        </c:dLbls>
        <c:gapWidth val="56"/>
        <c:overlap val="-27"/>
        <c:axId val="1063885903"/>
        <c:axId val="1063886863"/>
      </c:barChart>
      <c:catAx>
        <c:axId val="106388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3886863"/>
        <c:crosses val="autoZero"/>
        <c:auto val="1"/>
        <c:lblAlgn val="ctr"/>
        <c:lblOffset val="100"/>
        <c:noMultiLvlLbl val="0"/>
      </c:catAx>
      <c:valAx>
        <c:axId val="1063886863"/>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38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Try project.xlsx]KPI's!PivotTable10</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2551015398322"/>
          <c:y val="0.15411999545772331"/>
          <c:w val="0.77181397349019809"/>
          <c:h val="0.67377746265198157"/>
        </c:manualLayout>
      </c:layout>
      <c:pie3DChart>
        <c:varyColors val="1"/>
        <c:ser>
          <c:idx val="0"/>
          <c:order val="0"/>
          <c:tx>
            <c:strRef>
              <c:f>'KPI''s'!$G$21</c:f>
              <c:strCache>
                <c:ptCount val="1"/>
                <c:pt idx="0">
                  <c:v>Total</c:v>
                </c:pt>
              </c:strCache>
            </c:strRef>
          </c:tx>
          <c:explosion val="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D55-49F8-B3B5-926D6DB2E9C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D55-49F8-B3B5-926D6DB2E9C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D55-49F8-B3B5-926D6DB2E9C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D55-49F8-B3B5-926D6DB2E9C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D55-49F8-B3B5-926D6DB2E9C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D55-49F8-B3B5-926D6DB2E9C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D55-49F8-B3B5-926D6DB2E9C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D55-49F8-B3B5-926D6DB2E9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'KPI''s'!$F$22:$F$26</c:f>
              <c:strCache>
                <c:ptCount val="4"/>
                <c:pt idx="0">
                  <c:v>Bank Transfer</c:v>
                </c:pt>
                <c:pt idx="1">
                  <c:v>Cash</c:v>
                </c:pt>
                <c:pt idx="2">
                  <c:v>Credit Card</c:v>
                </c:pt>
                <c:pt idx="3">
                  <c:v>Mobile Money</c:v>
                </c:pt>
              </c:strCache>
            </c:strRef>
          </c:cat>
          <c:val>
            <c:numRef>
              <c:f>'KPI''s'!$G$22:$G$26</c:f>
              <c:numCache>
                <c:formatCode>_(* #,##0.00_);_(* \(#,##0.00\);_(* "-"??_);_(@_)</c:formatCode>
                <c:ptCount val="4"/>
                <c:pt idx="0">
                  <c:v>919</c:v>
                </c:pt>
                <c:pt idx="1">
                  <c:v>722</c:v>
                </c:pt>
                <c:pt idx="2">
                  <c:v>646</c:v>
                </c:pt>
                <c:pt idx="3">
                  <c:v>712</c:v>
                </c:pt>
              </c:numCache>
            </c:numRef>
          </c:val>
          <c:extLst>
            <c:ext xmlns:c16="http://schemas.microsoft.com/office/drawing/2014/chart" uri="{C3380CC4-5D6E-409C-BE32-E72D297353CC}">
              <c16:uniqueId val="{00000008-4D55-49F8-B3B5-926D6DB2E9C2}"/>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70E08353-D015-45B6-A4B7-978355055909}">
          <cx:dataId val="0"/>
          <cx:layoutPr>
            <cx:geography cultureLanguage="en-US" cultureRegion="US" attribution="Powered by Bing">
              <cx:geoCache provider="{E9337A44-BEBE-4D9F-B70C-5C5E7DAFC167}">
                <cx:binary>1Htpc904suVfcdTnoQsg9o5XHfFA8i662iUvqi8MWZZJcCcArr9+UrKrSrrl56qe6YmOUdjyvdwA
ZiYyzzkJ/9fD/I+H6vHevpnrqnH/eJh/+Sn3vvvHzz+7h/yxvndva/NgW9d+8W8f2vrn9ssX8/D4
82d7P5km+zlEmP78kN9b/zj/9M//gqdlj+1p+3DvTdtcDY92uX50Q+XdD85999Sbh3Zo/NPtGTzp
l5/+u/H39sGbh/uf3jw23vjldukef/np1WU/vfn5+GF/GvhNBXPzw2e4NxDqLUWcYIwoev7hP72p
2ib7dh69JZgqgkP89SxC4W+Dn9/X8IC/N6nnKd1//mwfnXvz7d/X9756iden4IV+fm3VPx2AVzy6
5IXhj+3xV6f+ZPfBeXtfmX+n2UP2VoQSUUmw+vrzyuyY0LdUISwI+eoWfGT1vzOl/8Hof9x6bPM/
zhjXRl+DL2qfwuS/3z3H1ZGN/2T0/6dueNcY//j5zQHW3Oe2/s0e//dLgJG3ihJJQvLNE/KVK4Lw
LWOIcYrYtyVwtAL+/ry+75Dj+4+8cnz62DVb/Z93jbb3q6n+fS4JMOSd55+ndPMiHQXgrPDZDYJ/
9caRM/56Jt93wm/3HRn/t8PHRtfX/3mjfwuMG3/vH92/z/ZEvWWIMEGJ+Gph8toDSr1FWBJOFP26
XuhvY38tCH97Wt93xNHtR/44Onvslnc3/3m3RLlp/o2VgnBIP4oI/Ju51St3YETeCgZVQoGbvoKC
r274y2l83/zfbjsy+7ejx+aOzv/z5j432aP9d5Zm9fYpsxDGv4U/Yq8MLt4+Rb3A8rfTR+H/N+bz
fcv/fuOR7X8/fmz98+2/w/pHJf0FNvodNsb3/j55xpt/++zzKwIMPrr1R7D1a/DuP//yU4gBg/6O
Yp8e8Sqyb9r6JRj7/Y7He+d/+YnhtxQTxqRiSnGkCFTz6fHpDEVvlVRYCIGIhPwWQuloWuvzX37C
GE5B1gO/IgWfCPjctcPTqQC/5TxEXCnMRcgwk+J3kH/ZVkvWNr8b6tv3N81QX7am8Q4G/elN9/Wq
p3kCnMMCA97GRGEpJeUwh+7h/howDVyM/xdv1eQklqEW+WI/mYk4XQyozvULi3xnGDDYn4chhIdc
CcXoUxV9OUxoCpemKw01rwp3GkiX7e3kcTyirEtysYivifQr6v7OeCFFr0aUGAtYFZQwHIaEhYCn
Xo+Yln6dUhvkuldtgXycumWdkUZNTYzO6yXwgRaoH7JeT3VXFFq6Lu9PDBepLCPqVdvnUVNzf2Vp
U8sTimeqNpSOSyu3pcxVGEZeNeVqo9EHaTBGxhSTZ7GRKvMmDmhOUBrPYkkbEpVZZSelpy4YRrv1
Bhe00ss6UDxGlgxCGC06ZsR0sGO5TA8Yd+OY6hlCZPJRjahQYzQiMo9hXKl2EWs0SVVzcmebejFT
3BtEMxHNCAVDqpmrFO+1oEJYHIXKyFrt5qbK5kLnZUPSj2yZ/Ppe9LiyJJodJmjnrYHrIusdyraI
9pwU2o+rULVuStKmRo9Ts8woZiKYZRehtOBZqttWlPOqGZsrpiWaRLmvVs5pjCzhTZjkcyWmRoem
ZjPTMBcVRjKgJC00ze1A47LsQ2k0lVVgr6Q1KD+phzFQuirhxVNdm9bWh5rh6gOtq57vs0KVJim6
FbddXDOBs19dhmq3Z0ouYaGFrcP2y1J4e4tr34T7oODG6H5eQxsvPcmxbhieVNT0tQxvKXbdrLMm
a4akENwUn9us4DbiKBBoCzYPsJ4xlXbTpZ3KH6YylOSxaVfaGg1hhucoLBpSH3xPcBCvJFSEatLQ
UX4qKQ7LTWcWn29oWC+l1WXT9lMQ8aqd1amhk2DaijJNDzOdx/q6W4OgPeGiCWypazR2DdZ91gfV
KZmbYbjpMov4WdUNTX+9FAsMWAZVic6rCU3k0GKsysgxE8wmqsqwbPS6Bh1JaukIX/USTiMlumbI
tBvjVMoP3Gc9v5izvBtw5Oqmaw9B0aqw0oYx7/d4KZFl0VjVLU3maeCdTWhmxnrQVRF2eaGrvhLt
JrOzW+/USMKg07akA7quS8fLyFtJy7O+BrddkrYP1bnNfBfooJVlfRMYYoZzJkESuKXW8bqMQtkE
+yBd693CkdSMdyrKsS+zpBmpyVrNp7Rqzs0oa3M2miXjYPSFdft+FnXWn40ZnYYyqixSvY3EZFC1
lXLtln1fM8JPCu7X5XxZaS71IDqO48kN49Bplq1rXsVr308F3hrrjNh1uOP2TvXOTVfZiNKKxKuy
zXhjy5lWuUZB3xaDzoeq/LVlRe0PwViW8l2RSS4g+6w49Wk8ENR3sOJ5EZZDlA+07tfraZyZW1ft
hjlrxxta08B2N4vyxKhzyFmtTSM7hVk1XKWBaubh0HdisfLT6nvP1n0T5qm9HbqWBstN386006Mh
ZI55azs+6WIUWZH0fEV5F7fK9i4RBS8m7UQxTp2ecp7zaMTdRGrdQipVF0xiM4Z6geBThQ5qJVzk
SpTNug5Il21W26d2K5wX6EKJIihO1qAJgoQ4L9PYSpYGu9lnVR/bIjALWAcN3Z5D4sDvgjLo2bap
jKj0IEVKT0rf2UOTobaMSwru0CLARRpVlIaLjJd09UEerWvXKLprSZGNShPr5kzotc2oLe6yYFys
OoyLGrPqSjXSTulZNtZpHmR6qkQ+RD+uY6/LJVQVSUQIRVwgxTCX5KnqvCyXoRk8kSjXZGCZTep6
aBdd8dV8+D8YR2IWAs0PQ0ah/r8cB+o+8hXFuW7Lrs90V3XjTdFa9S+V5W9FUlAok08YUqCjIikK
I3uRwjBBHyi+X+v50KN+7yyzpzSnY7j58Ws9Pe8PtPFkPoRAuqNcAaELpToaL21FNq88BPOt86BX
A8BFr6xt40ZgF2d1hnRLF3Rfpt30F557stjR0IAJIIsQAtbj/MhzLVpGnpYQY56lVVJMZbXxfYs2
CNkp/vFbfm+okFARUimhQIfAhF46D4o1q0cGQ61lyy8mXOanAy5CnWXu1x+P9Gd7Pr0MCEVUABqU
7ChMhmWpnCBrrum0uh4qXAcvlNbsI6W+iWRrodItRb4bSVV/deU3+P0NYn1Fkg9tt1iT5d8U49+/
/vPsNxn6Wez84/iT5vzHt4vusbnx9vHRn913x1c+jff7pX/IdU8g+3c17wi0f1Wv/wdE/8OTfw/u
MyE4BW2NMkDEAFYJB4r7P8P/VxLAmzMDEP7NxeCrBTD0m72r7pvP7jcq/IS5v/v4r1whEOwtCNqY
KVgpnEEMQf75ShYgYoEHYiIUOJuB/g2u/kYWQvk2xBJiDVZVSAR5Ioi/kQWQrWDJPQmFAIIlA87+
L7EF/Dr/UYUVx0BXMNRdEQK+Psbxg6uz0fDsrgdgokebs2vsivPOrYeg7x+nrk7adb1Jl3kBkEyj
gtaJl73VpsBTYhvy+YWpv4PzxatV/W0+El5fhgKHSB4llMl6qH3LmN3VkCc3QcYr/fyrxDlA8FJI
XQ/oL3Izfk0twISKUkiYVHBAfZCkn8jOiyLgSNgEC+CW24UHB4afysBk32dL3mtv8yqx/UyfsGUd
9U3+njv8F6kMwu9FKgOVi1PFoAKFjDMQ7I85W503A5h0ltcrW7Qyo857smxoaTQP9tBWYbox5HwJ
0br/sbX/PDDjhEKQIXA/EMcnb7x4ceuyHAO4JdchD3BMRDnqCTpFmqTjjXLTxlF+w3C361t69+OR
McTpy5eGCAYHQ/IGPwMr5oQfjV2MlDW1zeurUpeawN+zs1/3+zoSUbYddXrKzlXCzv1OxnzP92bL
9/bA9+I8SPJYxipSCWBuOP50Xbezu2bn9aXdefioknAfXnrtNYcLH8bo4ZLHzQ7d2YNKaCzgdPFp
ulsuq8O6na/ma3aW7bsEn6/n2al6N19Nl22hl8twP+og8lpEoxaJTR4u4aEPDx4+ztEQg50iE1+x
eIhkEmzSKI0m+ER0sOOJjYFqbNsEbceN3dRfin2f+HiK1E7tWFxs253LtAA0/xmd4/1yPV/MF8Gh
PvBEnIZnwQ5tl5Mp6pMhauFpeG+fny8Ttg82RKvdeknPyf7pSYNOoy+7Q6sHLSMRP01Dxf2uP7hd
Fd3UuohkRPb5No3Ynp/nW3XrdpNu/iKGxesi+c2fzzoGgXwG8fQ6lowafNqzoLraxBe3RuNDH7Xb
7Gr8ZOaIeA3QXHVJTfV8WHdZsmqTYI11tVl3Jmm3cGnSR8XmcXt+suhc2+hm0dMui5to0XAgKZIy
XmDWFZi8efp7tuBo0lcAdQo9ed28U5cN1Qa+x9MuiLNNEz3du9v9OHApNMZeLNbn93zW7jgwL8jB
5CmjvlgzHa0nn46kvporlUWETfJkHvtir9pmO5ncxS2wOIAG8pNHvj/9+qvOT/KhzvfP39wy3TXZ
6LZ9bbzuRDskplnGCM8djeTYqk5z3KN9iqfIhnN78vwLF/4hD7ssEgOsUCQIB5oJqQGWET14PF2k
TYFOUniBE5W5b7+alnd6TTMR/3Hs+bp+HuRfRAB7nU2eLcNASlYh1DUoXuLIMunazMVibHFFKT4J
aHBKm/y68PmprB8D729wymJhynMS4LOQrTfOyM3a78dMJQB2onA9KdDnLCenDZ1uRdHct6266oU5
waU6DLX/MLRzlLqp0s0n4Nl3zte7ds5jttiNscO5avnW4PcSrzIBfeySSrztO5Ay0jXfcmLidJhP
Z19uCmqSiaZJm1+wckigVZ+kGU1awSPPx12VqkQhFAPmOhTMXBBghbivrknT3Ey+PZlI9Rew/agC
PZtOYjAcFWA6SLhPQfciqOpCDqA/1fkVAhIa+UKMOgypntAX5IU7GL/F7HLxfDNnavyLwV9jzieP
gcOgAgK8BShCnlTLl2PLdGLL7HGaMNbMUa8mExUrsElqyZow5/11R3MghIX4i4A5ipcnVAa1D3Po
/FOM6fFKYpOVbp7YelG48LGsldX52NebNQsv0swxXXjC9Ko6o1Xh8PbH6xi/Hh1wvASJFDgLLGMK
fXJ2xB86OqQgEDF02+My3C00uy5qWR7w4EBUTINqQwiY2rP2rO3avVnNcFaydjPi+pArTs44be4p
XZs482uls7l76IrO3dbCFic/nur3Z8pD0ARDrGR4hIkaCdpOBfjhdsDmDigsi2qEGm2IODTO3A0l
063pm7haQbD78dDPvPQFy6LwWAryLrBJoFmcqSNCgqfaytAP7VXVDHE1TWnSjet+ExvR1dvcMqg6
YUb3dbm689rkna5F825pquGQNb3RUz+oU9FCxre5P4wUf5RLM135KbRba0sXPX/lbd4njE5L1CzC
bD1a3g1ZXZ0Thi5kT4sr4bv0HfXnaz0tp0V2okQ+3rQ4t1HegZRRAMWM85kVkZua8WRtGhSvjfPX
IkvPER9ZnC3k3bNl/iW6dNvW8OeYAb0kQP/8/40rAU95ESF/ao3s/X21vCQ/z9d/JTtYwo4SgNII
dvsAlGZPMPYr1wGmA6BaAL1ACjFA2YANvnEdKt6C8hIiASICNFVASPid6xD2FsCwQtBkASIEigb9
V/oiT/Djj0CGtMqhasMqpzA/Fornsv4iw7YMBDoPi0vnxk+HQqB7riYcVT4kuzUsXJQznJ+9sM13
yAwGQHs0bBgKwSimABTCEFoXR2s3pHVpKfZId6l367tukkWzrwPZQUVOCzXE4+gKftqmS9edF4Vs
xQW0OTDTJaVNfyiagNkTkoaV3ZDRSpKkToA+PaLVrHuaTjbpwLafcRbiNC7KzFZRa3PVbopKLOhO
Vi0iuw6kwu4EOVO3MSNF1ySiH2fQ6cuUHLqydkYXXdh9yLJh+RyMBemj1SETZyUIrjoVbvw4lkU+
biZq1hDaD/lkL4sFdTe8KMo0Bu1x5SdANX391KlICTQMFP3IgmHNtoHk+QJTA6W50EpSQRIH+8Hm
qCkMDnVf8rEAGIUDkmu1lFMRzeVilhiv1ohDPo7cVrEXFajnobV02vu0nutrp0waxi1IiNsaD8NV
kWN8EQLsyiMEGtxdXaOLoJ8BjwVrNp11xjWb3PKRa04m8bFuakc1ax1tL9NJtPWmAv0+uHGELCTx
ExmqU7SmKNSSF3OxxTku7ybc8A8zCtKkCS2nEevq7k520l6gRk6fBkeNg75JCcppalZ40XYyqouw
WML6E2pdPSW0B/lHVyQHmV0GwIMjH9Qh3qEygOOW5Coegrpj2vSoBFl0yaYsSkNyM6alYBvSVKSL
Up75JOuoT9Zhqkivg1L1w6UB4jzeuFrCmCmv+zvE2jzi/bI0EXGEllClBIAs49vz0rmAnsi2NreC
tthsigxyZ7K4tHhAte+lnk3PTAK9iJBvZwLCbtSvK0WdXuqmtNt1DKsVxFy5kvQCtOFx+iyJnTE5
UaovmlXTbEXdyYKGut146oY6GnroGl7WqO3u0FjAxzKg4PuR9tRtvKlCk+lRmLa9gKGXvtjYNG3K
BHYYpvaydJiUlz0ZfLlNl3rumiicm7zYek8gvjCrkbuaextknW6XthmmeIJO4nQJLcGmeFd3YV6d
Mgh7iEJePl2tW+QGgvS3g3IFpXw3q7Ao4xwpeHK6zkKUsS0ldySqukyCto+nlI1rbFSTDXtWpoL/
SrMgW+Ilq7nbdILnwQfb52C1NR8hmolZu7vRjJwkQQ/lVC/TAG/dEAcns66TV03XAG0ZRte7u4XN
tIlTbtoYVkrL4kkKPyfDkingMyOF+4PBemCWYsblu7GysFRQNy9FRIe2Kt4Ln9vycuK0q29h/2jt
ElsbyBveSQjIQiljYugZuFtD+8Ds+6UolrhfiBQP0OstRMxnQEDbRvTNo3eB+VJZrK592HbsLm/k
Ct3kFvsNw/ikLLEFiWaV70lBS7WZmKO3WW/EeTtgdNYv1S7Pat0jA31P6K7mvS3icFyoLrDYGif2
VThQ3WRp0WnMB0B+7B1ZynHHMvCVb0ZN+iqL/DiIS5W11WXPUBANtTRIg0Q/H0iJ0/fjKgeblGFg
xBUPm1vo3H3p2xQ4YWtmtkWVx/thHRsFKsoA5gcpJYdsXAHUpdNNgyETViZsP4d1inU5I35VtfWu
nI3diIx9GAtldNPkNB5W/L6T7WMNjj4Tve/jnOJdME9uu/RduhfN8Knx9QUgNJmEfspjwJE3QQGN
l8mJJVZPnlELiEqB7E/sAiw9mN9NAO47j/KNy00eSTOJs9GlHuJh3A421cFicKIcBjFoaM9FA72T
j1IK6HAOmTlXRf5e1iQxdF2jKgt9IlqZ6rIw3UecYWhUl+8buhxkSHiEcHYyrHLLETTGPbex5SXd
L6rfVDY9XUMpNaVQDMiwHrLWVZuarYUeUmU2qJ9L3RN/IL6CLDYU11DCpti2sGYzWp+EHeTRYpUb
yFXswyqWW1JxqX3doF3uwlqn4Wr3FJF95iunTbuepun4KzRH28g2LNN9T70OOW81LicZKWWtzgay
HQwHDiBj0g5xFpLP0ITYB7jaNSYkunP1cpeWsAUjSnPwUj4hpEfUbDocnIZFdktUsYHSv2qrlkKv
s/WLTmXd03gxRV5G05oPGzQSedUjFTBNfH9GM36SlY06H1J2hbpxinKg/DpVw4dxFFeoyAM9OHPq
FduNsnFaldl5aFLI3LOqo4wW26xbioSU4bIHQf+SBXkdYxcm0EQnAF6DkvVQJ6FSBWVj9kGnPhUj
MCFNvSmaiI4crRpBggTpc52ulJxBKYHkk7CpusJ2DQrgHKjX0Nj3YzQDhL6H3j/kpqATdRB381gl
ZoWuiC76sU86Xk3bETdsNzW8eLegdKphqpkEU9sJ+uiUZx/VsmawNFY36AAPpovzcChPbDp3t40X
+F5Bu/dXFXQdj7iwqkzw0p1C6lgurOuaGPiJ/Chkg0/oWjb3eeos3tT5ssZDXZQ+WaA9PMw2izPB
yl3Gy7TWtiBdkQywV+DWdQOoOHkxAYGAXSVB4ibVJikUjLM8K4F+D9maxWge3d2ce7yzKBe/djzs
k7atzFUJ8BHqRDmOGz4v/GLA6h6xvkpkBvsSdA/0qdxinLX8EyuVx6fKw21aDhn0p2pAC0gLOXbb
jo8DaEkDj7I1yC96nM1fVG/CWLVtCXIWaMQfmOzWqAxhq0TU27bM4gEzYIxl2ocmoSnhY+x4muc6
RNUyReBG+QEVlQd2lE1DBC1eJDcNKtFVVvt5igPUwEuHUwqSVeGC83rNYaNH2lmxHcaGaAea/EUd
YLdNw0l8Umgsdyua0IksSxEpkZHEAkePqywvqojP9QJ1sZg7XZkKGkiI9wAxFLuC3Siu0cuwkpi7
oOzPQPiFHQX5KHroSbpuw2zZ3/T9su5CODpHMm3xHpk5jDvsSij7WTY+YMmWLUgB+GPfYVJBSqyq
NWroDFI5kL58l7UF/egGPiZlPfhwk8G+D6dr2M3yXkxq2ytWaFP3fpdSW+9RjWADiw0g57QuZRHL
JnqGi16cZGHd3shZfDDQ9Y+dG3Gl0eh25dDBRgEg9JFv+NZBXtyyLCzD2IKqdGtdGiZQY5uoT5su
Wvt52kJrhlyZipodhQS6831Y7A1pq00KyB3SoWG6g3p4EH1gt81AFKCdatx7O4C+a0p+NQLYvhrs
AJpp1vODZ+zLjOZq31VPSbiXYwobJwbbJkUtWqVVm+GzohzQCXfDep6HpqrjQBUGJVla1w+9dK5O
Cjc2e6nG5nyd1WaAnQFbUdqmjPJ1gMafJb4U1z6wALEyXqRbHKw+lm0RfIIOYf4RWQfcl6mu2oPK
rtKdGLGK564ClTWoq2i1vD04UaNo7qb8EWqqw1p6P23FNNuTJQdWITlXEZkmquuFTVeQegajoQix
bY66BYAvbObZrXistmOwglrYOWNjT0ShS2fmk7Qqg00Rrv6dJwR2S5VFsOwKh4qDzwq/qcOJ3Clg
Ou0jbVOOotBzNRxGvvqL0qnpfQf/64VuuppzqysadKNeROpv5NjLM2IFBjxTjddAKaE5vwZi2qJ0
BJYmYWuFdtUAyXqhKyihFXLz7YTwOMKClvkXXiMI6aJewl8zgVnkLM/KCC2KRD213bQZggqbaJyQ
2nZNJgfNZyljUJ7KqCfj8qmbwq7YqDIf88jycL7gUyDJSZlJY3fcs2rSc5G14uBWdlX5NWd6LlUL
gsZoxUmOSX0Lu2lplFe1OxlKMp80dVVo18oiqUTx0PUe9/Hq8XjKWhUEEQzVXwXzMp0UrEm1sqRK
QuMbXaIyC3SVTXizUpeWERkhqbdBj1vYfgUyczSksDcmGQHuZBc5uB82SXRcRksBPF2zMIfOCgWV
eRsOIoxTiMwdEezeje1ybbivys00FQ62uDnhYYtcV51NKWzV8ZCpT4d8yKNhNO9TnpsDZHV8kPXK
zkcDTWgLWXOrZB9uxoGlZxSy+AWbGuisSAOdkDAz79jUN5Ho1zxplzA/G4Fjx64g9EEOa/eBceRO
Z1uNV0GKym3TwgYbUvV7tJDylLG6eWfn3m3WbjaJR5nbBrRpd2kY2mwDOaiLy2boK9hPBfp2J8Pp
rPQhFOpFoTZpjQGkv0I0D2KC5NTP1+s48y1rEAANA/sAbZxXqRsODBhlki/9GBNQKDttoORv57Af
96gZiT9FeRpsnuSOE9lwX0awZIJdX0/ththm1qDF8Q4GNYAQO9W1JiJDy95zB43StAHiXWSwagfm
Qyjiq3uilbjUaQUvXHqcXaYz55sa9pGeVX0j3mfpsn4pVCCs9gitFzWyF8AgnYp6mG2iqpFGaKzw
qMs+KKPZB4M6pAVgxYD7Fh2kbAooOJKCtzoTWWPXa28LFsOWOa621RSUl1y0sOkmoFkJl/ruaZ8c
Uxn539Sd13Lc2NKlX2jQAW8uByhDFouiKImiqBsE5eC928DTzweq+xcLqi6EOuZiJk4cnRMyTGyX
mTtzrbVdS1PCQ5cOVNhrS0xbtYpbD1RW9K0qpnGbdXq5G8NIr3dDJoXtLgdN2HuFoc4bknvmzWAN
luSW3C2PUptb12OT+W5lpr1XFhx5XZX1L+bYGe/HYZwOaQOQzJW7xgfh1OnjVh5jFUAFNwzAnLXd
B9u4kJONULXgUQuS6slIA5o8ta69U7SOauEY+NeqTXMgL2lvu3WTZh+6oVEcz8yFPnpANZwfBq7o
gyxb37NAEHX7gCQ4VJte81h5x3AbagiPYwBG0VXjUvtaU23faC0BjjQg5QIqQsEFtU3Km3BSE3A0
Ub+T6rDK3CS16VhVcuBJURwNbtC0xQ7LoZdESrZRWz+ggt5pG8nomkeCW3bdDLX2ppsELUowZmCp
2DOqJ4Y8fe/EQXKbamn0ITPH5I0+isrty3Zi9u0bi2U5+HGd7CptFMrWN5Ou4QJUkyjUchJ/S5u0
2fVpF2lfx05LntNMyljY0foCxU8cSqMs93GeF9dy7UTG1nLqWHGbJAHPFWUB5djatzI3Da1MXHe9
YryfrEHtr0q1zR/bnkX3CvzYcUhkCdRll0fcAkmmbpKxkmngpa0jb7okSvZqFVaRN7ZJdB+r3Im2
fqKan1MFxJtH0SYLN+pUNgG91bhNryw1mZQdvEbry1DaQ3VMjGGyKAlPgn5lE+bPaT5Wz7KUTQ9C
7qbEFYXk1Bwj8lJmL5Tq20HPx8ADoJfpNwlA2x2tlPAxNEuSH2KoPF3VZJw/SM4aNqoVqoUrRVJ0
q4KJ7TYUmOs7oWXKE+UpOaDaPwQ3VqT5j1VmfSB+y0SOoSm+DZ0lhx64tcpgZ43Nc6I76mEI6WBz
n5gLXEba8/8zucy/Ehf68HqQJOsedl5fbvCW9UOUdDElrFCLQ6+i5nI1hRVY4zYq+4NkT9U2VOTh
Q9RK1hZkbU3+6CjhY1fa6SFOlUzxat8IntuyoLJgSL7CTcnvJYoNYii19LrT7PyxN9XM2IWTQnlN
ai1KA8kYimCrWE3TuuAQ03AjIptfK5w6dYpQp4zVZkr0GewjAabuCkoRoZNTjLKzUAUJWxtKefAb
py29Ygjrr/xrkn6jJ9VQkrR8akPJpw9R+gNXhzgpky13N35IaRCiNlJQyf0uLS2wjP7YpFu9yfQH
W2kmj8jEX+NMamxep584Q1oWZ3PE4vfjl8KTMRdPQBpr17YdHAIwvQAkYlNNryM6nVnqJkNNtHZN
H1hI6WUUHqartFFFEnnUBsviDpQqk6Eq8STTRp7MKbtJnX6wVLccB+pOmlVK087KikRyC5EFzVtz
cqjPjI4on3LdYK5KGkkCeLbPr0qcqdkNRWu5eAA20qg2118tfaiVkeWv29Jur9qwIwpJcTrygWKo
tOS2oQlXfclyixpMBrac+s9LLYcCFpOktjG1oC6ro/QYArM0NjkovmLrZNoQX8mDJAvPNLoYqIJf
lU9w2PgBqhEzTT+LOyA5+SpJCo1mNzQya2CWAYMzNcHfcYqhSraNESjmfjSmiprXUDtMVJfUDKlt
NH5+yzpRei3LvLiDPcf6U2mj11XVVdY8pZbC7wSlPxUPstql4h53GcT7hsZicivpNZsy5Lqe3Gaj
0GPDG+24S94ouJ7s2HdJ90ji37Qfc1P49YPSyFO5GwqrmANa4Lf7Doxd5dV2yU/LmokPrYfCSN84
L0MF1dWZ19QBpQoEfzt6hPQmfxPXDR6l5xvEjS3CwqGwpVG3A3rs694gleC/I7NgiALopUpHtRsE
CVId7KOOzlXd6NlRMsfWrWuhf4yErXJLteOrzFB2SW5N2Qfd7wfT/V+yGubU23Qaba1vWG4ug2Ul
2MVNeacDhS2u7aIxni53DxYUC8BPDoBD3eag0ximV3ral42HQHXkSGPXqlp1lwstUqin9KZwHdmq
o52m0BNfacmqvxnl39JpNg2QabRlzEW/gmQa1grJk2taUvlE+a6XPZ/d8L3merdRu8k46GNTVa7d
S3nAvQew8A6MPr5zSKr7dMji0nN62djGat65uZCz3ahVxudqsNthY4QDV+NqKgn2Y0tDnYtLaz/o
ptS/h7sQ7hylUg5tISn1xjHjOlvpZ86f/6oLxFTKDgArUF62DOppOaeTpJYK4WN0uQNH7O2ivg7C
pNo0miHe1oM+3GpwG7y4CKoPf7iaDkBVWdNsyglwG5cYs4qj1oPymNw+VkkskxTagxSE30Oj5ALh
0IKKV9ZS0X4bLEmr7VjAC4DJ0sc93UB1HoGCzygj1Vnqv5n0PqfsJDkHEU9G6Va+Yx+zpLLuJKMv
D0CtZzC2aAJP7uxG2kltMShuGGrqGub6FCk0w61tcF/8Lx1BOm7WAm6XV7WaVAR0N/VV8dbOMvE2
DmvSxVqOyQ0uz/t8Sk5X3IYPZVHftOm+cZ5OJ8EZfbMoGqVzeyfjchWmpdZ5jqBnfdnOclCKatFo
A7M47yy4V/QxX6Moxn6KY85UweFsKLfL1IoADhZh33mUMogNl80tNzLmVPYR8CObZisIulNz+ahE
Of6ocMuXwBOJiObDOFIE2tt+gtNPm3EuQhEYqCxP5Fibyx8AMnIxszQ7Ya2DGjHoqc7IydNPiAY1
EgmNIZf8vuoewyadpG0MaMakBSkFd+Qcer+VmqCkXRA2yZM/pYVEjafqKOhZtUxxUA6omLR0Fd8A
RSx8188tu9y2amIGrmbHUez5raYXni78niJbi//wqmCIuGNM6nQltHiwuBCHY0EBOIeHMMqFKl+V
QSmBC+pafP/PvozRtwRaGglzDqpr9JhUatM1LQFoB14mieazHYx6dJOTyKpv6ESY5UZKzXG8qlNQ
W2/TQbCITiOU4oG7BQGV1g3twSoWBN22h2K3sXOZmW86P892Qo7m0Dv4/Fr0UpFsk8I3bipLs+4D
Z+R3K8MyoAoNmtW5Oh5P2Q8Af4nEcUg2oPYZHw+7EDyE1rKU+LXgOShF6e/A3tqHrG4oBOut1R1j
O3F+yFpIAGeOI3IAnzbDoWtN33/MHT8lMwnD8ONUt9O9JYEjupZUnU8wUp+2lEr9PT1GdUlAT62e
JKS1JTFdhcY4dt+NVCeLLpywk96LWPPb67HoCfdNZzgUJ0otVjbFZEfZrtBsfo4GbS7fqlOVj67u
kFJ5IxjacJPAmWx21GmivSRi5hK0ID/YbwKpvW4zQYDOQK3T0HvJR4wqcaKDgAojdpHWUkptciEg
tSmDnN0Ia8hMt40qytedM5bVtn/5CV2kY6SjQRNvimaoLFcEUeRc0dx7mQSLQVv0wWs2TcHHTuT4
sTdkfdi8bYVTPjVT3NK8KYVPpXlwdpHhWI+qVrNrYpk+xygN1Ru/bfNs65eJT1tfsp/9RNw2cU5v
wczj8Y1i6lwg0yYepcPPLE0McV+wsL0OMaPPNjqVzR9Kkaj3Y5AouhvYlm5s/Cyf0gPXpnwt7C3A
D/BdcRWkUJBVLcM0FZAZr52TYyZJqSm56kZNRE4f0FS8Z4z4KVv3JdlTqvANEDSW4LKTWDpfOAw6
YRYug6aSTiyzCXXgfujbAw3v1MG/BxKl5Q2EEPH2sp3Zub528kALKGiB5II8qwAsXnhD6qp630Kn
cXVNsj6GjpJ9j2Wtrq7C2DEyV80tLq7pBAr6xodk+KnlUPy4/Am/TTH4cXi8YNpQ+QDAPgfjV/iS
yRlVCXYpjZvBFm/BgGIxKqx72DOgIjRj/JYFI3Nw2eoyXWPEwGNmKjIQfsteDpweHLxVyqZurtvx
jaZwv8Frzf3uNK+felh9yorf/y3OMU4AFI4MZB1Ei71AKg6cXZEl9IGnMHLuxOgP5SYQ2ndnrHEl
l0e33D6qDDECQKQMXAe47TJnykGtOK2IKzdwuIq43OoT6b5oyyn/ctnQucUDB2naBrwLYPCLxQu7
INdr3ZpcMRXJF8Pwowoua8pvOH1Rwj+1xbefiI7Ldjn5i52ryqoOHsqwdY3cVNeWOzcscrMB6Evu
06Z3stw0h1GX68JNxjQvt6pemN8i+Lg/jKhQvhlS26eQU+3muQm1qN1K9lh9U4u4VreAVYybhA7i
uCl9J723sl57KHMrOzqC6qYbgbX46NCMfs4iFf504ds212yqe4TafqSQGUXlsFGDvocdb8+YncgR
h5kHX2zUwRmfNaMHpivFUhUf8c60mCqz+AIaWqr2k6KKa8AZuf1WKBbhCiBwEH0qHDtrWy/UK1Cv
sBmsTNtbL/frjsRA8koaaRmNnczyr2FvEW4ctcUNNT70zsMAJdeinZb30hWIG7x2qMdt59adFBW0
quc6gVOX/H7+UlyC0UgtNeOub7+F181PCNIyyt/AvPTfJVag0MadhlbODp3px/a2sdsS+FCXZdx5
1SbjZ+ZhoRI4nelt0GgTuBJbB60ylVhK6S/eVn2d2btogim6yYdYumvAB7wXL4WgMKgnN6Vn+y1u
87nCFjnyXWNkLQMBp0PNeSRJcGJb7I0k1StPywH2KHn/I001IweW0gcE/tGW4WhanPtjY8RUrI1E
bzdlXXaQJst8pMIpGf5jFOa5tRuzDiL4FGifmjIaPho2mcXGlkyjPEgwQG/yOtADbwxjO9rmjt3s
63j2TC1wvCva1bbpRYVPCBxjvQV8Loa+vmmSCXRaORg3P2OCQXWwxq/5UgKUey4KAaDOm6cyHOal
cmxygjKIyMd+/n06QXZwI0eGZR+jmSx8tChZfhJGoW0s2xTlVTtOjrlJ0kZ6kujPfIDWnlA90mV/
+gwuJrnJFanIqIBKUFxb0ty9MTrGbhghz+9SR/iZJ09d59/GOQXoXZ21TbUFBZJlt9HQAKVPhakr
GwOEj+SBO2Qz/8S/TPXIJ+d5G5R7M7OpWKcjoZPydxnKbs0ZyejAzYsb15E2eaVZF85NMQqxfzn5
/7fho/9KyPt/kWYHgvrfWXVekRVI3L3Gjs6Q65/QUV3/y5iJbpS/IEFZ9pyg/K2pgRyTCqXAkk3V
gRQ2x5u/oaNkxH9pJDMoZ6gOwE5tBif/w5NT1L9oKSDH4Thc9PGrxp+ARxd3Ha6rJFBodCmkM3yf
6SzA4jCtVZleMIiToKtNWNDGSCZqT+/oH8vvtDYwdtQ/DWWrK1X/Vaa/7/pJmb2nQmi025i7znWR
509piqMCGVcHOC69o3hF979gx5nAAYc+A0PT1FnoOUZo3eaK7xcA7MxWgBYJug8DgeljqkAycWlO
pZ9LpCKORV6DjMl16PcUECcAFrq4hQTpTJsYeYNbpASmT2No6e8htOsWfYpiE2XhQwVL+1EatKL2
5LQ0OleuqLohASEC6rz2NrEHfIxR5F+FU5uS92rtzyBj1XnCfmVs84Qa0M4oxZg2iihkh6fpUuhk
ypjSd0aTIFU+TEVXH6DGpbFXgf65L8ZG+dYmQ7o1J31qvKEdhExPv6nekdslj2PiDD+mKp2uJr8t
FTfzMzN39Sl6X6sZoIoCrYZDHKaGdpUMU7Dy8adJ18u362CJ4XNS9XT0mbn5OtVLAZSm1ZiDFspF
uR0cw9/n6ii2phTZ24pG/0rKNcOjl5N1YnBRMNF8OQytAXB/BqRKiuW7jERSaQqAWvr9qCc7ehzw
NYR9kDttJ4X5ESrAmzRVAfCMj6rfE+lqYLXD1eVVPE1efk6ECZiN5GWu5GiLtEmtAS2x4WFqCN+H
ZpQVBykR/gqK+qwV6h0zVRGC5DLHLSVwkRbwFTeSjPZY1/AzgYH2K4v6kmktdqSJJBNJGJcWEs/F
EQdBNEV67JiuFdtSRu6uSz3VFT+4UdPB/0g3nMgRqdX4KJu1/LE2TCl3O1OOnxMlGAq0Wa6trtfT
jUZNI4C8MhHrsyz5rqhpo7E5fQW4rjDDrbBFsYG6bpdXli+gMMytNqe7UzSRxds4Dcr3fdrkQGxC
8zAaXPS9meJOhOWGU4FsbdxJbfLGy5X0WsgAcV0lFtO1lmvm3zo/fxSn/jUI/f/NdCDG/Hu4+t+/
pCp/6UbNYelvroPh/IXf4laiEQ1m+vY/AYs+yF/QdFT00mx4vfZcYv4nYPFvdBUyOBn/XJVFoOFX
wNKRWdO5VHEVAJGkaDAF/mHE/+1PL6lAnV6IZ+kwLqI2+AN9LhDas9zUaxc1Bb4OXLxXj4lN5g/y
KDrApJ68QnlTVzcSjYxXk3PGny9c4os9iPUqGk2wyI1lfCx1ej5SNSpHQD2bOP2sZl9rJd6HhbZi
aP7wV6f0pyHu19DWmCVIJqcDg10VCejh6jFv7OsqKj0uMV5SrnjcM1bgT0KJs0z+Q2H31Eraw74n
n9GPgeiHD+3ol14qR9acsWp/5kPnAWHKojswJxhU609NWaKOc7Sk9GM1qNB3rXTaACJY86Fn1oc7
tIray9wIAGd6aqUv6HsohqYf86GKNlpvfOiCIdxOpV3ejj1MiMvb4SUELpYJ0UDUzsi9VNRdFqPq
AV5WJHP6kW5Ip3pSZmUPxVAoMbQCKnLMpmbPekR1Dwxz6GWw5EH9TAIvkk1TOI2xDQbDH7gSTDBa
equ0nrt4QK9GMZCQofYQxx8K0U5epMnxD4DlQ7SJcrV/CiJL7d724+BcxWWSGNsETsCwMjzllNXz
cryQB1UoGVBvQrRgsQu7ZkCcC7Evip1yuAXO9QayfrAJJVu/koEwCF+6y/TuMzDzGesiNW4Fd+d4
eZIXpNGXr6BkgQOSZdQkXhQkXh9ys/Qrs+2ZZBXs40ZFDE132tuYK6DbjPFOkoHJlJSGHPk6rAFy
r5g/Mwk0cjgi5OfmnKSf7im9sGSK85Nx1JOy8LSgHO9z5V1TN9NWb1sKyjGSYbZczY2860SqtTvD
EuYKN/LMUqCHQacU1znLcKmLr2htFYkm2rlHVUmqT2aX+1d0g576Pk6uIlUdtiNwq9sOaba9VEH0
VfxIuWpEKl1fno5FlmLNpSp8PloabHqQo+rpbIARaLTBLqQbMxlpszuWeD8Zg7/imH5fc8wY1MMg
2MkcZnmRclHIabRG7aQbsNSWPx2EVX5zEmlyNSCWYQyUeFDsmO0W3Qbv/3yEhoIkh4YbcbipnY5Q
FADza4DRN7ZyqIHjDuaK+M3sFE6chqEhNIroDfkkNTFnUVosABl0TuM4N22vKZ4SGe/Rz4LZrcab
OPaBjQM92V4e029+cWFysWqkxXXWJJZzY92l1ZOiPtjJQ/M3VZTsBwHKM8Hxt2iyMLJYsyEJqakV
pnMTyJ+H/NlQrsHx//E4yENUlIsNeJSksadrQ6ewgUwVhUdJmjyUyjyHrq1AfUHrd5ctndnnJ5YW
izTQ51DUKZwVkHyoFTYEDfF42cSZfTAnVVy5SWEokC68K4hqVWRVHB6Hsgv3PRIBdhI02zwAceaX
4y0YZXnFmZ0bFWHY5jbKFZ8S8On89enYtVWJVMEQ1PsKfYbatN5eHtWaicVW6+tgrIoKEzX9MFez
alTA6P9dNjKfwcURshCBVPAOKMoY9sKIMvldXfpdeFTVez/oD7a0Hwm0Ldsgd27s6n1raysu6cwR
wt1ZZLqoyatoFp1OXSePlZpqmAzUWzkAzxjcS6DJUTe5PLSz8/fLznKLKyXktN4YwqMJ+1AfQMGG
0ABXjJz2tAmplKHmjA9dJI1Gvjkf5VddHLpVdWT0GFHuzHxb6G43pnd9PO7tjM7dWpp0drVeWVts
9AwGxxQVY3jMgmyvdtlBqeVvsGbcwtE2PhVkuDWeMVgrTu8lJv62S17ZXWRnymj2UuJjtw7fyVUL
jQJuVXUARxeq6qe+AjYYGK6ioPLUAdxMbsL0exBeZY3vRdLnob7Noq8DvcwpaG+DAc0guA9mssuc
ZA+QZi+KdpPbgatI0P7H/+DpXq/QAnXQAu63s1QOj/AadgrRnincCElzjez58oY754ZeW1ps7MFo
zQ5V1fAYdve1XL4Byv4tqB+DKFSptTUr9YcXmY3fFsWyZ3lgUwa5vFiU3umkwZq08NgbkTvZV7wW
4jSfYUFDAu6etN7+EHCLE9Unuv6ZAYocCF4OVnqk+25tuvwQ9/cmlADN8l3b2gXGmkjJmTCGtPGv
D1zMvB93oVzbDp6/SJ2dTOr3phOgYvVpXAvL5866LZMIICNAEXcZASJZmErZKeExLdIaAL1uup2u
Z9eXF/ic53ptZTHj6AeGfmsIjkH03HRgiaXP7agfAHiueJWzw0EJwJwhdXO9+tSrxGljJFxbw2Mi
fwjLYtOr04qFc2tj/48FLpWnFiIZxZa6ZyitBCYWJRW7vv8veQw4KoAEM32FqvrCXXUFbZs6msKj
r9wjqHFVyHQDtXLlQnx2KGj8AnAyEMpe1uGKqMy1svVxwWx9qf9YTp+HcuXWcNYGDwxQraCvQBP9
dLpUs5CRBTbDY5zf+hMk2WYfG9VKYPz9akIwAWv6P1YW86VpEyOswugo1ByeYaur9DKD8Bo9pnIb
xeqtqZWf6Np5TWA8IbSTbQMAeCtfcc6Lvf6IxSYXRgAYVmWok2gkt0p1ZzOKSHOjEfFmWwq2ckEH
//LBOmsT8VHK4xQB5JeJeRVF/WiUq6RjCa+zsXf7AqbMpHu6eje+u2zo7Al+ZUg9XUdDmF3dW7NL
grgpac8GFRuC1DSuKYCuGVqk8PF8a+mFHR4L533bl66wO8/QDnZZbi+P6OzOtAADvNwiubSdjojY
5mgDJY5jLj0EMaJz4wO89hUjZ0eD8JEF2JcFeuk3vFqfTq20oZbi6BirP6xggi3+xrFTsGThSlBb
yEv+zKdmFXrurNzPKYueDkcAD7ZQXY6OvWa61QiFMdtXw23+JQkpTORXAr4S9O4NlG0EPZBu++PZ
pL2k07fTyIqpUpyap4EUR5aYB+rAUnwIuX+tuZJzN/ITG4utoQLcyJEeiih1SXuyYOtgjtG23LXI
H4wVxLX0m2SrKyuo8+GLZOFFTHh+NcumHrBwLbD5BhLVIDqi3nUfV8ZGkf8p/f/JtZV7PjsbchiN
l2VM8a2ulZo8i45+Z+y4GktwrGu/WtkiZ0fyysri5tWZUtwKLY+OIUyyDuamQ/3s8i44Z4L6kIKO
EP8ldp3ugqLqQyE7bXSc7Nsur+EkmysWzhwoLqrUvU0quJT9F3vA6UPYaWhxHWkMRertIIp3oXqr
yelKye+Md6Cmb6EPDHEI7NVisiAmNWGKLMsxNr/r2TtpeGjTtTTvzKXkxMbizBQNLYMYujR60VOH
EAJiQF2hl3uK7YestB5jp0nuZbu6H9D0cS+v1Nr4FvPYTnIl0UOLjo391uk/xsZT6/y4bGKBin9x
SSfjW+wGkKqKEI0JhPimoeNtXJmjOyE4CvJc+56hzmEpex2yN1cvC/7OZevnNsrrBZwn4JXnRWxq
6MJBi45JB1Y531bGY5TJKEh8/Q926I5A4yD4A/o8tWOCnwm1ySKMAJlBxC96Z9bq6DZ1gmSp0Nek
H88OC1SETQ0FueOlOSvRpayC9Hu0wtQF8L0x2wOU1k1Ea/LywM6kFlS80Uw2gIJQqlnERwHoq6uR
OT/WiJyTh6rx4JlRt9EF5Lvu5rKxc+HrxNrivCmj71ddjLWp3liPmQSOGgUOBP51N2xuuhg8CAIu
BU7L2gYJAhqjvuJZzp5GukKyRto9cxhOFxKAQeLD3iOHpMe8RS3a9LpxsIEL9voGZR4fEJ42bWqE
s/aFXzbvLs/A2QP5yvziQDoV6FVlnm7JGd0uslxfelgtXr5kActoBqh07ldCJ1CXUoxTFto8K1DP
bg0us3RX9RG79DbOPkUEBad+tB6gWJFLbOgPrVwFzlR8bJ1HrpS58Q+OaHFSOtmklBR20fHjWDSI
wxVuCu+/SG4soc3kwD+/3ZyYm0/SKwdQxHGQpTXmUJBwDes+rb9P8cc/X7TXQ1qk/AGQeUsV2IBZ
WhTPUXc/Giuzdjbr0VGMhk/FYQTDejoO31d6zR7Zlw1PMpDguUXwLijlTdxJ37qwPMr55MNxvG6T
5OcbX/+alpw3zftArNYc05emSxTPlGIOUFkZaNcQOtEHHTqxiZTS3lty2ruBX9V7qlXKkdclBoB+
WbA2/nnj/7ZlgezSXqf5ZC11ymGnItCmyIxfvS/MsdglHZoOvfYti+pbjbnXJN7zoAimlfI2lfb9
cB3l8goy5tzpnHHD/3zEoq4gtzUYW11Ex0q5nfWSUEBbbcqcPR86mBjbmvP4ZdkVzkbSp21BOlAr
iZf7vCphmEG+7dLJuE7ApLr1ON7IRqmvhLBznl5HolfhdQV7hj+d7jBz0LOiTzGMLIV8UHp9HyvK
5CHE0G/Q5bI3USXG68sn52xywHWB9zitWRV9qYXblWMfp8gOHYUh3XbVA1pkKjJ+bbvjXR5nFtyw
P4Lc2UZKuqVGsu2fLn/AuVQVPhUlQACPirmUixx4dKUz+znnjv1bq9U3NFtWIsrZTfPKxGLTQKpC
cWUg4ZaLj1OJ0qN8qyEkcHkcZ3fNLyPLIg5sI1gaIUbQMvxErhUn7wU0J5Qm7/voa5qu7JVz+Qeb
0+ZVIUMDPbrICiYfNaERoeAj0O5p5AGX9EDtNMxWouHZLWmS5Mg0/+E/LJxej7B0BZ2Q3WGPbuuE
nmV8To18o0Tr5+7skFBFNUG8zVWwReBX0rgeU4GtWNgg83mbrPhRqiMaYGuu7OyGAF0n8ywNtYCX
JOhVSHKGtGzLBldeIMwm/G/huFM7RFZuptT3rh0eBqN1NMvR6Cbq2zocJ4RAx2+XN8zaR8x//uoj
0BgjmCgcvDh+DusIWYTDFH25bOPspqTmMV9pQUYpCxuZDcYbqEB0dEibDPtKxAqahG+DcGeVO39a
sXZ+RL+sLTZL4CeTUUHfOxpQ/ep6k6HAVIb3l4d01l+8GtIy1Od6mkQpa9eqlWf6n4PyP53kVxbm
SX21MBZysUnRMGl5hzj6uyDzt2E47VIUwpyP9Sq29mURfgusr+wt3FMnrLiG7EnFiIejEF/iMTk3
bu6K6HpubHTRoRRF4hryu9jI9obWbcKidQN2ZLIGLVmZ26VTSUxliKOMkYfAkmPr3vcT9/Lqnd0i
Nu1mdNDpPS8LEzzk5oQW784cpaj70XTWdD2ZxieY/sVKznTWmbwytNj51VDxmJ/JpIrkGfy0xyv1
bpghytg3K0Nas7TY9Ypf62CxsJRPxlWlFgcaETTtN3nxfHnuzq7OqyEtdr6d512ptTCBY+R93cj8
nkT12t5fW5/F3h956qFA943rn/WQhdo2b74oSba9PJA1I4sND3jT0kKZbTZLSSb+D/rnq0nc+VXh
FSI4oPM9a7H+cjyrrgg2Wqak+wFxXin7Mcri2EYrG+38YH4ZWiy/FuSho8/8bAulvEz7bo+8jFLb
K5vsbByGMKYD0URZe8m1LFsEm0cIGVyKDesGlV/LBZJbICtrbOs0QqgsUNbUFM6P7JfNeT++8oNF
WgFT5JVFWg3PsjIiLPIdLvZKbnY2QoGmm9+oIsVYOoRSDkJu3BO3iuJHkkKY66/06DsSHDUvP+Ty
9Z/vvJnDMGOS0fpb7oq8jbvYEQ6V6zCX91Uh6TAH42HfJEW6YmpJYZiBFTTzYDGDd50VTRaVlAap
mU4HewfAZrpqHMQICVpJum1C3n4p9067my+RQ9Jsk37cWNO9YXXv204/NHLrJRJ8mqkd95fHf+5U
oF2AMDupjwP49nRJVbufnCLhm6JIbEjllPxHziOyottetnPOVRlgiQ3Q0TNubnEohngsW2Gn8TEN
3o3BD1o6l3/+uV3z+ucvXGEc+lSEpCyGCwROxXRnkbkkeCzHbn6KdpMnm8v2zt7AwRADA1RgWwNg
Pp24MDF0xPTnATlDtaurRN9NMzkqFoV1FZRqgkAjb+NUZuJAmBLZp9EBC3r5I86dxxmtBdCJcqC5
1Nvgraq2MEwGrQQf1UD2aOxI5sfLNs4t3MwJdmaIP25m/vNXZz7Jpw6ZiSI+5mn20HDbdwE7lf/B
meGSYcjPLDcwrKdGqgh99mLModQ2ue51cth7MtiWTV+WX5uyJ1g7pvgPfoYGownZWYemsGwfUa+t
EcoY4+Mo3wbNQ2+kXlI8KdAqYVCOTrEyxDmELXM664XGx21Gh2JzOsQIxqagThQf7dj6WGqu2j3F
Ks8XX0XCf6uUb7l/ruyOsxZNyHqQO5ERXTb4C02OUtQ74mPfbMl5CpunoRB68go9oJQJC64SnyrD
3l3eL/NbGYuBIu4Dwh5kO505WjSnA23mBwHQWwO78NXaQQWqshsl9bov/ncqNEJBd+ZYjXt98EC8
98kB9QkvBKwRrJbJz5RU+RJoEiYaJFyL9cWuGkO50iwVVF4ycCXg+erpSqr9t+aIxKbxMIjvI/q4
Qw0HWfLfjJ25suJnJ4I+GPw4mlW8aXk6EVVpmWM4NTz9pMpuwCPJA/3fXkHuDjrvE12sFXu/ZwRw
Z4jz+FceI1WNxXBR4s1r3h4NjxXv20b9Zx6ARuH1a2ruwixeCRvnbBlQT1CakG1C52I3p6WUhUUA
6EDrIehn76cPkjUBvHUz/Y/rezpNPnCIgKCA2ywBN04XWiEyltwP9B9JTJKT8hRWtOILfj8qOl1e
QDAq+kizLz1dqkxppWjKKNW0EW2F7KFC8dJ5Hs1nKf+uPjrDyo31zM7AHI/DzMjeuYt5ao6XvIXR
oPNyLHjHy5ekDWKLur9DXNNGCsjsv60cSZWfd+p75uH9sjf/+SsfjlaeA1eda7hiprvSV7y+NK6R
utzbSv9RA6WKxvfUfpauU95iW6s4nKknnlpfTG6NXPGARAMrGEpXli3QSvIRni4PTXTg5ZRbpzO2
TWlf8VrB7v+Qdma7cSNLt34iApyHW7IGSVWyLdtyu31D2G4353nm0/8ftc9uV1F5imjtiwYaEOCo
zIwMRkasWEuVi13ZI+4Etn5jExaXfLUJS2OFmRVZ55SvN4FBDbswlsqH6Yz3aqt6uvxtir9MaXSE
OtTTtD+nDu0Nbevb9vojzaWEMITKMUNUUH1d2/UzFAecIg3PMNC4sF27tD7oqm65sKBoAGgbaN0C
f6f+t/ZhyqmRMaVgq+fpLxn66l0ZTh7awBBPKOiVuM8oH6JYcpfD8dhsNAkF4YAwS3HcAjGMQy8O
f+FgS4CoJkiGzo71UxkbNNQ/1/UvJ/4Qxz///TFemVqu8oUp2+p0W4Kxn1mx7/H0qzDeoejjmsFH
az7q5oNvH4rijw2bgvtzaXNdBdFnSylpdnBfk8Zt3oXGXVScICQff7T1x9CAZVpn7IgK13HDsMBn
wRqSei1FSR7Bq30N/JrtHrk66Lbo/S+5+p78amTNC9Bbt9vPuh0coLnd37b6+kkAFo6ZSY6SSTmS
9esdhvK+7qaR9+tY75fCq287zEzOnppvhEFBa/na0iq3tJNmVoOlzpXNncc0m9T8kcPiwpNIc5id
9Aop9Sb5FJbhB4QBj6HzEQ3efw0n4TcsqBjmHrinL3n+hT+NjT/H8rLaXpLgl5UQ/YPqA20VLS68
2xsrvKK8GWSwugRjhjuud3bymzlk5j9ipBI6N629S8v3iMMY1l2lo0yk218UnSlLy99ZSAwvXTw1
TWBDnfe16j/f/jGCTx7r/v1bVntvqkhcoSVJkYqSHqS+aHt8T2DdZj7cnTsUU8PI26w+i2LhpdHl
7xeb7TAEtDy3icHo9jilvYMu/WAPv96wNFS0mAICtMWr4tpKU8ITO6UO13VGJsM+ap2za1tzZ+v1
r9jezbrmxZ18d9vosl+rzwtPF9ovzBmRaq47skXed0jKKNRGUkD5falLXqZp3cZXTHQ3L62sPiZq
IQV2NVAcUaX02IbqXVc9aQOFga3+udCQQuBmQpXutrz8/eKkstHoOx+KoXNOoWsPeKw8Fob1t84F
PChNYG9kecLdoyqgM9FHU3s9e9TOBtzXhc7MDuygzfw0wedx+3yEC1pG60iP0WddF3qSrgG3JxHD
swrFB+NRWeiJg4fN6p+gMMCo74Wh1c51k5TP42JICY0zVIt7dLC8eOzvqeKjgIP4WjSPB9lBBCEY
//zfFrlyj1EzgrpdvsMmPETzoUo/lIg4KxBG37YjPC7eVZSM6NMikHntHXbJZJpvMKdBPuUxGqJl
8/62BUGKzKwAc2/L48nkUXNtQUvrIWUwAZy9mu9oYvpkyqbyNW0jdI1Uz/p/XET/X0SFKDIxmwA/
LYhtzK1ObZKgk2aiLzpP7ccYNawmSF0VuaTbqxI64YWV1b5BcCWrUgEofPi7aBPXsp5A9s/l99tW
ln/lVSi6sLLKGkoyUcbCWcuo1nD0V/tqPCXjuzHuPMSGbtvaWtHqnDInp5sKwvjclc2jHU8PRfhr
rP5Q4/rjGwzBDkGJEsCNvEZRd4nUIyGJa1fytNOrL8qkPTbybgzqja+00BMuDK2+HmCTaiNY3oKN
AqvOpCzPM8f45ueVsfHJEJ4To4pgiJxlaHC5ZRcxts5KxckTzonhbW9CXYUW2+c2pielF+Hft7dP
eJ8ubC2rvrClgIYc5xhQhaU38/sh9+VjNtnvW0v5VTfozebZ9APJreJ426zQPeDysAkWFCrX1wrB
r0wP4dM/W/DP7a2AsYEi9z/BKc98dhiPG/dLGJccagUW7NLEpdUqG/jt9crAXGpRqDSKhC8x01wb
Pi/yEMq+Ng9JSE/4n+u9nGu/tMoy/Q9+jTvcak/bIXbLyOpiRYmd9fYCUUngAjfganUezWKLxEG0
XwuGHmow6itkLdcr8csKmDZKBefG0qpPSg+nuSHFxcbrUND40EGq/jazOpY46PR2ykn7FMcp7vK4
0gCqpd/SOl4kR50YqKwy7WAO7PYjLPd7X03kXe9DX5ybprnv5yRzh9TU7hT4NslM5+ABfo/NKYal
7LKOm5c/c3HmizsyBqr5HwRNrXqFOdByb/cjUpqDZtzZ+kPnnzQHcSqogTcLUKJQQJXLtCCytpkW
WpnWDMhAopkKDcnCCficva91FGqNPqM0Er6H1WvjYgrTlCW3W5jBX6qk14sdJtpRwUQmaZSls0d7
rthlg4wySD5A06yiNFvBCOqh6Yq4UItcKTrX+RtC7cKkQLakv1za69+QxoPZhb7Kx0P5xpSbE0Nu
mfy4HYFEgY9KNIN0AFst21i5eB4k6qDCBn6GukZWHyoNMVxezfk3uvFBs9H6fancvXKhC2srT1ec
wpRzJGzO0IseLB/JrYksc3qiwbHv2xLdnG+ZNpHQdHtbbe5vL1V4myHtQqV8mUJfp7h+P+FaEiED
bsidgsrLjLjNbRNL1Hm1vgsTKz+FEVuarIEAq1fDIVGjg6qcmqm7i+XPhfbFGN3NxEx4My4sLn+/
uJStAcGoNrOoWP+ZjpLtOmGyg9VmB7f7r1g53F6fMOpeWFuF9kyWVHuY8ZYY4Oxc1e+XmNsF9RuK
DnwSUfpWqDjg+teL8hW7l+MXRHvyvYp/xPHD9pSA0BdJz0EJL7VHPojXRjp662koU11J4+7UFoUX
Z59nExRna7qppaPcNTAxHvIujrrjhKDsG2431SNaehpfSl1e7aViVnpUDDwhDfXvFPgLlXvY2Dcc
UnC9+dfZQ77GNHPWTRZNyyI5LzBS9/RxtMYtu2MaazteyrsiLNwh37hkghuAQQu2aQe+fx7817sK
lgCJPoVWJbgoL/bj97rMl0KFXmxyvhhG9NDJD6211ctb7tXq3gF/ZPAYlDXKCusPdS2ZddWZcA7X
DgUjFNg+N1Hy2EqVv8tlK/33J0cUAecMXgGKBGPVnyj0BLGYMXlp1qf0xUrlEULK2zdNcK+vbKir
fUSLy0b0OD63dMUm3X9ILFRexseh+1JH9u62MaGXLMVxqJqowK9bY/5AbqIFfXzW55fmbta6laGH
B9VHu6uQh+9SFRQ8Ks1ft+0KwgndHd6xTK5wduv0tyCxl510iM/OYD+i8XOihtqPG+BVQdgnDYUN
Ccw2xSd59YVrzL6TnQAjlgqu4hcCXxvuIHI+4OAM3DkL4ncdrUalMRjQsuIzdCA2I+LRwQQzl/sf
b2+WyCMuzay+LY2W+7wW6FdHKfQZ6UG179W7qEYpIP5625LIHS4trb4pFGIqrZ5YkDUdpL5e9DNl
qJkr2j+Km9v7VPv3w2E6nFW/t3AVNaCmHUpZ1uOz5nw3rEcz2vdV6DIa8b8tbAleFx9Lx5rahhwo
PgfKvT7A3CIV56XCkHxJKhRGy3ojGAr9+/ey1sXzuNeM1vI1/Humb2f5cHYv7G9d9vftdYm+Zewf
rSVGTSjQrKFTc2I4SS75YBlyMDVW9qeqqffyUL+Li/Zn1R96+Vf9C2EU+B0LhKNvWxe6C71uUIPQ
MdGGvt7V2u9rv9EksEU2sKxF6tlUcsaA49QtLXVfzXDI/PzfTGrXJiH68WdEJuPzoCjv0RTejRDh
KzFMAk1zr6flPgyKNwTkpaP/31WuwghMfnnZq0lyTszYg3U1gFJcK1wEkCSUU9K7bOiTDZNC9yEH
Wl6HcGmsO03lDJVkvcA+1XTf0XiNqYk15kZpWWgEZYxlnIVpyTU30yg1JaMFFOb17jsou7B73mxk
CR2Ex9QysQJhy1riIy2Rne5l3jHoAXnJxDiQ/MMveUsBRFPvVH8jHotvw4W91TVPpALee+Qcz6iv
PQXV4MLyb8+PSnTo1WYv+6jIaPdJ+me59WoU7uVvw+tBKLTnZAbJNaqkyn2uM1Vm2nvawR9uO7/Y
CmCw5ZPJfVsFS7vNfMSVTdAYFGGt4qFGtqbTj7eNiL6aUMXJy2wJn05r5e7Qh1lRm2EkNpRzUqen
Xve/3zYhWscCgaLCB+0CZLTXl9hUEc/hqU8JB1QzAvW68wwr2BtsLBp1KlVEKLtWQJzcQO7RQG3o
HLcPErNZyAe5MSXf21ZEGQAI0X+sKNcrsYMergwzIM7XT7k278cWZqvswZCMjQ/Ky3DXOtG9tLSK
teaY+kFWtHwoUZK4l1KUa0agRXdtF477OirrXaC11pMswehW6Zn5IVbTp2YY/kR6N3TRnRiPhRIg
RazbxQ5V4spFJAFNk1CGcLW2/7DNgIHlghnlRguce5jKmciK0vBojW13bgFbQx3IK6UPkPm4vYlC
dyD5XIDNdIDXKAK/1KDCoOh5RiXNs9J2T1odIa9y28oLnuTVDjIQydQNQ6mgwa7PSvNnHksBwFQD
WdqWITBt8mw9W5D75h6Vwmc1/aTqC04V3E/9FJrxF9Tmvd78oOU/ujjczUOBTO87GFMz+wkY9EFW
n1Et8ox836bvJHiWXJz6cPtni2qE2pLEQl9K85Sc4vpnZzGz+nJYkmSWp3jIniJEXpK5uDfCeCdP
83mKw0dEWhM3r0LH7UMIVovuWDUNirbRTrW0hylS9341yW85tosftrrFiWbGJQIm/LAOEc0YgeyH
Rvfvbi9fGI0Y9AT8unCZrOfPqmqqOMyaxG38iDyNJ8sbsUh4gy8MLM55kRmG8MejxocBNFjgReTs
VfVTEny5vQzRhxC9zn+WsUqsa8V2OAFur2q8s6TdCMgUFr9acqjw/sWx3bb2EtxeuTowxAW9gdes
d62bbQi+K46G/EFTZ2+wGBNEbK2QPjYN6iXKiWdrL21l2csNumV2tZeFLynFPFACqMO9DfecThbo
ljPCuKHlNhraNKPidkq1BSEWPZDUi+UuZ3xxhtGAanGyPMs1/70MgISFwbrvGs6+Jg29vbdCWwyS
LrMKC2fbKuJPDYD6yeAke+shbRF5Q6LtSJZz1/gRtcUtzk5hbLwwtwr7sWVEvV5T33CC73QAmKd+
LrKNT6UwbQLvDR8ZEDmo01eR0akzVHRGINgqovOeUoYPs+0p83efwVLEJKCvOZaZ9AWmy7yOn9+y
n//YXgf/fK6yfhywPaQf0IC+a/UG5XjLLe1fTvSW+s3FQtXV4YW9VBelBbRd4ulALp8Wxw704VOe
zNkb4I2Lrh1ZFIMd9MRWcVtXQiRvBkorp9KoPLWEJlQeN8rqQme8sLEKwXMHJVg2KPG5QTC1bW1v
yr6bdbwbYHmmMXP7pISueGFs+fvFLeM6TAXst/E5s8o/FCnaI3b8l4xU020z4uDFkCfUEQxTy/bq
NptdFbRhzeRNqdXuZKTvS6Qxy+yhL4p7KZnflflD6XjZjw2zy9m/Cl72wtK08P7ReL5e3tjJyKHN
mEVJZlfElpeVz3r1ue0/j2WKCBqCKnSDjnO1BV0SfuJs8nk+AtALvNzOi32V+OrHM6T1kJRnlmdF
43g/+HJzvL2+LSur5fkK45y1uliBZNKTrHJCZYTwdduK8GtKz37hNqSBte4z6xUA7mwk60bIXl0q
wYY3pzIfoCn0RsYi3mQOAhy6ddQSzeV+XGxd0o1GqE1852Ro9bW/DQiG2s9xnr1h75aaLHge+oIo
UF2bmUzdioaBIJy2aCjV91Oo72/vm+huXVpYnY4axFqiqg25qfWzaGjq+u+rajMtEPkAiDWAIsAA
YBpdxXkpGqVUGvhO1s0Dk4pjsLPjZOco0U4n959QQn9UsjtJrg958DHL3+X+ljKxKGAxAkOfANI9
iDSWX3hxYFMy96gNcGA63MHwNcMb1On7zkTUPjJ3s5E8v2FfL+ytYpaeOq3TZtiTMvue2VZP68pH
qZg2slQRlJ/RHiSIIPhXyLdWr80qSKM0GxkG6/pyV1uPzjC5ZYXiUuQpVg9tWGi7Ga8FLd9JI2S8
n7stpm2hB138gpWPRrFc9vnEL7DzL11tHObM8ex4i4FS6EEKkJVFDpPn6Or8erWXjKTlMWL72o8w
MG0EipR595ZD+21kdWgxE8+5vwy98XSPKvXBNn62fr5xZOL9+m1k9ZVJjCbXhnlJrKLyzg/sXTkq
d5toUaGVFxAJlGTMGi/vggt/t/sqLmyZhKMwKybqO2ijmj4d3VmSssPtXRNeLQZWF4p3oKf2ygVL
pSinIMZUqJh766s0Je5Y3BlDsNfftHfgMXC3RZNoTf6YhoVBAWJeWn2ylwffFshok22UJ0WfkgX0
8V8jK4fW9BZ1ZZl0w1Ej01XmAcWgYbIOmp7l8O5oW4A94f4ZizYTD+0F3Xt9VJFl10i6yLi2KSmU
itrYA/0eHiQlqXe5o1PcjoZs4w0tGgrUmEL8x+oqJOthVs5tTaNgbuoHtZk9U5GPkwJtTJHv5965
t6Z+p37Xe+cwRs5fILvfWUZwNuMPcxI/aNLTgpZY2BpuO5PQb5lfozIMPE1ZVxrpqFbq7NjketRJ
EutYoxNqb/JBbFlZLd5Im2YyKoevgcwDg56W82xOW/VMoR/Rrn0R5GKEbWVkCHI5I71KzoVq72A8
82VojZzJm/sNhxWv5r+GEJ65diC/AOA/SVL8UtVMev1BtloXoai3RMd/1kN3/9oMLxc5bnrWUzoj
grzOnaknu3STjHJx93U6vHS5/7NtDIpem0GkXFrwA0we++qB1tkHRlKdOPK69nEZ9gGvvfGWEW0f
lG3MUjtM2ZAKXxsshyGsZpmgEg6fwvnX1D920VYNUGhj0f1kdmiRklndcbUoExvSUtKsPL4LC/2O
CcbYCDdOSLR1ILeYKyQlZTGrT4skWQhyJnFyjprJhU90n9BJpSqsSLknVbMbxxtbJwpdxqITtky5
WYa+LPviK6MxR6ehdZmArO8iN+8m/69gjizPrnrbKx0oolVfeUu8BLwCr/wCdIdz9tqoP6aO3Q9Z
ctb1r2V+4FN3lL4YoRfV5fF2MBLu54WllWcYQ16PeVAnZ78fDst0V+gfartncJuI5FRDcCdrWwFQ
bJOHBTMejL6u6R/6alALbR6Sc1cBeKTBVRzLVkvvZydBWyQZ5T3vuX2UxOYGAkr4/IWw4R/Lq3g1
Ff5Y5hDrnad6YnhOCcAbTo9dpyDe5AGBCV3kIHd1/ANY5sbXSHQ9SB2WshaUKIyEXh9pnjJ0phZG
Alt18seYT9O9PiVfo8kMNkKlcJGLND0UA6gkohh/bWmqQrtII/JIbSj3hW8cotDrk+Jg/Gg089SX
X7LB2TX2X7cdSXRPLqyuh7PVybf7TCexLJTHsD3lpQQO8dMYPCC4uLGVoq/OpalVlM4GFRq4mPQy
o/XegNup6scmCmiuPN9e0wsCdh2oLy2tArXEmuRkQbmgC59H6b6KAGqM2S9QPIlP0cLqD4mcuvpE
P8cfvnbZMR4fiuH7XPTvhq2rulzFVz8GPALsNDA50D6+PtfOCjIrLKjmmXW5Q6dkzMrD7fWKfBTG
+H8srDY2osUAjQIWYNvbdYm1Z2M303axfzJhQ7uFTPDVBILsW2R80UiGGxrHlFnPQmYSgIzQ93fD
3LuFNqpu23UnKd0ahhQ66YXp1SW0awXR9Zk8vk4PCvE7GF0nq6Ezbr3B3CSlWA7k9YH9XujqW2Vb
mUGiTdYbOs+A9DwziA5tk6BBpcrHRj8OI1RuKNW3sbSRYgpdhTEmOlDaoqi7+hYrfmypgbFAZILv
tv93EGxcDOENvPj3VyGmjFAXSGqQRegYlHX93sqPRljs4UXdWIjY0CJJtiiqksBc+3yM3vSYThRh
dbXYj+mM8JBynPODBBr4tu8LXYP8aJE8hyFh3Tc39Ji8b0ExtZnsNWm06JvuowZdac3Y1VsAceFN
u7C2csRQaxJ6Vmyg5Dz6Nh102J3Nb7dXJNw7Uhe6Dug/vJKJnFUnb3pY/c56/KmVd5r2LYb7YMMT
lpN+5eP/GKGkfH1ANgoJYSnxmMHTJAh44QBVTSa4f9EkupO02E3HreK/aIIbli5ak/gEU5vrQcDY
z8N60MBldePnwfggafVuIeEFxXrQUNuEjWFEnskq90ahWV7Yelle7UtY3h7K7N8reuCWUCyAeYbH
WlnDFH0pVpK24bdEsCG3c/RYvEQyqLPst9SyL02twkk5DV3SJbzoYjk8NnLtNoqykQ0KLwFvUtiQ
eJi+Ap3B5BoO5sj7R2se1dDeQeDsVubspVHsbpI8CY2BwwJHzSgGOdG16zh210ttibG6Cb+gT9rq
9UEKUAuFkaREB+D2bRDeuBdCDHySMfjVp1zjW90mwPipVj75VuLV+UOKANFtI8K4i2wWcF/AZSBX
r5dUD2WTGFaUMFwnfTNia/ogM4z7/rYR0b0G8gW6nXkLKJpXfsC8aGUkWpmc5Tl34+yRIlILdATc
ed5tmBIdEXRVwIiRY6b+tfqODEZWSvFQJWdL2cmzdszTcGen00NJUQqJl8PthYmOyKImAmsIwCLe
W9e751Rpb+QdsWSUTTcrkFaNHa/Pt54fwgTk0s7KFXJ5CiQ6y7Qc0jMUq24I053V/FGB4IGJ66DY
tTuWv5pkK3AJD44XOF0CaLWhFrpeX5+mGUqXxIq8f2gGGKiqP8Lsr3SOd2/YR8ZD4d9iIJfe/bUd
NDsBxUa8keG+KpN6zwxE6Gwp/Ahd48LI8veLd3EfFkmkVrh6ktPsAmeRflISswH9+zC0W3zrr2Wt
wS9B4PfPklaO6Gf5MHTTEiumQy6hvmdA2Rl4yp9lczQL9TzN9vtU/mSmsxcMT2EL0qqp7pkxm0N1
FwXfsvop6+5BajgKH/ePjJx1SwVprIyPt/de9D0E6o++mAbZBroc19sS5YpvNjp7n6eeI31TTWlv
tH8hMIi8wj0PlOAtcNZLg6udsYdGj8wOBK1c+7vWKXcLnjWfNvrTwtO+WNbKdWmxWGMkY6XtfuWQ
0EvJnex8NuJdWm4pfoliKJ1w3gUaM/gUm693UAM/J40T4a23/J9Octc348/bZySMMxcWVh+e2B+V
1q6oAgxlsS/rLIYKq/Ti1oj2tw0JLzwzUCakW9RY1sNQYdbYUaNSO3Libz71vWR4GHxIZ7Ze/MLT
ubCzuvByEQ2BIVHEoaI89gPyD6cxOkFucSzrHh1uz09/hOpz1+XeNJ6coXy04uAJ7vG7fBrpZDQb
G7z1e1aXoK6gjm0RRj7D7hnGd4NhfSoWKfaqOwZttIWMEh4niRHlMnrIpIXXDpMAlDelvuDKOWDj
q4e6n91ha053uUbrPHdBulKVo6zCN+raCMqIzjCPc0ITefhahfqTFjUHOoJmsaOKdYjB9W7kEiIm
Qc2GN5i6OouDU+ba5Jws+m6MIZ8DW/MG6a7PHnxESC2au9XJLIqdrkPIxExM55nWn//ec0ljbFpQ
vNBfvR2KwZkyKc2xLX2Q5v7eKZhKTjsvl7ekfkR35LelVw8ItNsaqZY5PWWuHsJcOsBbPTjGBzJ/
939ZE+j76/2kZNRapoklJ20Zqp7eg716lLLOk6Nki+dT5JOXq1r5pJMkWRRK8ChFM3rt0rfa/jDm
39+wnpcCKrNeoHnWNhSqQRki6ud2OOp6eAqax6SovHRuNvIJIbrXvrC0CslGLUmBrPbc58n2KN04
wF/3jr+TmJNSGvOvYJge07E+Oln2YYpVL7PyJystPiwkUsos3zXfmy59TuL+EAQKZXvrmAx/hsN8
N8mN4zL1dx9K7eyCt+QJJW+lXeKLBMuWYaFYifrAKjwOeZDCJs/Pz4f5OTY0yOyP9fRTsUPPNrxG
Sk4I3b4zMvsUBq3LyOdGfBa6uEUnEkz+Uv5dhcOu6MoBLnouU+YnRyW2zfu+yLQv2qxU72rpDVKW
ZOqLkDuvKpmR0cU5L1IzlC3GGMkJnI8m4E6XO/PQ5kwfQkiq3t32QWEuzYQUpDwwUKmWtXLC3pzo
FkvYKvwPvVQeZ8suvCItP1EIf5Dt6dkO6r3p9wctaz7cti1KFC5Nr7yyDduxnColOadMwKMI0oNT
6tWtqqvwJtsWxa7ljcq+Xm+mCniMXI+6vQGdKzeZHt12R0TkIby4QblQfXX4wFwbmX1k/ZrCJ73N
2/vZyu/DpL5Luq5xgRttFLpE2waEAXYUpCkpo6yynyLRmsrKJR7CavLJovyqFk28EWpFm3ZpY+WB
aivlZjgs6wlghR0f2znfbeakwk1bUisb4hzmRFdG7Aq9aCN1iErteEiDbyUthzDqDjGErf/e05wL
S6vjmRyOwvBtLGl/o3/gyv3ftw0I9+vCwMrJykr3kxDhknMkHylnuQnYj80UZmu/VvkEnLaxz6Qy
3wvpUUspstSPUw/5aX54w2IAN4CQZ0AelMm1MxsDqk1yyWKY2ynonQOr3mwiCJ34wsYqHQNTlExp
iBOj1ts3qNagant7FcLdQgWdcwfoz9vzehV90zK5kyXpuUqKfd20x1Z7qpJ2HzBGe9uSiKGRtw5s
zS+DZ694WJjaCarc6QgxTTS4akhCJ0nJsFOMHr7+Tg2SUx/4MiQwtbTT/farNvmPHTpFJ6NPol0h
w8ZpGYNb25L57x3z6qetHNOSxjFGH4jXZV97w/jQpqa7OZUv3oAFnbtUzaCVX4UkKeizbuzAQ8Ba
uwuADsTB84Bmtha4hf+FVq05PkhW7+pB6UUm9QWGdWQ3fIOYOx9oSuUGmQZAPH2VIUaW0stWQZXB
qqVDK+2dRPW04vn2cQvu+pWR1RdzygP7pddwXmQPIw1BCztxW2uLGlLgv0w0MbrMNAWfZX11cmk4
RuQIQAik2Nqh4AjNwU7ClWHN+/c3BcIP6h0LOJN32Or0/MxoalPCEr9jX8GfFHblQbFOBiQ+t7du
+c2rR5juME8Ldh2iGXiNr+8kmiNaK7W8p6koM37V6g9WDnZ8lpo/qRwVXh+VwcblFJ3WpclVGHBK
M2sNhWoE8E+39KePqR7vgljZ3V6Z6LSWcU2IvRYimHUaldRKkM/KxGkN6uD26GLeVf1d2L03jHRL
2VQQOxn2Ij9ciJ94Ri2/5TI9zPu0M5hyPaehmbu5oRre6NRbz1fBxl1ZWfmfnJbINNIzJ6U5jN3o
JouM1bjF8iW0wqYxDQIlPFJO12tB56tCmzBOzyjShu38kYa13VYbiebiViu3MxDX/cfIailqGkaZ
jXrouSqsYQ9w5RMkAMYujFvbjfQi3bdSZ+/iOd544IkXR6l4YQlGQWiV4MZh14FSpEgtK2O0k6sG
PcRh2Fndv3+fsL7fdlYXOJWcIDKRXzznZXzn5F9Ca3CdYvSs/u62lwvuL4ZA7y2zloC3VpdpqCs4
xeo6PaNfcOfDU7JT9Xdqqt71kgLrYRLe37Yn3EBGC14kSyEKX9nTnK4OrTqHOy1TD7xbdxJqX6m1
4R6iKVI4UHTC6QJK43+unZBJ/FlNG5Y1gPqnsxC4iIPvrUR+DBkdnTr/3WD/GGLra9D6Xjs/hCaw
EXgcks+w3MIU8GznWysXxJOrn7RaueGEhk95I13otHteLAmSH3xmemgPbm+x8Eh/r30N+1GK3p6m
vknPvf88+vqd0iALbRVePh6yrtjwH9FLHiYY1BIZ2l3S5dV1D9WmZWvL9FxMUvuly9L4vhoU4E0A
rjwpy/Inu7S7jzm0O/s5TuIdkpXf4SSJn6o+d77eXrrQu0yIYhfGZ9o6q2tjIhdQxDPeBQvcZ0mu
+D5YMqI/wca3QYRC4q0GMRKveZRV1NVh2rPazo7EHvtzOrjUqjoCj5HXrl4+wdF9ALN69PXu2MMx
7ctHPfk7o8eZfErSpzHccHbRoi9+yxqEpM19ko4qjhU3PLrouodjsd+cmhR51aWVVSK24P1R5uGc
5eQPqXB13UWFVjP+3GoKi67JpZ1VhNW1Jms0m5srl9o+o16exY1XZc+06jZSF6Hr0lindrxEQOhX
r4NEG5tOIMlsXF89Wc2O7h+xYTYelPhebXah9Emy9onixf2n214qqtCQWv82vMo3S23g0xYNtDpH
H+Khh6Hbz5pbjAezfWmdgR9y+yrdcFqhn1xYXe1s2dVpENodNzU2XQks6SLiuPlyEFqBytGipgWe
XlttatBkU9PPFakMVEBBA0/fsM12IXRGWrYAPWSgd2tWaEb7pNpMuH4QRoZafUx4EzSwnyBYlm4B
t0Tjwnwa4dRa0E4K/a9rNwG9nUm9nmdnW+/2rarcg8e4C+ZDa36CG8Ef+n1Q7Y3qW9y+4cCAOvLq
YagdeM2yCxdZYUSmG1hRk5398t0Q0KRC6z7dMiLaysXCMum6QBdWRoxayczGcrJzbZl/dYP8GZ2t
w5ipn0uQQiP6Frd9f/nwXiVuxExwQjD90LmBnWL1uZhGarJSHIwnyOpo7kmycghJRRvlFGj6MWjG
jT0U2WNpxPtFnA0KxOs9tDOk2cZhHE5q5xQ/cyuqPQJ7sENNKD70ufGdRo99V8SMotxe6Gu3YaVw
CvN0YDwUfvTVSuXK9MdaHoZT2zG+khlh8nFMzD8ifXbu8iR5L2vVX10rq2ctj/tziFLEvaPl6kaQ
e3W8/ApiG7Opy3V5hdYbclg5WykcT1mnUbn8lueGmzrV0SlPMi3x22t+Fbt5aQKxMXh0wk6IJP31
Zte9kZRBYnG44zt41PeJbjwC7biLcnPDjQSWqN1TZaQuQFXz1TdPmsesRkPoNIHxmobCc+xkr0qJ
m4VbqAqRKY4PfnvaxWzk6hynubE7CPym0wgU3qkekNZZiBDz5MvtzVs2Z3UzmKAAHb7odi1Qr+vN
s7LCVKa4m05q/EdQfYVC/fa/L3JIWL2A3C3UEfKrOObQDsq0xJ5ORR0dJOtLrOQemCUvLvKzncKu
n5P6lpY3q19B3h5vWxetDiDnkpVRleCle706Te5m9Oud8cQLGJqFIAMCmFZbvN+Cs4L3kKIVBTrG
D9f5XzsqUZ20NNQb2dibrfxUR/Jj0dSxW1Nuub0iQWSBP4JaDq6hIFmx8gtVnSFzaAK20yz7Xduj
29eXA7NzhZr9iKxIPsPrQKMta/417zjcbBRyybaBZIFlXn7ZxXchnK1omjJjPJUow4RKu7hj9a/p
0hYjzH8TPyhJMJl4bUTWpEJJ1XA6yUzNN5XhYURVN57TwvOCP5UnKJ8F+GmvjUww+WtJF02nLv2V
JK2rkLE7g2fvbx+VIAguWiKarb90ztfllUIN9LpDL+CUmj8t6WDQyUnTB90BUdxvQR8WR15dY67W
8vbQLTgB1p0+Q5NaP2qj+UQx/JiVwed+zh4m7e9YVj1V9ZT6uTPHp9vre5VzcVaaAfSQdhg4jjUX
7TjkUsVPGU+tGbu+/pTb6Y4CwobDi3aRcMvA7TJM9opAzwEnExaRNZ1KQB2JtC8b7Vc6le+60joN
ab5xZoKAsbTCYEF6odNbU8wVsl7XST3Ppzzq6l92lna9C5bM/nh760QeCLENfFNEd05tla42Y2oW
sW5MpyhskPw1HWKGZmjv+4RoXyituoEAF0WNhbqX/6hqU9a+9nit1QfHt7T5pOTZnVyetFD62ddu
bSWHppoPMKxu5CECf+SrvJSq4BZhlasw1cSdg8RpKJ9mo92HyrzPGWestC9mc8zU/ajv6KhsmBTs
KSaB5kASaxKiVibbLm4keLwQ7KrCQ+tke2mEreuXVm3spcAhoedTGBGGKIuP2nItLuLgNFtUdsxO
PvmNglrXFOvfClhvD6UZ2kcp1dP38uxXx9sOIzjApXQPFHZRi6W2vjJqGlGTW+p8isYnu+kOfnpK
FMN1fIMHXOgyrH3bnmiRl/bUlb0ptWu/0OdTb9xb6dPQDntHPZrpY9mmG0sThBG66ku/AMSvRS3n
2lRuGFZeTNl0ApdzlBpQqlm/rwd/Y3xT4B48NIhUC4wKa6sr0I5Vm096OZ2mUYndyK+fGC+Mu/7U
llu9MpGpF2EDuDds0tKVh2RJUkd5lvN9Kb2kTZ4lHUU3o1F3NkPlt89JtHmXplZOX1iTqnUKplLj
o5IoLlHfnzeClcAXwH/R1jE4pYWU4vqADB45chuP08nsClfR3+s/u57+OuxRWwUuQfQl7FLhXkhZ
+ZStvA5+PVSrEsIibIWuBGJRnf+PtPPajRtatu0XEWAOr2RHUVm2ZfuFcGTOmV9/B3WAc9QUbxPe
2/Cj3cWVatWqmnPWn+vz9TEJwsOKwAnuMxfKjKe7HIxA1zJpUCUG4xdPefjo+SfIroV4rvr/UUUO
jZtY/HTd6toqQVLBL819kcRlGMqeRPg7kHH3mjDaNHs9KUoc2r7f/vuVDN2TvDrrhVjP8ixFSqT4
vcHo2A6+VyJCx3vX2iIlr0+ihon5iYedxZE19b4adYF1or/XbhT+xt6P/hA+ZE577oT7cQt1seL8
qBHM+p+k6GYh+ss1a3zSVoaQTC4V850vAn5MbQG9hEi+qcbxJlCE/fX1WjnAMz1+brIDBwZcyaVB
T8ynIKmLyVXplEtHz/xzGFCA92BjHopJ/nXd2kddG3jIIKZMuo0RE2Dz0pwl+4HRDvXklqXa3ygG
HfUGylyOEff9qYDCgkJ9VNohvWzdOByUE721swfdSPTKDkerceN02mqOsnIUKeUSoACjRTBgyZKR
JVptyE1DINQGIvEjqpBdWWyx+lbCBJjfsyoX/ZKIxWfX8+4ubUTTV8W8Jy7xkL/wIHo8m8mvxIgR
50pEgP1NfFaGfOM4rjg0+hHP+kgkoCD4LV6FQstZ142RsemD7dXZrhsRYsJX19OunX5urO7qGKm/
85dzifO5HKM3lCx7zRgro3ELWTxBgjqVnv5pbH8lyYPmfYb4cUdjGGPalYVbinsZnnGZEsP4Tqo9
p2IgnkIltq9/19oeJydmAGfD1eIwLj8rmPQJUmA7uYryrMp3UR/Z6nQf/bviG026kWqCRwZZGUXH
hU/3TXRXZI3Dq/efVevFoC5bJnd59VeTmi9RqDqm9eDpN4L3708iDL91kkXJmWzUYm/5dHWd9Tk5
xPXPksbHPtGa2Tm69qf6Hmh2gADY9Rn9uNDQ5ShKcbEgNfMB5D+KyAcjdD+5mpjd41YosrWsYHHb
yiDe+3NUSP0u0caNuPfj5TKbRcqZzaXDz1rcaL2FGKjR4D305FVQjo31MoUbHuqjA8YEwEcL3Ys5
/b2YyqpNoPgEmEAuZxzD3dgriCZ8seiWKXb5wftnqCV7Zi6nwf8iZ6MuY7XWSGpBUzmgYiLLp1yl
ukdAHnyXinCj4v2xZPtmCv0JspS0wvnwahgndcD7Tm7xKyuzYyq0u1atb6tmsJsy2KE6f6j9DI5L
4A71fd+UT+mEckPi5K3fUdLtHTWRNlZ0bSOxYU3OCzgo/lwezZjciDRLFrlS+g3Yvz0eWupe8qn2
bxvyZhsh5EdPzzONIwoQeIY2LP0TSffKi1WJGehfu+mn8u/xPWQJWAsUnmBCfVDnQuVcz2jYKbog
dA8ounAugvaLYIQbmcaPXh07DACoHlkHIpPLWZtMuuYoZSi6ciDbkdQeLCvcwZhwRz/YedbGGq2d
OgAxkBN5csrUSS6tVaOWao05z1oW7byk2BXUSIZxU2x/do+XiR1GhTQKT1rwQNyUl3aGQqu4IXn4
CWx/PbR7paUF3ZihKV7u+uB3ZlUv0lA89LF/VAREMDb1DOd5u/YFi93IPsw8LkvcWhMdhKC+nT2A
5Vs3Y3wgiE3E5gsiI4fQ26GDHDfOIG4h2Fbnml7gzDNQEWn5APHaWu27hjkQi3uTgmyu3QrNBsF1
1QbSk1yJJEioFV3OsyZ0SdF0PHj1/kc2PUOh2Mxtrh1rQnLGMVPaQK1dmhDnzk1N4XEh6fKdEEwP
iRf/gZ76RZFPntd9Qr7MoOHARrpibWC83NiqHI45PX1pNRKSLu7FWHSLuHai6k6QH2i/uXEaVof2
zsgimEDaggK6Fonu0FlfCr/d50N3gF3rFKbsmLGMRLRxSPP4eP3GXbuXCE2pk6rgvhjd5dhCuggG
eV+S8qk+6cajjmqsoj4wsxGNtsfq9bq1tZmE2UA2l0oC9abFQZCTYqSUgjWrGb7Wgu8KQ31Ll5Tz
f2BmDocpWwCkXBZ+x1LV0UXCj2kyiZ3Ap/HKq4WDuW7lY/g309JpA0CFjtLIsgBrtVlZg7UVXTM8
jcD+O+XBIA3exRtpl7VJQz8AVQTeixa8m8slqjzFj6q6w/tHlaMGSHT5gS1FP/99NO+tLJamypS0
bINedPuntv4jzcKMR3kLCL52weCASWdCz6B2MA/13WNFYF2KcVRESEL3Gb+utrUz+I7VjfvthP7K
rTw3jaQ1CCeXvObiTZgNMm/PQejcCbk2t0F33Y5Q6Hq5Pm8f6dSkMmmjjVIbbomS0uLg8u1iFY1e
55apWxpf++zg5Ug23ZryN0H6UpU7L7oZ/6iP6EKmmRvC6k7GW/MlFG6CEz3u1Nj2HPWn0u7q5HD9
01ZexZeftrhho9jKPDPg0xrIotNd70e2ku8Ma58p5wBJsm99/KQqp+AzG+q66Tdnv7jyLmZl4alj
lkTpO0xX+TkUz4p31DKyNbYs3Wj1KY1eVRRnvwro7Y/ewUud8FMuPBYH2PyVkNjW86SToPBv49Ok
7mXrTyMfK/22mu58/nNuy4fgc/Rc+HbWlKdauMlM+HOT7WUbR/yNVXxtGIs9ZBp9Vymd1bk11MPw
BlV505Nsuf/cSLodk5w0DDvivdkGh6l3Apq33dVpfvCF5zA6xqAEo/xsDl+1IjirruZ/lcrHLNtp
amY3hQopYZdMsaO19Cz7HAl/6963Q4i90cbd8pZQvzaMxdWsB4NhlYPfu2r2SK57QPOKpn26f5r5
/5PdOfnn4FdqV2fD2014mDaz4wctd3RWoXQTSr7BKTTuBSf2X0dzh9xn0wW7OPqSi06pu81D+DSc
/Rt5ryJSY7V7Js1mWaobKX3JD/mjMDjy+KA+mdZTGn2OhfsBIU27fxm+lJIdxg/dvR7buWwPMC/k
W9F7sNIdggNWsDERK6V0TgSFeuSP6dMB1+7SARWjKdQDTw4X0Q+wJGNa7/WqnM5pmSMcOmSyG+VJ
avuK/pCMaf8prVvEtIZxi+v3xry/XBFZIpiWiGMonyK+f/khUtKVbdeHvTuxXQD3OJLWfepIEVWt
7ExV45p/Slp8VtQF81LaJ5a+V8SzNX6nkZod9cp+0OyRN1ZjC+grJbT8RSblNKdfkoDOvyJifILT
HFu9OplzMgyqkpm6Ta2fxC1tpM2xLCZVbnO5LKwAwIxwg3668VU7CRyL/EFx/ZgGzCbgrv0wnJAD
DGmolQZoP5LNz8+x9BA9KIatCqdwH3bHPHY8edflv/NDcEOCwVCe8tbGjdtbbYpWXCPzD5qC+IAE
Jc+Dy/kPlYBYOUl714MsW6IknsrHxgSzmDtzjk6Q7q1u2jdj+q1VbuvCv5v0YCu98kYP/LAJADkj
Mk5MSwh2+RFmVEVi2kY9NczxQRCFR1RN6NcWPOaxdpOhKlrIFcA1PE1Olm2Ud2LpeF5yzGXruTWn
l6Abf/HEvgsqkxaIXX3Xld6JXOQzLZiYdyeUlJ0Pw0M4WIhGZ1O/b5SDYrpG+9xnQOEM3fGFjSP2
MSpiYsEeQC6RLcrAizunEJUuTcysd+kNDuom2uVpR4Zw75EovH7HvMWmH6bvnanFGSoqSS0rv+q5
dvXnys+gNlElzfUnuNOfFS3cJZkA5o+20cp41/XJ1y4udtlzE/xJ6saGk3/qTNFulR99daOkqiNr
w1FOTxtf+TEMYULmuhnxAen+Zf9qz+/MvA6m3kV73TiMQnfIMqnepb6u7zKBBi254N2DF8Qtx0jM
C/TnbNQu2gn1aNllkknOVAsqZ6NtDyUlzIMKWfc28DMoukOW7cPStHFkKc/HSefV0OiHWlab5+vD
+CgADZ8GWS7aTsweFGbt5V4F9Apv2ap7N0daypCRlmpRIxNy7axO3bHWzqZ5HMYfquBYwR1ayQfT
sjMJHVRpPBcEG338Qy63FNg/PprQdofmA9UNKjoIh8uPkgFkzVPbu73pPWfWscmfJF89tHV6AghV
dm4wNRtB1cpyYhI6jo4+76zBfWlyKGFlWbGIybhypugGkaqNoGN1UHQAn6XraZW5bMhSNEYvNAnI
x4w7OgiOjXxvyIlTd8eESkp7k48bmLyVW5FpJOEzc0zJZy9BeZUlDH0yMCbJOEV5dCI6udPuffG+
/lV96RLv4G81xJjd6+LoIt00CwQCpaJKspjF1ldjpGql3jULz07H75YnHML0WQm6c5t+77YSaCtO
6cLcwtGOsjqW8cgAO7qn5fRf9n8bwi2aHBub4+NTbW5997/DWkIBs3KwctUYexI9p669rwcMblUd
Vm3ANiOjBVIJ6sblBhSGMKORKtsDuNxNUrMxaFaVbWHO1/fEjIIVZ4YIZMRLMw3MyhjuIEMhDO/k
6dR+tbR8b2SuGdNRXQS9WXxDL8HpVW/jALxhd5a7YyavgtmeUXrL4CiZmrpoPI17sQye1ORY669G
0h3V7HYSHzR6mrb+z0q11QgmvEzXTPqC+G5bH/vq0zh/nPVNtA6+evp3gSgalEOAIqMEDpNC1MIJ
emHeIQ+VAOALn4v+rzB9H/sv1x3t2vKC+oG6CG71Y1tLUcgMv5AwMQ4/avl+yI+q8XTdxJqDeW9i
sbQatGsunngAvPdiWLGtR8JxSqhH6MdKPNfN6d/p8vO8keed6x8IcS/hnbWS9kbUpIBI0x6uRPkg
DT8DobuH63W8PrbV6SNDjtYOSi6APC+3rRx5aiPHWNIQMrtPBM2Wimwj8JjnZ7k9QWVRV6FpHTth
sQvibEpC3coGt0dTr99TsHPS8lPcPl4fyoaZNwjBu2RJKg5Zm+uY6cyTUL1008Ok3o+bb8Prg3nj
2ryzMvo55Oa2ZDD6V3E4BoFkx9WAkMzGoZ5d7MdJm0VUgIxQl1pc1amBPo3H48sdrIjK4b2klxvL
Mv/CRwv8Nk17wHgte0GkvqCrlVYMrgmoQf+S+i/lI/It9mYWa9U/wTqCgw2OHa2WxVhQjpfLjhQm
dVFe0pZ/Kyo7pT5HD4MiOibNbs3xKbPOfvIa6D+tILCt+OD157D5FfvZq599jobuvhmV07iF81g9
2u++bPGsKSH05WrRsmeqV1UWbCXZT4Yt/8rCJ39uxzluzPlHKtZ8sv/P4PLGkzyVnmD0i3Gj8pw8
VqMP6OhVrw5+96mSfpfJ907qkKV/ajZTTKsb6p3lRQjR0Oc+9HpxcH0zl3alMICm8gRlIzZaPYTv
rChsunfHI5SlhJar/QDp4lTJttTNi3mjbnn91ev2/TzOo31nRxvzOPZbthThf3eWu2+p+NBKdHn1
bKXQ59xILjwotA+/7mPW3CUATBQCiWd1yu6XZlOvCiKahQ1uPqKpPRw7Otb14/N/YIRiPmggiGVY
ujQy0G0zi2qFK02+sQrJKZsnmbbA/52RxZkMcrgTmicPbqJ88VvTFvVzk20MZG3Lae8GsjhdUaHS
VVjGhum9eNFPASXf64P4KMfMcZrxAWCYyAjwoLqcqt40zb4xJIQFw8/QSkhYezeNUTptqu3MGupP
/QceWza+FGVF6lyEwV619uh/2/iOFV9KpXn+CmIdC3ji5XdUnq82kaGyZElIs79OU4ofphkGN5E8
JnRqSjR9tMNeJKkrJWL64gWFChg6kqThHFeGdeqA1iU7QS3FGL5dat5oWjbc0iqp9UnTFlu1x7Xv
5Rkxh8Ts5g8YBDMyE6HpWRm1BtmWtanwKy/L5EjfmdHJPC1wjUkRjtdnadXovJ8R1gRksHw2DfIg
hojeDG7ZfZb7H1Z9LguVu+13ob5ct7RyTGfoI0E/XLi5M97lcnTI0yV9gqV4UNSdWgb6KZIrOsg2
rbURdawMCpkhhGMQFQAWu1x5XymEVhWpAyF/J5YxeKrpFl1ST7gb9fTT9WGtvAIpApEpokctqJ8l
qHO0KtWjTwKF1U58Jegl1Wndz5AYJb8Xo2kHLnsj9F1x56AoUEWegdL07ZQXE8nrDUSmJLpZZfmH
dIqtnYm+77mF21cj8baxQ1bNzRNJLA9sbRlcBZmZ5X0mUu+EC63w/hQa9RiL5h/fqLYc4MrCzf25
qL8roC4/MNtDM0VWtk8kV809BBoqJxgmh/ZxB12dPlXN1gNxbe0g5qAgw5bEty6celkEht5QgoWa
Mx3C8dTUlbULI2Fv+sZNbWRfS136c327rM3mzBdgJqmEwvxeLJ7hi6KXmqIb/1VS5W/alChu/aKX
8d//wA5LRkZJAr65rIk3YWUgit9KbopCUzz+mNy+kez63/vJk0ibmYnsD6gQVCMuxyPJpZbFTQeD
Ng++GlZx6CdtB699YxOuYI1n9B7wNmDGChHrYqnyOq51so2SKwvF9KRpabNLiUoP0iANe9PqjP04
NPUf04oEpAg6/9xp5hadd2V3zl0GZm6VNjMUFldnK8eDHwqy5JqUh5q4OyRmcTB9/66x5H0Q/76+
gmvh1IW5xT0qqTTNQsFLco1IpH+ydiyMcqcOP3GhVhIfdS4gnVZxQ6YfArTSN67x+dcXLxGsI3VE
hYEC9FKfYBglr8wg2ru5lNuGx5U3ecfeMilX3hXFMRHV34lQbIDQVg4k9zX0jBlXgSbhooBvIsBQ
M/vs2iz4hCh/9pp1ylkQP+VaclD0YgMUs7agGkULMNcY1Jbn35SywLM6CmbwhHZZRHHXK27DMj6k
tY/mu+ZtYNPWhkfsBcpu1lkUl/IEcjzJYq6nsusHziSSECLX75d3nY86R3UbkdS7voVWx4eSHPEY
YjcfHvnNOLZ63nSym0+tPStaWLdaEp5SqqKpvMX1WvFsYEj+19jyqa9P/WCWRi27bQdapZNKN8p4
z6RhGDw23Zak9EoYC6ccmBagQh1m/eISDPREjg1aIINSgL1G1EzBGsGn3fUJXLcCOJxdySW/9Dpi
XHstjW1kt+4b6iqh/lfPwq2Oxx/l7uZiBDo2swX0JN7kdt+9mwB1TG2jtiwTndYKu2qi6TETq/GR
p3m951XAyzvV9n5BI4LCQ+BXyNF9iQbUdIOBSznwS+WmECfd5mrZUi7+qDbz9nWoEc46DdDdF17P
DIepKuVedoNggiooI0hoHWPdOvd0zkwT19PSH23YunX1JJrHrDRsf/pSpUfEeyHEbQB113Y0jF16
IBJKIgy48ImCIEapoOEgKHW39Q8rhVydHz26zOjxhqm1taeyTU9U9Atk1BQub7bAn7Q6lwXJBYTc
nmL2mpPEQCyv77C1+qlOno8D+vZeWrLEkqwq0q712WIpwlf5JKun3gu6kzYwvaGZic8Tz5hdbvqv
ucc6a+CbjsA/z0iEftJVvT23Zj8cqtGQ9lJTlodBnnyn6jvFUfllO6o8UDIZSpFmk8iHsffyXe1J
yd40Qe7Qy1A/dVqh2VlWSrump62gEqfnoJM8plX8WreDeojbNNhfH/eaKzSR9XqTqqb36eL8lkYe
d/2kym7pRcGpNUXPVYsi/qUG9bc+JVuoS5W5G5JK2QiMVg2T9pzxl9Smlq/TILaUvPEt2Z0E/VAh
bpIF2aGo6VmFVoTijzd5Im28fNZ2EnU24G+ELuT2FjGSAId4CNREcQMiXtsPb4YaiMH1+Vx7dSPM
PneHJDYBv70wUmfqMAC/Zh/R7RugVIQQaL/XxFcz2tMF284tXiRfIlGwk+gvkJgN82ve38JBoq5C
OpHCx+VpGXKP2633ZFcQzAkIglq9eklpTI6KUt45zYv+0In6tJ9MiYKcL5SH0jfym9xXzZ1mlS+Z
gEyaLjXxvg+z6rbexLitPD9RwAafALYXyZmlGwstQdRlIVJcqTCn5xxQzF5WGu2YK/1W/n5ti/2f
qQ9UjHgcM0tJfMWdlL1Os0VdPVuyB2YuP3Nv3cpbXWrXEpjvxkYUfDn5fTzqlRwztlYtbsayuxtT
8dAL5T3vikPEG7uQXUlJDoI+OkFf0uvox/XlXx3xG6h5VtejGeHlBwBO6ejuFyqkLswcxkT9tRDF
nWxM3wsdZYVo8o9ZuFVEXLuZ5ic3jaKpkgCKX2QUdNEbBD/iLRUqN/FgHj3Nd9RRvrem382r/1Q2
ZLSHO98oXNoz7SY+pDT644jqQrUlZLR2h9Nah3uCaxJW2TKd7vkWXcgmXq7GjGLQPnm14Jah7oT7
pLsfW9GWC/FGLB58/VSlz3rmPfrmd9HzN7zbyv3IdQ2jjTWA6G8spiQw/DpR1F5yvfyelX7sAm8/
Th4wxD8xPIjrq766ALPIJryj+UJeIvKzoS/7wpsfRITLmoTEXzYezSJ+7XUNgCGIyWIXNsk+kVui
adcw/F2W+k9DVT+GWbMXNlPBa28mAyEFHTkKCKKgwS83YjfqQZoLvFoqsfwyyZ8D1bO9JH2xunSv
jWhPD6ZvW/5wbpRXOdtCBKzNPlIYc5aLEhE74dJ6G+t6a5EqdjtBOKTjjVTH+4yepBRYJet5Y/JX
bhWyPwRktNmeq0WLGzRiOcykiGVXVTpy+qMDgdQOfj9FFTDU1O5pJKs3ozM2gQOFuvSeRuhK179h
7RNmPR9y4pREUUK6HK+lt1Gsthab3jebHRrvnmMZiX+4buWNm7B4igI9Ilig8AqyY5mjBDsXwhAN
ifU77yj5PyVD+6SQOtYravlKcJMPldt5O/q5ncUysz2Sme10KIribzBKRwuvkPShE/q/86xzhik9
S0Vw7ErxHPlbFcKPjpDE1Szby6sZkZLlqzlRC5SKYx5BTdX2BOv70v8cNvtaOYsefaeMP9enZsUc
IQy0IOiGdCdfsioVqt5SNRCbF343Fz2s0q60U8X7LuxoZdHMtSy93+pqtwI8xMNRByeHRSaL7M/l
uktWkOF+JNlNfHDY+s+UdkmptbO0iN7JNzrqTtOvpPytQlpI6RYdN1uZmP/PF2i8SGBfUcNe3HgA
wi2hh5pMX6M+cuoph1bp3bai93c0f6bS30CIXvwe0Qqh/uOFMndv5nRDd7w+/R9zJPM8wLcEKWgh
FbM470OQZD7JfNnVP6easQ+A343poaXjSWtppzJ+GrfC5hUHd2ly4eCzKvdT+irLQFpaoKixUh6M
aVKe5Sbq9+ZopDs1UrPftdqmhypREqdJQ9MW2uLf2ViXHzIHhO8erTldS0IcrexaQiQchiQoH0dr
Sg5q1YlP16d5xQFgi6oS3ASOPyt+aUsXyOjlOoOuAvUQqSrgJzX8Elm7rNMcoX4IrSdEK3O6vxce
gO8czIQ9fWl0R/ce0uFgDr8MCkyIaYLEnUHayLVd/8KVm/DyCxez4ftB3FSNTGYn936rgIP95qBY
9NoC8+oNN0XyIkvqIRRfPfOcIneYO750H1qT3Upbn7K6KUGtkkgnCBCX6JGgSKyGNvKyKyp1b/f9
Az3Vp/62Kkw70qSzbP4uo+Ik5cdBo0Nkc6ikT2NYHpvAIHA7jICQYsf0N0rQb1jkSx+uEKeRiaKD
29xCarGEpVyUuVDwBqrbLvkkj2G9z/xu2InjdAc7SHiYtIiGqQA3n6OutnAnmbj3G+kJSYDERpHk
m9E2/c7ydNMp8yDZhZaJILpV/+AfuYhVinSIkr9KjRFTbEyypzyW0/u2SdrdQNHYUad0PHdtvdUh
dW22QeJrc7A102cW7575Ata7Tnh7x/adTZJnfMolq3JMNRec3NQfFcs3MjsXJcs2SErvru+8tRsA
TtWcjp6TR0ulNBWNSVmZsK936q6kYALe0ixCGwKEMOp2ZaVbiO8VFC1qaeT8AQ5x6bOei9NoCIZX
BpnipnoL66MTq5cBfPCuDZPgl5YZ462idiPiOjUq01ouxk4xKbd+LFUnOQnHXVX51o++aCTHD8vk
j5WjjpclZXArlJ6ycRrmc7fYdlzEPL2RJ5kJVIt7goR9EpVSp7iiPx1LVUayrmzlXTvErSMDvfjn
nBHyOOxuGkZDDiMOvZyabOikqIU/So3sq6yG1AL//cahGkt1D8gWOjxLBFIX+pXqJ73qelkNO6Hc
laZpK/qTHnqOn7SnJLbr1+s77GNQiyAHrYHmZlmAhZdYzTzNO6NoItWlgbR2ShUxuktauDFKYEqO
2EbRvmj1rc7zK/UeMEkm2lMz950IYzGTOk6sUZNQc6sp/6r76rlUgk9eaJ2mtn0AFO37w7Gewhva
n2y4qpUTxUuOAiuvKFICy0TKYGVWqXWm6lqVDEdInYJ9lGvD3uoG/RDGApivTgj/VJlfbSzu7AMX
m3W+5GgES1GSoG4R0XuG3poebzo36SzoEil79Us1blymH2N2uknwZpgxvpyLJYzRLCRSNSSj3bgS
or0/hoZtCaWykQ9am0TqHOTNQdlTHVy4+yEV8igaNc0Vm87t0SE3gh+Ddw78YF9Alivq6eWfdymh
AXUO4JLoYS6ldnHQdVvkqT6DTrL0IMbHEEj/6KdOFg8bOduVE0EFElw+OXENisg8+HehjzyUfktS
XoeDIh9DOrpKpYQGrHBU6E1sBV+vj2ztKLwFPro6a24ADbw010p1ScmdBir0aVKnG5T0svCY50pg
y/FT15q3lrqDVO1cN/txBdGpYUbB0kMQRrbl0mpVgpTRRs9wU6/f+5nUAaAhkLb0yhaHfqcr9DW3
qmGr+dHH7YlZjbZqRDCQ3JaCQ7UVTDkPOdOVq3g8FBKItTjyz9fHtpKtubSyuMJGAcxIrmam25bB
V8VHeF0KnzkPO8/MD0rtAcUrH/tXxYe0FrhgPhGr+N1F4b4YNs78x73El+BeSZ8gfEcC93KaDaGM
BLH1TbeAgZmGd+RnixG+GLTBwN9Y0o+X4aWtOZZ5t289qy47HbftZkH0OJkD71MYeclDQePzjfO/
smlnW+QCiU0gLy+1waB+qKVWVSaSTkyp0IU/wrgeHDEu4l3rV5R280q+8VN9QJTDMO70Mu5fr6/y
2lZSiIhIxYDXBqBzOdwhzmE097WJZkYHlq5pemCIqrqxgKsjRSkUjj7bFaXXxV6C76rSeL01XT96
GYrCDlJErpWHtMzAtqXHyCvtyacdzJYaz9pqkg1BsIWHuAbI43J4soFsU+Ezw3mZlmeqr8OT5ot3
RjCId4reixtnZs2cquFf39T1P3RLjYXayrp4Mt8uJ0F46KvvYcA7QtrKLqwt23tDi1vQGpR8LMvR
dLu0cHhLRuYWyHrNAms1kyBQvKEWdDlzoVn16ZjoppvGXuMANaqcQkJk+Pr2+3ibg8Giqge1nrLP
B63OrtHboapqw6UlXT6IzkgjzGRLV3vLyOJuKGILgbSwMdwIlYi6E2c15v/ayHJFlDYzvaJlJInv
yMU96JhduFXZXRkJSVNeFbOQjkzfy8tFsSSeg/KIPtAY+qc+8eDNxE6pVrvrq7JyrRGZc2ZI0b2x
gi7NVHLfa6GQiq4O48by84cCgr66qxL1daaP6PWwAWlZOTcwpMHXA4Xl7Cy7Uo7ZlE64HvCBxlHX
PhlOrlS2FW0ErWuzBzsFbSXCn486RJnoD+2YTqJLPNadzDDZxZBwDsHw72Br+v/hBv4HgUgkeTl/
Bj1LxEZm/iIt/17ppZMF1mNX9RtedW081OlmPUA8yIfMGrAkXc49zChxbgfGXRC9tNrnf98KM1Fw
zpGwF9TZTby7DoMiFgvVqkU3LRt7rNBt6PZd8afLXs3G3qoJzt74MrZHxnyGGipz4pT4+tJYRqAN
OoZt4N833l1T5rtS11GFu9nqn73i3JBMn+VTcTu80ef9+G5UkexPYmQ0oivoP1Xvb5//8xOXgbz7
/cW1U0sygs49vz+N92b+4z/7fQIGyrRz/Pl23b77fgVZ3kQvUYppaYGL04R7GFvV6frSr22vGUc2
S6vxll6GBqWWBlURAaGN8z+JUjoDNXMp+3XdyOqSvzOy8M0evUao88uMpAvpjt09sI99LfihiN9z
RDKuG1tzM+9HtPDRcu37cdeA0gVqdVTkH9nQ2rEe77QtwPiaA8VFa1zRbwqzi/2ljDrdKlk6F9GX
HFL8l2F6VjGpH9Kt9/DqVp4xrKjycWSWYlweiq+WUlv46pqaz2Tr/4H65ZsCF/uMui0s/MUSqVov
TXrLZs7S9IfcqM/iWN7Qeibxt1i1a+tDwmbOl81dMJYl+kDQJiOgtOXqyiFVba3kXWXn9EG6vg3W
Vmf2zhRBkQ+j9HB5+k1ANUFK5ONqrWW39w1NNcg7SrTCFsXA7tWNoHDtHFHvnIHovF1Im1yaK8I4
yBXewq7hCQ8RtUj+zT6Pv10f1Aq+4Q3px23D056q7sJTpxHgDc0I57pqeZfRvydEHRpeiXlotBvd
au0m9G2pap+b3L8dxGSHhOz1T1ibV3T6rbmpJPXOpX6VBwcjrNCldkfUStT2S24+zo2mxRFJn12e
PP131hbbctILnX7JKdCzNLArtdjXvtjbZGpM/4Ag7x5kQ74Rra45K3ILtFCeUwwAiC5XUszipJIa
jTDFO6pwgsy+O6JZNCtHd2CO/318CB3zMmQ/gNxYBOC0xos7yPPodBUs42C5LckE0x93yBsDzrK1
cAvNvDq8WfqBUjWZvaVFPfIVacjZqDKIQTml82FW2kp6IpNJkLlVF1+p0nHXg3qByjM3/Vii79Mp
zC0tpjAxEJYDgeFsqE5jfuolaTeqsq3SfrHed+Gvpt3YqGsDxWXyLqRZEMNdPHq57lq57itpThZN
aEPm/q9eF5xhPBILHq4v49rpnzVuDVQzZrLq4iqQgk5pRx9beuntvVj7kpWF09TpxtZcN0MTNAo4
iNwsI5q5H8gYS1AZrPxJae2a1euTYsPImn9moWb1bXwnz/jL/U+2qxSIEiW390unj48+Cu2V+TgN
GxDwlTsNsSSQgLOI50cN+EwvEEKZA3VEgid7oD5zkvNa3l9fmZXRzGd4TkmQl4CwcDmaSZXGIc8G
ZP3adNj7ilrvlUmyO39ACrUQNtzVygLx8CCFBZD1DQB+aS3vc00JegIdNXqJjLupfi6m4/UBrZtA
KYKdjbDA8vr0eM20Xsv1mYCwsUVfv8vo9OcEZb2xPluGFhfoYNZxUTJYVy/+tqFbBE+jthFBr5og
9T6npuinsExVNxQ55XAeyzhlsKxvuFzsbGvCVvcZfBnkA0hSf6ClpUIohEEfSK4iec1dOlrqmTLZ
6/VVWd1mMyFGVXADoriYrB5UuhZLheQmat/sCk+LHUHVvFMzQSAMLdCG1+2t+dU5FETiBbrRR9Tw
VFu9lreZ5IpT2Z57QZh2qlZGDnkYkUSOEOyNMNWOUlyy0bsIMLQkF7tO6LcAKGsjn7OaSCaj4Ep+
8XLLN9b/I+28euNGom39iwgwh1eykyTKkmzLQS/EeEZmzpm//nz0xYG72bxN2GceBgMMoN1VtVm1
w9prhQQkQkQ8gAy4Lz/Wlvely3a60H68veT5S13kjVBrzRgbGov09Behz0DNuDP6UnoAC2Nrxckb
eZBR+DCK4qCqr7eNrUQ5c1cXPJcyK94vxXsLvx8HsWZ785QJnAfBBDiov01tsTOVL625cW2s7SG3
ObcTiL0ZLbXYwybilkxZWifZgvGjSN96DbHg7C8+tzMzy9At6S0m+nqe/tr82umVIwb/pNbGUtZO
iXAG4qGZEhQ2tsulTJZZdvCb8RIqBfou9ZTtVdQe7wh/WidDiOtpQnFkf/u05v25cA0QVkQyIO/o
/dM0WbhGHUYik2Gm9SBPky17/l3vd9+a9jBY1l2nFnY4/dfHwZfbRq8uL0oY863CEwngBtjt5UrF
KlS7qpOFByHNn4TyDvK3j5ZWb9DFXhfVZzMg6eZO95zMLMPRpEgFS/WEhyQtd5L1Wf9PLe0ScD7z
Hv6hDcu7Idso1K2sjJuMbhcyiADll7lgFk/AlFUxcGMgEygoN92EHNyGo2wZWawLfmdZSWH0RXKz
tnXKMzh9sfGErW0eHVxQ0YxHUUFZKs51YWKJmcFK+uwD9VZb+2oZ35Ph4A/3Tf7TT0eU5/7cLeaa
KjA4dPuYbJ3XfVa1KXW1yJt0CtxZDjO0KpuxLGfoNj7lqxuD3I9uB8SXc/GBJ/TSSu8HlOkbPXAJ
sRxBjO0COTEJhbvu520vv/qeLw0to2gxM3WhlpXA7SKPxORrGroexELAHMUtRMe1R5ClMxUywwhZ
09UFD91Hrlda6oa4XTkdmwT+1D++A/nD50YWx9PVKsnrhBEh8O5FCwtCfUAU/PaurS6Foc05qkGy
YQmH9EYt6rpITd3J/EcdaidL7rNg42SuW7fzUs6MLJYCZ2tMKUdJXcMHIJH2+y41dlURfxvN7tGK
UsnuvcqWW3UfjKCOlKqFPal0wSU5Q1UAz99KLddWrc/pzy+RO2orl06pTqjyBFIQuoP1VomWM39f
JeOyf76351akhZU4sJASDUO30l+1urBT6VMrb+nwbC1lEdXMer1FOBux/I+hWDjS2Oy00N+4n37R
L1w+XBQP6ZXS5MfxqalcrqWWwzCvUjF16w4tRzM4jai+xKpNx9Rs40exLfY5GmOMWrpS/jXU35Wk
OnR1epDAksXJOwd7Emv1Tg4Le6r63e2dvr5kSJ1o1/ELqTsypnv56ywx6AuAHLlbqDUwPmT+Dq2k
w+7cQLQ7Km14vG3vKlKnR3hub3GyBqrFUmwEuVuCP1Cneue1/0cLi2ONkxYKyT7O3SH2HV1/D7fi
xutI5HIJi1etE70x0DSWQB+oa2cOFewI75L+UuX6jnLSXh824uKtXVsGP3FMtF8kuavkGhzUj50h
buzaysdwcS6Li8bq8ypvPXRWWuk4TBYSlvdaHG5AiVaNQJ2ro6hDWWA5BjlqYeAnQ5G7I7Voh4bX
t67gDvGy6v3PvWx+m8me+ODoRl56dRyiHmJMZe6mwTSzmIeh+oG5iS00xMrHY/A0K0jIUHuAwePS
TN3AnB0SC7hItKaF+FLm4k+1vgPZudVeX3EA9oxRD7g3qcouB66ynoG2Ts9y15qy/MHTA/lghfWX
27u2cjxzAwfOCWqiM2fi5XJEcNSFmqq5G4l+fTdIlf8DmtHIbqh5bF2+a1t3bmuxdT36GNTTsBVO
r2JZ3Wna94GXTIU89/aiVuLDuVNE8YE7jgbokh6n6UY4Mzudbwc94oR31Jni9lhUlaMoya4TUycv
/ack0OFRfL5te+WmuDC92FAycQQQZQt/n+U38Up5lxDABfm+Sf6zospG4M9Fk3mrfr96kEgvMvBI
iEXN+fIgPUVmornD/cXe3HnFaxsFMFkY3VYZfc0ryWgpUzL9Rb1ysT7QVSgStSMO0wTqvZLnw27c
Vhq/Dk85QBhkZpwjmuZL35fNSotVzy8IOWhCCOnDYLQfKCP8GzIlZVuqvJGOre4eaGZcBVIOeAou
d0/JWzVTDE7NDJH+iscp3wtJZR5yEY2l2w6ytoGIY85FZX0mRV7GBnGr6ZUSF65Vesdarpmi8rSW
hvxtM2srAsPAdw1wC5DvIpOgmpzyC/LCrc3nEfH0gNC+RnD2tpWVxZBNzjgTQBlkY/M5nmVFTZiY
k1I2hauKR1kSsfAXwQqZMnEUPGsMli/fj6BB2CeoutKNw+LZzJOHPJjeVTl41zLlj99DhqdBgRPq
QipEq+hyMW2SxplkhakbRf8I+VcknFXj5fZ+XZ/KpYnF4Tdp27ddHqUuzYuhC21QwlL2etvG9Q2E
DVDCVLngOL7ifJmC0OtQJEhd1AvuPP2hDF7L/tH0P6J4JqKNJP6xpwHt5DuFiYnKEHt3uW1yzD9U
ClO3qCET9/WHJHxUmYu9varrneNt1xjEZQjkl6FLK2aU+7qQDak7DOp+GD92arbbLCxcbx1GEABG
w5bKAg/vpZGy5FIrdbLIvpycfEDzAFWGqfsZBoPDFE9+rPMthq7rR/HS5OI+bUa5MdqOlDLSBEfq
vxhAdTiofqsWubp/FipIUFKDCVy+D6ALQn0QZez06j4Fem8xULoJpFtZDe1HusgEe/RLtIV/jwWP
Q6wbqSsXiYMMGClGSnYqfto8quubh9vzzNLifhunVCwaDUtW+zUcHq1+i/Dh2gCwDIULh6EjVD2X
1TLZFCQqF6OHYtAJUffDGG5hdK43awbXzwgwKqsgwBaPTpwFilTUufWAUOs+Fr6g5MkMX3afycXG
J3o9vTcDMkAwMDYPvJ5c5tKxx0kqKkUpPdq1/2XNzhK/UC8+TIZny+g0T/KpE+6ZohPM8UdBWlw0
rl/dKU24R2zhT7/jX1qXVFehg4EjcbHoIrLaSekmyFBGs3cLo4P7tqeeW1nilqjDNaqCNABHZJKI
CryOGvrlqoMqAgAXNx5F6+ZYmO9NEO2VJj8Ngnw/pMmzjsBJOdZ2l/wIi+k1l6M/Tn5m2MhcTEZ3
k/nOxYvSQ8RSkxgID4XS7WTFDf3XDHml2zs6/5HLYgPLZPKQsIW3mNbG5SqH3FKUvqGUV6rewYJK
mdvRH63DGLyhmnHb1vUtAjx6rljPfUrIsBYXpKlVpVJ0fujC6PQjMd4y6SXOtC+3jax8eVwgPGG8
XcwILSmQ0Gtr4lKLfTccynY3dYbMaLu61Q9f2TaLyBLADXglxm4XS5GTtpxGqqBAbh4Zvv+g1B8i
9UVKu3t1/HF7QfOtd3lCJIp00pDUg1qXduXlCclpAEeBJ1B1MrtdGsBAOh09pT6geuMkxc9NAcbr
U8Ie05rzKfGFLYmd2oBQdgqs0FW98aQGk6sVwoPFvPTtZS13cC6DkmszDjiLPfKfl8sK1WEywril
YhemCKvVQrlTzDQ7iLlATAurmBOxG3/4STFIQhUBmDH4Av79S+boLOJMIz9RSdwit87uBel1bi80
P2+va+l/mJh1DWZ+PtpdVx2g2guNTI7D2A2M1ofe1P/ka+nW/N/15qGtNlNK4OjocC77CWFvRlY8
NrHrAZUx6eF6hrwfu/7fPPSQjtry9qVLzGti1gnmFkAZBstanFWnZKIGhY5r1NQbI5tKXGh8v71v
y+jplw20c2ZhIVx92bwwWjOMKmuI3QyN8RFCf9Cz+vDMkKw9tJ/Tyu6qtz+3yJwabwlhJ0nVoiw3
wfGXFmacuEUl/Vu14fQc5Wr/ZHKx78q6iu4CTx+PQ9nXx7ist8hQlp/1vF5eFYg7yPgZRV/4P8z/
YlWJUeKqFoPRUWOeilb71pj9ru2HozLdbwY9azsMFgm+Sr5umLYWD9pQNWoow/LimpNc75hfUxyv
bw6qWBp2IsSRoyVKvk8rEbkWhsw3vverKIIFkx8DUOQao/y1hNAJrdCag5Yg8NGaBKthWR01NNKQ
u6REadR9cRSbotzHctGepMKKBtsfIusuG4ZWsTM9G/fQancf88ZLHsK0yj8mqRg+33aJlY+XwU9j
hmz+wp4s7trO17woVaTEHRIj3ieCWr0lmlBt1Auu6Dl+bcWs68JkPJit5fQubDGZKZVm4nqvefEz
egJXlR/1z3BgeY+x7BSDU7wrwun22lbujBlbC7iKcIZPbPERW4pnypPE8RfSz6p7Dz7Iwn36KXq9
bWXFrS+sLCI0tTXylOZF4sbZg09wFBe2ZHyG9qTUElvcYnPQF2/j/9vI32tafMKa0qCkEimJ26Ta
4PRy5UOKoIl7L1GgDq0bf3d7dSsXIU195sr5dGETWAYXnR/HgFDkxB1ziLJ47+9TdaOJu3ZMLAtC
j3kgn792eddqSdzWfEGJm7dF4KAZbD2SFAX3mZQYz7mcoBhXbUWaa4cGmoDLkLCagvHCJpWdsIlT
/LH1nse9ZU+2NP0blD+j99vbt3IDwW5OPYaMRaWutLAzmkEpGhVpeN0JTJb5vvoR3YL6sfCycj/2
gnZHhTL4MObCD9B5W32eVeszCd+cMzO6vnAWIWbWEr6F1C2H+ADZ+mgX5XejBAda7TvUV6Y6eMvi
DY9Z81CCa+qCFiUsAvrL4+zVvgQvp1N58JCop5EH37lXfTL3t3d2zTF5odEoJpiH4Wz+/2eBTRZq
SIpVmEma+xqWA8V/LLZ6y79w5OeR6Py1ISENlmbOF0BPXhoJO1/trbTI3LF4DkMUHn3RgTgzql8U
0RYz6I7yQ9rSVH6rPEQri6fcglTe2le6b/cRkjCeAsiyMZxsCJ/q/psUnLwuuC+mrYx1bTfOf+j8
jZ3tRlvw87uozlwFXkG6ovakHKY43djz66MlyYDow5jHFuC3X3iz2JZjP8YAbeTuNf6okAtPUnKC
UHTrubhezkwsz6sAaRoz9cvPsylbQFqFmLkDurgSJB2C9KNsI1uccmeePNd6ACVN8CrFn0xRIP+O
gcIh+dpqh0D477ajrTzjMxc0EvN4LXHTMonLeiY1Rt0DkFEd2mzvfUjQ5Jv+C9N7Hu5D0PSndJJj
RnwfzOG/QgtfSqVyRv1nHx5u/5LrS4sfQujL9s+h/FIwoRyqqIT6LHPLOK4OsTLhcqZROVLStkdR
i5R9HejePsuarXB45eCxPKfLsyg0XAeX7qVMSaTLUZS58SQg8nssW6dK7Lq5u73ANTMwRIDjnOcA
qH1dmkkFXghxKDNX1JKEIBh6YTV/rJLACbcy87W91AlENeB5IK+l+eo8+2CskVaAVfDBDBWEQBoA
r7ZzFe8BthZwBuV3bUvwfCUEAobPQzqz4wGPXaIbJzMZgYYEmZuUd5pYHoT+3WBh0RtSEQr6y8kx
gRfOdzXp1G8Mg17BZLmHz20vk3eGY7wGJFuG2PS/VnCsJWqZ/vekbHZeaJf5Szv8m3cHf0vsa9Pu
4sLwpiKKoxy7lqkfjN7apfVzHtxJ9xZ+lCvO1MIxNb7lkEjf9qS1CwTlTLpGc7OFiuHl8UZyPmXd
WPGpCFXkBHEW0cakfCDV+VYbZM2T6KCBD4Sqm21eeFKgjj0DNMj4hRrEfkgQCMeW8X8o8vvpkFtN
tI90o4XyKCs3Ppcrya75WM9ML3Wq+rScErCnmevrmqPE6qulvzX9QUKotFObO6nRbWBPE1xen6xx
R6rRD/eh/HWokkdPr45j80zN9iQ/6yUJx+0DuComLn/b4ugNNVQM5tA5euteNna1dPIDkNEzScnB
H58ttJMdlDIHy7lteN7uyyebPSFhp4Q5Qx61xR3SVI1uCXHPVZUd2zB38vFpSg95kh0Du4wsu5rq
DYvXvjarUHAU4NCosyxbh9BrD3ILAYwbJRPyzpX/4FkikmFBebq9tOvr8dwQddKFU1dKLatxAzCo
Mx+82PjqwwhSqaZTifvblq6zwtnSDEJEmWduTVxagjW+J3Wla221wQ9S+tbpkjTYCBRXXOTSysJF
6lZvg0bvgKAYFi98A5XAu1WWDmG0M+aTHWjVXmoh8xX20AjXdqGpGwWR1aOj1DjzpgLb//ULz14B
Te0nYZh31LBeqY5V0qMov97eyuvshkVCxzn3EzTytnmrz0yMsaKWUStiotFwvq9S9MmqWyes7k1Y
4G7bWnWQM1vzcs9sBV5TmoWPrQYaA2U/SoHjl/u/SNgul7QINk3frNJ0lHJXD3+aQUQ942NC2UDQ
N4fkrz/mS0uLa3xs4zQrEhmURpsfWyN7jIyhshErs2UQf1128EbpaVT8DeT31pktrvS6h4Q/0Vlg
NamPiaeejKjbaf2J1Ab59g304/oauTYM1KkA0c+HenZotTT4YAg1jA0/vfA/DWVHdOTwDykNHeN5
kPoNL1lf3W+Di+PLJtrSY8mmStoPlPhqs3TqO0990j/e9sb17xu6r/9d2eL09I5nOIC9xY1Ct/2i
Cebnsdn30dtYdcepP1nEeFbc3pFGdEisbBhfvcLOjC/OEL64RCJFKFzgm5kdFnVsC1pMAbAC4GT7
+vjNkEZqnKCdjH0UWzA6KWX41dP1aKenUXZvNgI8VwLMkhu/bL48L18onHoe85qJ+ektLm4ETUlr
Kxy5dALzGKrfUP5VvMHRP9W904jfZVTvzeL4VzZRpoYSWJ1HUi6dzEqQfK21gZvhMIra3rO+deUn
2Tzqykehf/Wn96HcuPfW9h/WFiR/qQIwcrC43AtJqr0u5S6aiuw5sKzHRhr3t1e19uVQyqZNO5eP
rsZNezEZ2j4z8S/j1PBp9ulD0PZOLz6nXmIHzVupbnRTVl363OTi21EmKCOj1GMf229iMzhS5RHp
SRDKW9BOpyIckvVOteBRDT+a9cdg9P6UrwaKCmRhfi968VFZfhk2oSqAQlUPRnMfx1oAr0Ntx0b6
QLliN23xO8yPxtJdZRCcJPxwZmnL8EYVKS/qHktWk1PbeU6QnqirbsRQay8Xw6/wgwGwphK4iNqG
KcvMoQNbO2j/oanpoeaCeo2vbX0Hs9ctF/NrIaTRjMEuM0yx84OJNhKBjZ/sTPmb5SRS7kgIKsOW
fpR/dPmnBrLe2366UkEgCyF15Wmm78Ig0+XXJ45qUQmTmrv+F0G4pxeX2tFnEYKMLNspx1Ea7PI/
LzyU5bEcnUHd1e3GbTg7xXLZ6lzCZZh/LrMu3hilHZQeucXCTYi/m+QpbFUbUV0nDY+y8lj4Wwq6
a/agBiWJp1bBsS6OM+1rrRN8pXDNoXnNq1c1Dx+z5FtWBOA5rdNQNy+3t3jNSYn6ibR+FfqX2BCp
0IrcyoPSlVFM+tDLY3uX9MZ9Uo3S6balK7Ds/AGi2zKnGLRMGKi6PEypmuLMhEQWoPn3XIgcz/wW
eY+RZ6DoLhyKUruPsoYXbeM+XXWic7uLZ6NWzWkeqClBdA0HNd11qekIFuT2r+yqBEVziXqP/81P
DtJHyP/1/KnyG6fdcqX5hlu4Et1e6O2YJrdm5qLL5Xd6hNJpz8+IrX7HcHeErrYEt4wya23kG7HR
2n0LGxPiFaA/fw3JX1qLxy4d6wFrKsUg4mYq9eH3SaNLakx3YgQ34vQomEz+xuN+1JJTUxobP2Fl
vTM/KlAgXmsatYtvN1aTLDX7tHbb/uPsvmiFjHeB9BRB7Xnbs1Y+GppUfDPAm2ZWKPlyraEaiBNK
R7Xbmx8aYdgpyWMtNk423VfDqQnublu79uOZRwvkPxg3eqTUpS7NoWUVxHVaBG7iv8lJt4tPpulY
0GMnsmGHCDYXxQdP2vDiqyd7NirJxCAALUiXF7sZCnFmaU0fuGIsxvupkzNXGAF7G10VP2apnDtM
2cVOq9RPdTyFG3Wwq7Ok8jYXTKBfmzkSl8CSIPH0KR/mocQkjdyeqUInVlNvb5VGde/3/iyM2aYb
8d5VIEQMhMAfIxAEfECrFh9MNBSqmWTgjXJZdEpP+j7U3daowMrCAGHPCH7g3/Sa5/9/lkMosWlO
ZsEcJOf3KVRKWx+f6RwLpfosbelFrzkO0Ck43yQCL5KWxQXYteJoapnELkZfq1Yn/ftglMfkwY93
yUPaTKeheN/w1flPXlw68x6emVzcfb7cCUzJzntYDB+Z1qXx0jjhoO30sWEck3Q6bA6tN7yIA/oW
hjOp72kcH2//ivmgrn4ED/k8NYCo1XKasaujqRhlNrkORjtJJyc0XiY4O25bub7y5rWemVn4yxg3
WUbhmrOsj3JeQVuc2xYyz1L4Eu4epXaX5R+ryYYI6LbhqxBsYXdxH+Ry2guw6TOJLL8HJsJcg+r0
oZ1WW3za/58VMsQNFAoOcW2xQmsS/SabmCqMTRRBwgJedGKg0LGm/JMUSaEDsPy7VIz/5k2YOkpu
AY8Jss/wSunPf75mijMGxLRQTF6N9sVVMGRjyZrBYNxr4d40u73VT7awYWftDoCgEGYsxZgfz8Xe
thbKT3VuBq4WF/WxzeWvRq+WGxfN1fvBAZ4bWVwCUZpLkTJqLKaK3/Xeyf8t1BhZCdgwwmKnF23k
/MXuUSIkx5uZDJXFg9XWsRIOMquyxOd4/G4ZhWPoTiN/um3muovAwn4x8TDUxUu8BA6Zmq+D/upD
N+92gXGkrO1E0X0nIuHxaSrtUXaEZ5npgNtm17aTBHbGPDLlwIDq5Z3qq2GWafBZu7F4CoYDpWTj
R+U5Ym73+Z8S0NLrpK/629bCP/o28OIwxZaUF04Pze0mFGrNA88tLJzD9wZ5HEYsWIxZCcxVJe0G
jGPtepx7wzPHJFiD5eRJgsKDOc6nxKyaM+hvmlY4Wf2nBdtfG/XbyOIhEOVKE0SBZQT+q9qSL4ml
zTzM/vbRr2/WbyuLo088K8lGdQzdKdbssH3ZrKBuGVict6fqORMaEyQCsg9h6kuNTPz/bQmL81aq
pmENLKE1+EIsJhTDjSb9/BuXz6FMMMflyWtIYHX5fQiSFMSyyVGUkuGU8rjPInNv1W9lsXEaqx/i
nDmjugvcYzln1GmwFZTpPPttqneIwnyxlKda+citTnYjPXbxeLq9d6uefGZwsbJeHI1IJ2V1JePV
B0RRVo+9vjUYeMVbMH/zxIQiGiRgTKHqvdw/OPzTQa710E3GQ/8y/Zvu9PLB8u6n4kVLVHdUvtBf
j5+Ef/2goOq8u73G+fyXp3dufeHidZDA7UOHzhXrf5TOZJhdhMri0ezf0/FvbjeKLgTewIHgp1nY
soI80DJPnb1dt+w87tMd83H6xorWvime8JmvRccT9EWJUwNqI2mFErpIQZ0sK7ofEQG+vWlrLs+I
CxOCwNTmYtXlkWVN3WoIS4RuKIq2isD0N338As36bSsrORJwEwXQogrFE4j7Syu9qYRy43tYQaMy
s4lRDohBO7SP0Hmxp7FzlGCToHDenaU/nBtdLA3ZMK1QdYym4xvly94TbdCqX3XpXffHA426O2+L
ImY1kZgrCDoIH6jvlhCuWEMJIK+DyDWGgTD3iCSbMYawugY0T1/oHNgRNJ79VgXjSq9o/vIY8WTm
nSoG2ejibszrukQFHd9XuBdDlc5Am8qOgfoVNYzS/zB+FaSn0ivv5Vkj0ZF/pHddeajeI/0z3dIN
n1o77ZmVB9IwJgKvgChyXdehWLLxcv9aztIhikmb0KmgAYSuG0Ap1LMbJtcu1Hn4lG8F/OMVmqfw
ozgEzRO5yDzc62jTGe0jXGVlYB385/THbW9ejd4YXZpnUudlLq/vUGpbIW+TyO0UiDxT3dH05qfv
dfaoIlIel8/zc65Y8aPvfQ/rrWmf1WSDuqc0V5HAYC7RpUFdxMLg15FbNcNJ7F8Y7fw3RE8jRwSv
f20qR9u9blFur24w+woFDEVXmi6XXzATmVnRRX3katoXa/JOCFdnlquq/wh3XbWpx772XM0IbngW
iFKpUl1ag03egg6xi9w8TZwhOJQQPDllcArNvX7XfRmUI/DI/EttPMpURGEQuH3Aqw58Zn7ejLPa
Q2xY3qQhuujKj+qIHAyjktmjYXwmFCh0zS63/Gntpjpf7uJ1jgazl2J6BW5WK+9RZByzIr1rzGcv
1x1Pu/OGD75iy8lWFLKxy6Z8uUy564qpq1mmH4e2KLx13VNVbkS3q37D60KZaia1WopYimo+y5qO
kRvnx1R9mcBxWvVHpX/UxieA0Bvp29qDOU+7/6+1xcFNfalnicmKPDVt97FmVNyD7VZVc83KjH2e
2cdm/1wcV10EtB5Q33QRg3Pmqfo/Jsyar3O6GtARoPo809xenoyGyImqhhbXmfreJs9K8TPdipZW
n4xzG8snQ6kgg609Tt9EhKgtHDTJD7mXHBt/PBXedC+09Snsmxd05J5MK/jQ9YhaJcNOmMajIpV7
XzJfp/ZJ2Irz19yS4Q2F4gIEjVcMaHVci6OQ+jHz/tWuko6pkTvR1hDqlVjjry3+beXXS372jaud
V2vQ68SuVN2F0U9pCE6GebL43oexex6gXQp0y5G7wokysEJKfwokJ/VGxEYLO5nSz71g2FnbHBUv
P0xFQ96mnuJS2PtRtW8M5ckSq0evTD5ZsWd3dbm/fUWtxG3MnjDdR1xIErHkNymkntZQ2kATV0yA
heFQUQJHZrh0i81vLaRhcpgeH+85rdJlqJs2gzoMkDe5YlOecjN5qisk4vYWdA/xa6vs6g7BlMTY
3V7fihPg/0ziM2vExNrVNzYmlayndej6VLSrLjgoOoiOfNqoYm2YWUbYo6/GdZs2ZCzNfdBFuxlf
1ECu/ueLoS9Bngf5DUI584Vy5mscZCtFwJzdGv/Zt+L7Zva94g60PX5bmNd5ZqEUrLxRa3LjZMoe
4Cq+T83hUFXjl6kVD7cXs3KjI1oIJys1XULdJSO2V01Mzcok+nKyj7twZ46Ssk+GaddG+0Gvk2OH
+tZtkyuZHSZJLeeZQsKtRR4U9jDuSRb71w/7DKRUFff7qAWbZWUnij8bj8iWtcWzSPcEnT1BDt3G
mIaj5xvWTkgtEPrp8N5qSMiizruVOq9EHPMcMng9AtiZzPjy/OpCLWQ/J3MuK/lj1gcHyfccoRFO
wyTty0II5/KgMGwRd6y6DROhvDTzTN+S+ymR08rTao2qUNT/O2jT0ZKDXR8nuRPTy799iGufGhPC
TI3jPFRXFjmgSOVRNWMyTS0Sj1F+30zxPi03WptrsTEDHb+tLD61vuyAyk5sZKC2RyYlD/k/QXfU
TVdS3pL0mBmoBumB7dejU/+plgdPCiQLM+MKuqg8LQs3RTRE0LWSNpwyvU/+y5/jjxZ/fxGDG4pX
N13P3/fDn5r4tnmJzHuzSJj5qgF0AjPn9V1S+XRmbVgjWtpuXZT/pAHjq4NsbRHqr7ncuZFFiNZo
aZJrBfC5ULqjpBoHKt/Ts9n+vO1tax8x3VCYfCC4Ywx+YWZEKzNLWtYyRK5ejUfRF2wZQBXTfkK0
FbH8wrdd7dyZtUVEGMRG65kx5bUo6OGLkby82Y2BLzHD2CBz2srdPhXj5nPOmNVkVN2MbOg/tG2m
7XoprXd91r+aMcritzdh9UB//6wlRM6cqtwAKkjVL/QFp2cY8hBXYrVhZe3uAhkDRzM3F5u9cMuu
zYamaUtOtFA/5Ul8EAbPDuXe1ls4mlW7kNX7ZotRcuV8EX5geok4EWq85TS71ATSXILg5kL5oeni
h7ountuWcYhmhjQE/un2Vq7cXhf2Fo+CYaZDWZbY45TtgG634T+O5V/cxxdWFndkwEBjHkhYKaxH
dUCD+CdMSq2+kZOtroUrCjTTvHNL/jEVltdYLCleInl3SrToTrZFc8MprmeDJMitEQOC2VqEJ85a
bFgLi7geq1zEddRGh8wP72oh8J/rJt+PUSjZYZzlh9zIf8ZdHLuRXlIpVvyvY6VMd/XQbmEMf+EF
Fp8ovwduSKjEGAJYFjB0XwvVNOH58a3kIdPLe9H/p4i9r2EYH6xAt/VCOcZKdsfMHeM9NkmRbSYH
FNaPRhzP5P/fxUj/cdupVp2YGi6a6to8i7m4NpDNLBpxtHisivy+S+STOHV2GWh3ElTuVZQfb5vT
r+93XqWZOwuYytx7uAwypEhrPNQ4iNyQoWdupt8lyjel26j1rlw6WCFOA1UGqmAp313Wqhq1EyVQ
ZLtblG80w2HAcqvGuBKFXlhZ3O8AU8xMlSFUqax7w+wdtVaO3vRci5GtwcPZhBuBxfpR/V7V4qgU
o46IsUNKNFrzEOnFa5y8FcmzqEMBHVQbEejNxTGquwgkUqlSScypZkaKzOR9bIfgysVvbf4Uy4Gz
meL9Yg24+jYAv/D0Iz1FJerSMTrVHPKqxJ7V+OE+So0SCZUgd8YyFuyxy6LPLdwhaELFyb6MALb7
ZvltUOoeWe1Qhd2r9uDcZevVpvw5DlQ8/QBiiinsUgens5xp6P/RkhoRKyn7EgRjvDPSyHugXGTa
daBAiBSPHpW2KRy/WG3hOZ3kB09T70s7RKBjpygTqCzLjuEZa8gdddAHVwrAvKqQwO8lvxfsTK10
sKaKsnGRrX40oDooegKTgTfgcm/4mMyWMkHEAOeL5LvKeErEDvWmv/k2z8ws/FnvmkrPR8z4kbev
lNeqNxxffh6iL7fvgNW7/7edpeiA7Cuj4snYMdARGUI0nx9zanK3jax+LNQkNC42AIbLu1at+7Zh
oJcyXPXRSkQENlomFUzbeNe34JSrpgxm5ue8GrajxfEkwACFEHkUF84VBaRBVht2aiADV9yX+t/c
bKRK5KHMjINKu3QFeepST+0p+7ctUWsdqwYyz97r7b1bPaAzIwtHQKY+rQyRID8bPjTau5bfF2Gw
cb+sbhr6TLPEpclA6WLTfDJtAgMiYwbUgqmyp0SyGUm2c9Htt3Te1upHiE4BK0YEhYBAW7w6fgFn
zMTtwoR9pMJvNH0w+lI8+miw7PyxDR0a4Y+qOaq7sR0KezCl4i98fq4lAuuhmEo96fLcdDMosrii
X1L6zS6LddvIfpTKxrmtNb+ZdWI3kaSi8bdsfislqNoAwjy36B8SkZk/sl23aZ6HNrFTuYSJl9mn
XHUUNjxOX6LWPPRaYw/as4EW3Z87ERcuvWeAqfO3cbniNo90bwj4LRJUkDvC4tLJk+Spq7eYMda8
lSF68EQWc+ekjZeGoC70ZKbAQ7eb5PfJy6y9EgrtLuS72N9e0kqWweM0E0JY8LVdw2zzZggKA6ox
L49fu6J1i/EpE++CSXbq+lsePAvTlijb2jPMDv4SNZ4JQRe7qA1tPFT1QGIT+4f0VFmZzWjg6MuO
N/q2twUiXHtpzs0t3DRIm1yuJIkUIzTuJCv9jEAM1WmptCsxvPuL3fy9tKUAQCfn4Oo6lmbmXwC9
2UEP+4SFWBsUGC9KMO3ErQbiWtMUcC0xBgUggMpLn8yaMoymUCTrGA6aFCPpTuvuoykNe9NK7STa
BehVP5Xh1mzgWjzK4DQ0gjQUZqzdpYtmkqx3qJIQZJeh/5OCQePMUkl/ccecW1kkwTD8TH3Xszo4
S06FsiuC6DA1W5Rxay5ybmWRVKUJJA8tYuiuIY9vcm0r8nTPiIYTqlv9kbUPm84/Iwo8qmRNi7eu
xjkC9X9IO7PduJGlWz8RAc7DLWuS5JIt2Zbd7hvC7i1znmc+/f+lgdNdRSWKsE+j7wwoKpORkZER
K9ZSyXcDcuK7Ns9/AFpSd9Dg/kGRgkkE8isALtzWaxKJqXbzIRCZj7243SFf0miftfXW8L7UC/6z
si4h63PoKIbJq0QxXiEr2zmWshFzpS9MWhbAf2mUuG8YxLsiSDWjo7Jl1QfPPYXdsXxRlfd1CC3E
O6977af7+X8g46z5ryQsdtmyy8t7vX26fbJldzvE7ARJmg14u3Chi06AsSh959QVKKj0Ph7DY1Te
1/H7wZ6PRrSFT5K5IwgPIiSjQ0CAVxFLcZqmqxpaAUOQn4Z29y3Pwl082Bs7K10SDNNMnDNhqq05
n5q6szOUpgHyUOtf1LNj/ZU2VGCsb01wd3v3ZG6PnCTMFzA/iuz1evdyFL+iVCCuiqn5aNfWx6js
7izl9Q+sUIcAwgEsiuG1aytzxF/tQIWf8w7+CB5W4ydn3lKxl1ZgmG6k6/SLvNhbXV/9mKrtlNHH
mJpDTUnDgErV8j6ntrvLC8/P5jsvP9nRCeirXxgPiuocby9T5h6woMBACjTHhXj4epmp2iT6MLOZ
TpP0gL68I3Iz854B+MYPlTDaGHF/a06wWpGKCEweffnVri69EuSVR+bcTfVu6JjhqkckaB9Vq9q4
PaWWiMM0GlwkpxzhRRdnbOk9J6wb8BrDSCUl68Eeq3FzmADCBL+rNkJ1SEXShFEYUGWMA65DvqtU
RWuRq6cjPelEM5K7oswh5bNjz3ed1D397ke7trfK6BbB6d0OPU0MBRCZ99MofuL/m1DbtwdNmIHI
jfkB3gZrSrWuqcNyMMGFsL7vdNifijZ7r4TZFuRd0hCCrI4qMfcYIcRczxEFhZu7Rch6tKzw9TDa
Obnq2yTCdZiQM0KN5CV3WQuIo/3eV/dd5Rxub6gk8eEXCFYm2J9t4w2bjlq0JkJreEsWH7qmQg6V
dCvZh3XOkYz8wIx2A3I1Zn2wNpv3sm1GloGXntjkNyLNlsNqq6mjktQrB6u5c79VgOOo6gBf3Ufz
P9O8r61hx5C1wU70KXMVwUOS61839kAkWdcVJqrAPDTBRYq5w7UerOrl5RgUfIWw6IDEmbsWkuop
PYgmoB089ANK1f05WjYeutKvT6UTwgaIfEFlrl66iLeDllQ4PaZi+WrzD+QvhyiaTro3HfuofEy6
4imLj7o2YDz72yrmLRWOt5cXK+eJJLCC9K/XiNCmGoI6iVQen/P4HrbYo+61P7jRvsKW/NgO5reN
nRZR7s1OU56gBwpRq6Gvgm6/wKDkofN4btRyD77iIVbG0J8r96P14ia7Vv3aTPcW44F+qv64bVu6
VNEBBbHHuV6PBTqE9CBwNI5atHdRsIZxBGFwX4n7Xb3VRnybz4m2wn+2RIi+CMG5vRjh7JgMnvfu
P51n+rGmfLy9HLFTb3YSpKOgSWQz16WluWgGnrF8uYUL0uiUgzudyoHpCe01Vh5dpffL8rfTD1bF
9iGVxdwJDnu9KsNeZjVabC4Wi/Nh/w18XdP7/e11ST/ThRHx7xdblzRltZiVQyqce+Uh8ezwMHiq
v7Rp4ldOF/lNvUmMJLsx6YmrvyCrOgjwa5tNguidklvJedK/FGrku+kXZ/q7pP/5+2tjEJc6jwHr
HhnjtZ2Y8ZBKb/D+iZXsaRAP5zmwBjTnhninj+n/gJZqGzYlFS7KW9SGma8QN82bdCCIhjn3QB2O
SK18neYnOwKjEoc7o/B2U/bg1s+5szGaJNtQkwYnekW4Cd55vVDY34bBcPXkDLWDouyChOKS8mSW
W0JaMme5tLNyliW1oXuGKPE8TM0PtfzUptHJ+8pw13FWAm8j0RdesD5xDKHSShaFHttdfT10hfWp
GPP0XC9/j2EASe7kV8qnXnnQu2g3T6+3nUV2OV6aW+1hxZ1IY7wAAjhafjk+u4yJbE6pyaLIpZHV
BrYeejJZI1qcgwcY/ykYs702PVvT3nMPKfqe6iYGRnbZXppcHbZC6aapKTAZlqeiuUvCL0yF+gPl
HaX52rUnzforWczn25spdciLb7e6dyomzKa8y1IeaQwdaB8dbnhN+7D0W82Ft6wRQjLZo4srmBDJ
9FcFnb7V06BbypSRlVNjM1zRZX44erXP5f5hVuJTbNmHCY3eJr1HtvGo5cuh/GQxD7Go5Ts16DeS
DJkbMZmFXrsAxb3RWpi0rLMUq0nPs/romC8kzJvIH9nm/nrNU8VGdm29ZBOd6HjKrPTM+8nXhp9i
VDtsbV/XtnZX5q5UsalhO6iXMq9zHVcgNfeUerHTc5n5ZnQfDtq7rgiRqM78pngwlvTzJoW/+JPr
Uy8GicV/Qtph9eIYHGNWW8NMz40x+QkZ+maDU4LPEfOb4i7nYUi8XAWWpvGCMa6px7vhBxud00R5
FMjecY94xPJOq7qdalAVfAHyeGjHY29vdI+lS+Ri/0XTIICa17taR8pU5SE3RNq7xTGqlJfCC7bA
7zI/5H3xr5HVCTSjeA4ZAiLXD4qj0aR+40y77THMDTO/bsOL9CFsa69zDVL5rNXvw+mZOsrdth9K
rdDEFxP1gNHWyVdVeaOr5QaLWQBxFZoLoVChfVe8fmvYQ3bp8LAG4MyUr8BfXn+byuvpObikJpWS
7UaIkCOPNpRpRTzJPO3Ut6Hqh1W0QbslPdFQBTBCiDtC1HhtNYwtqsOquL+b+1lx0E55Xno+V/1H
yxMsGozCqQxGrOoHBp+rKcTygPzcJYZzx0SNlfA0iI1jXs5QXWzlQ9JPd2FxdZ5VoM6oQZDE1ul8
b9SnfobXxtrIf6RfzeEFwICAoO5eXQJChSjoBvwjtf8CV9cereBeG7/UFZdP83T7apOeXlHUNaim
uYTF62/VRVmTU3GlJeuM3VOY68qHMq/7w20rUo8A/YWQCK74hr9/sOBbrSOX8pVe7yjs7wDeQy31
VG5JmBuyGM+ILiJ3kH6IIZbr9ag4/KKTkJ/ddnS/dUpq7ecA1lo6stFDIFDGyRLyXg2Xc1In+o5h
lMg3zd5+Vw3KgRKbvVez3LyrJ+0lUjSH6Sg9O6L2kd1rs8FoQFAte7RX0JnpJuvIPInquzGllnLJ
Pg55M/pO2kd7M9KrD0PC7winXoPfpYrvpmyMd6UNMEEt7flATzk9DWUevQv5y76R0HL3GJbduMHF
YVvfQIL9iccXs2akFNcbwmB07ZbWInRG009zZ37iDW0/ZylKsXUVRt8ipdmS9pWbFIICvBuAaK78
N861VDUSlHKqfem1D5PzLWxeFSO8H62X234l8174AjwQvVTcGOS4XlxqAWVvSxZn1m5MKzH93AT1
xgZKn0B0HX6NIDCQsi7nUeVotF6ZEf5x9bup+5p6zZNKd9ubTrV3lxejr2a138efb69NUuMmNl/Y
Xd15MX9VGTxyh6hUKn9U05cFUZoPlQUDeT6FxXNYhAksiuO8H11LuQ907a8i1Iz9NOfVPR2n36ec
4QfBvALAnWob3ILXu620rdahvoVPJ8BQm/ssBw2eH3pWf3vpsnBBuo0EtYoINU+ma0NxZM6p1zrp
GW4glTKi1nW+8z16vW1FmjkJlAiTP0JHbE0Nl1lOmgzjkJ4H55/mQCEkM/tvStHdofsAiw/lndl9
tAYIP2FKcDJ/KLbYg2SRnoc69XxiLGir1eEcjIG5Fz0gWqHImTB81cCLUtVfZkQsW5tksdzYWdn9
xa3Mw5rBeBLhVbintBCbWo6okxbDleGp8f9Ar77P062ntcSOxo2M+gJtLTRnV3Zac3AK2xuyc179
BObDxEA1btySEiehxQQKHgPgfdfckGGcpq5iC7mgzDnOw6MAurbq6zbIR1wZqwgqGoBowCFkRht3
5Y1URwYjauloJcmLMz4Y47xb6Op7MMGq0b6w91m8a8rDmCFB+88fJL5XxsVGX2Sk8IIsScW5P2dj
cGqsw6jqJ3c53j4JkoB9ZWT1taYeek27wohVfSZs58pHdfoKqbe38Y6WtQtoPuLnPDYslAlXWxkF
au9kCtPzFQBlw4fpPUjBt3Zf2uwQ1n6V+Y6df8idDVC4zFUuza6SAt1W2syKaZA7iXPsJtBg6aSf
Nbv/bg/RFoGc5EyzRsg0xRteDHlffzGbDxYaFmtMdfs+aU/k2loRHrM7zzq2zun3vxz3LKk9hxp2
gFVf0IyDwKoEgrNF/T1B4oYX7qEtn2N1YiR548RJV3ZhbPX18gw6gGAAN2FE83vLaR/D/pvtDPu4
qVHOSo+jucXsI/1w0FYC2xf9hXXRzA3J/KsCVGLS0oycq7o79TaAvqIxNT8BnHV3ezvl9niWoYoL
jnyNgvQSJTO9ATxfqN3/fZ8khMhpS5xFdq9T5aHbKcqp5MSr06bGU6i3TsmjTPuiVhXaD4gsxJ/0
+q/IvB/7+1CP/CwLSCRfa/Mub77eXqMsNF+aX+VMcxHPSxZUsB0gKuGD2kP6YvlEz/fjbTuSTJxl
Cv0bHp8krqtDVyFBHoIFABtpfDNV652RdHdNDov191p7ypL8MHS/Le2gQVJ5YXJ19ELwDfRpAEMC
WGr3jPm9mh19z9yuN9YmC5iXhlZROTRyZdFyPuGcNCcULPYVYmudix6aYde+Aq/B7b0UP3x9BV3a
W7nMEisBqEzhl8w6xebH3v3fbQNyp/jvY62cQh17TwuEgeqz1Ue7qvxkWhtBeMsfRHS5uMnqBIzU
UON3RQ9BUhY/m327V9Unhj+NNINC5qcRbVX8pMviEcKL04Z0wFo5RFCrabBoomzUOj/mYEh3gRY8
TtPWELT0+xhkIWI6UoDDr9dm1ZnlFp1oxU4vdn+nWJ/+4PMwvoDmI3xJsJNe//046kuSfdp1I2No
uUXjh0a7OpTH22Zk5Wcgg//ZWWX4gTqnij1SeVA0TAXHPGU8GKz+Tx4Yp9HR6TrV5i5r3G/ADju/
aJ+sFHyIPp1zMboJrPv2D5LFY4rOomwgJk/XXVcFMknFWvg9iffSVj86UjxzfDLTjbxE6iYXZlbH
Kw/tsWOwioJLcQATu0MzbZdlW93yLSurM+ZM5lxEJYsxIN/bx4r93MfF4G+Oh0oPGqR++ApvGorP
186ChwbLwlmCYCbw3iWz5+6MHPLVOkWhouzH5tR4rXtf6vVe0ZqtVcqSBO42qprAHqFiXiUJSUQH
w8jpUmbZfGic7j62ut3YDse8+qy3p/L3B/5Ehew/e6trxpuY13EU7DnwFZlKuispk9nV19uOKPZs
HYAvrawCSVm1WgGFHpeZPbGH3uPSeh/srnsYvOouSX+/KEdnnhkGaGsFuHcVTsDueXPC/+fGXNRd
mYfTzpi0ZX97TbLCBnUh5iFgOfYQnlqZqcqSppZKVKmtEpXdO6XcN/quccfTYhf7Ocv2zNXvGQ7b
CDOyU31pd3XcKjhmFOAAoGLz995w6vL26DHgSmHt9gJlB+7SzipqKt5YdINYn95mfqJ8V0P14Kaa
/wdWIFQVfPYQZa/fNGMFyftkKXSRveo0Aly2c3O71Sp1wAsrazf3IGdQF4hjLO2LDS1Ph4ThmKmH
cn5tjZfbK5LagkcVwjUGjwBIXwcQBWilOVNMO9MWtGCKh+TFSGN1j3ptciLtscjE0/Z026jsYzEl
KoIWN5C2hrKHRaDhCMiSa+YrVaZdNjAL9yeB3iS1F3yAkPOvoVoBy0VRm674ZGrvB0t9H3bW+2n2
NtJD6VqAxAl6I6pX61dZOBpTX3UVvX41F8gaGCrh+t/ou0mNwD3P4BF08Czp+isZg0nHUh1ZC7Wr
+n2SF2h9xLvbX+UX18468MGHzuULdQIEOStfUOfWbB0jzs5qg+R5Nizjrlm0b9pcqq2/BHZAgpBT
Srbb6DAFvbsDoV3tShMEkdoFD3Rhqp3hzMUpMUcFiKDt+SEPoP1gLLCOTANTU7OxfL79q2V3EHPA
4MRUrkHgaddb0w1JEg4NaV9ov+v7F8bBP+jt4HuDYDV6HY3mcNue7FMw5MwUpaCrJ5Je26vVsCx7
jRZojn7gfkCB5Z0BSMH3mmRLEkVuivFgMc6qApu9NrVkY6+BTOd6RbOuzZ1dBEeSt4WtlEVo+OL/
tSIixEWu3hj0RzITK61e7N0Usu0523n998XuP/3B1vGlbDYPg2vwVKtrMIcLNrwu/m5B0B4+bxbw
pIthZIDaHSwm9MqvF2NnfT1nHbeplbzMUHI6sHTa3vNmJiLLu+AQ/NfO6kCaXpsq+sK1lvfGwari
nanUu1qBjGVyd9Gs7jwImKZoYwOltzhzLEAomMwQGprXy5vj0GrnkVtuhsE5yj6M0IqF1W4axju7
iOFw+0cPnR20P1v0quIPvwkNpHjAT0nP0ca6NlyVeoJODRE7SxKUEn4i6PIHV6tQiPl/FsRhuHBD
UM9mE7VkslPwwkx/gPLO2H+57YCyyw6EC+1qgJ1ADFaraKn/z7ECYjCt3ONSjv5kfgjCk2OCZkUR
/rYx6ZaBo6H2wQwGINbrBUU2Q+DhzP3jhiqK1HnxVJbZxqjAL2aF9XfhT5PS0WolKq2MOJPdjF2T
0Kaxnj10GKGQbOOH4+R+V/RDV34xPyXmTs2+Bs0hmX2rpfeIu0z7CnaXVC+Ot5cs21+GNHFQ6OBR
1Vidvl7plnnKwL0NanEo8md9KPezl/pu/jxuqonKoiN8bgboQAQv6Ahe728ZQKoCPSsueY+Oul97
j4zVbHxD2TEXh01IJcHetk7OZ82rgolx9nPfIQ6VAHTPs0PVqH46aA3LyvZGTjvYUqYNwzLnAb4k
9NnYR6q+14vr7LTTahqrZ3UsPhV8s3FK7//gY12YWIWwtIfNTQl4CKvuDkLaT5r1mBjNsUBAenKM
3f+fsdXJy12GvBQL9IaRHdOxOjehbzTxMTSnM6wNG8ZkKcHl5q1CidJPWpsEAirCbK2VLXsbcods
zA9O8L7NikOm64fby/vlCG/OIUV5asm/ZupXWUheeg0ogJZ+Ssszzi/mvOx3rZKTH6mRrnwt7KJJ
/MxFVsxXew2QX6K13b6cS/2HmXcQwcfQIFYMdET9PwzOt0/5nMYJkxRzfKwWZuzKoBlfQ6/JY99p
A/VzNDlxIEYdgqc+09yAwz008aOSZtPGC1V60NB6B/UMmttepyFAltK0Ry36HCIoz5Mq7O5GbauU
IDViQtZFcx909ZpZOwiXUJ1nQocSpL6+AFCvfdX8fvszSU8V4GZRvSOX/tUkvrhjciUrbCsFUKqP
Qfwudpb5UE7W7xPEAY9zVMy4DIMiLHR9dhPXS2OUO3m+eS9p8t6JGr+LNm4y6UoubKyCn4rKoFnE
vDraMYdYtywUv47ddn97v2TxXLDcISICEOANv8I0z9FsZ4AoszifEUDv213mFMu9MizlO2VUz7rF
pPxtmzJHuLQp/v3iG2m9WiRtBxKiLsbjolaPObWltpn+aGmMcDPtTyNh3bTW4rZtxhHYQWQa+8BN
9nVi7nW1ePJ6FWGdDeJH2aKovCAtDxoVNpHVopypCMOs42VVl0+g0ClQWAclKQ+3t072uWCaoQ0P
IooLeGWlio3CygeFrbOYTmRYBjHDwns3qPm5KrcEjaVLArFG60yAl99cv0vMe2EBIBIgwKuhYz46
fm//yYoujKyuQcW2A56kOvdvOe2SAWmU+LgYTCcG7t7on29vn3xFtK/AGIqZC/G2uPC8cmYWoY5w
iUFtBIx+iht/mP7gJc8U279GxDe8MJKUXjrC9QMpMHQayRKc4sHaW2q84d5ba1ndR0O+zG3YALQe
rWRXMezj5u0p3hrekEWhi8W8ZZ21EEiuWYxrtbuhb2HH32gkSdchOGo4PKrOUb3eLmsMrDJwhEsn
0J14P5IkhflkK82TWrGZjWLAWCBmVm96rag7ZLxYh6X+LJrHkEEv8vWNlG7LyOqTVHEGt2LmAvcX
2HfrUYh5bE5pCB9d5yHgjJnUA+Okv9WhR8rDbXNARnn01eh/FsYJQb96S5t9y8rq9tFmN46iMSKc
aY/Fvkk0MpunYdg4j3IrDFsBw6ECsp6DbgYeE2ghZOfWKu706CHtvKORnbzy++1zLzb+7Z79Z2fl
Y6EbQxRWpdlZqLnp3k6tUHYYoc1zkKAwfmTQRWze37KBTsFqwMWjibtVXSUJXQ7JKsKo2blYnhaB
NYQhTWnvs273a4BV9VvztVo+15Ds1IZ5uL1iaR2BhzZwJgC6gDaFr15EITtVtdZLqPpWZgDdtpqd
zHh+7wztIQfZNH/ordAHikFOWWwEJslHpWWKMhFXFLCZdQV9ibRonqY6Oyejdcc73+zrY5beFcnp
9hLldlwawVB/wFe9WmG9KFVSa012dk3lZTLb78Po3Bdz+FCS526cbMm9y5r+s7WK6XqdWnPpYGuo
iYN53A2+biRPTZY+pxNYoHqL0EcSd0EIiHlwUXWmIXb9+XLDqNvS5POp0dfF6X03Od7ePcmRuDKw
WlHmZq0xdVzuC+Tw/QEJqVOY37tPoC6OdtOezC0VdPmKKPIwfkTlbk3ZWzWdpWW6uK9C+1XRrScG
MD/fXpPUBPPTAAkR76Ffeb1pU6sGtaJyzIspvxtc6xhNG5ipLQvi3y9OFdqJXlBDcXh26V1T4OyC
asPTJHcIofC/Nay8OoptIwfRk51t/bmmXZg1/6Niv2FE9vGpnQJso4oq4PXXy1AbdTAp5YPnVAcx
QILe9+zdCelZIQFkjs/arH6y9Oju9veRndhLsyufm+YuGwsAYOcoeFTbV8WkngOlW7hVypQFP9LW
/9a3uu0nyj2JrbO+RNCoBoUO8W7HNONgxU+Z9SGbtQ9z7P1djKZNwyPIN94CkurElflVHhBqQ2/q
Feab4MOSfR7G0V/8fq4QSUZiN9iwJt9VCmS83wQVzMrr46GNssrAmgk51tL6urlXsofC2oJxyzyT
gI50E2BjHlSrVWWR0zqhiOvMVxCQUuerQ/HFLbYChdSOmOoTs7WsZ+2cFU1sKEuyc+e+uKG77737
sdoaA5AdZCFBj/gyUyWMJl+fAG1WmkDpWIyhKMU+r6lWKYm1JVsjuzbglSXfRL6EYv7qMM9doZca
jKDnVrP3wfgcqE+19tDkw17fwlbKFkTgoMjmqIixrAl6c2UsnLzTsrNXlc0efDv80mU6b9TdZN8G
gAbaw8CKOGErX1MW3RriAJR2EmeTbwTfFj3eZx5j8rcjhWzjQPIbvyo5aByucqfZyOyo01lNrj1U
TXIHINwOT5rq7Lx0600t2zmGLQE/8J3I09Z+bcRpvVhDfm7r8Eh7V1Qjbq9GaoH3Onum68wFrFaT
6QoZaERMF0Q1SjX7xVb3WBYDEEb+18IqXc+rYbKMNKev235v0/yh6H+q2UvoZBsRXPb9L+2svn/S
G97YiNtJrET0cBr4AjYehLK1gCAFJYamNo622i037ec+ZVL6rAfGSWmQBW+j49L9HZRbA4dSSxB9
AmCn5mn+Et65uM3rvGycXiPSGOqXsn7yyMtjI/a93NlwZ9m2AZIHIv+Ly3zdUY68LkDDc8rOTvfQ
xsY93ybdjJsyL7s0svLjsunSKuk4m6Ftkdo/tN0Wu5l0GQb8afyHePSaPSIx+2DoByyMsDp1zH+2
1uvmuOSWkVX4N0JNsfWcvTJjlCr7n+K8eOO4v30kt6ysUpHRHMK0ZVD9XBVhuc8G19lNbt3CTpF4
GzFTFsuYfrKE7qHggRE/5cLLMjXwlGJJ8rPXLDaaks34vzasXD+KVOV5Lorvg93rGw4n9WzwCzC2
CarTdZ0QmmlG37I0J04jmsy0bpNCwVgMe3t8vb2RMkuQ3el4BepOb5Q4YiVS6rJgdkyzEOMoYJN8
htAF+oaNKWThvasnPNhHMYAIIlfo+ax2cZinorLyXDyIpvFd+r0c34EK2fWG0EzdbZZZZKcJrDv9
f4jpIERaRVSYGObCcOscN5z9xTb9fqtVLcsS6TwSd2gqcdet4pzeQtgaNqworQO/T+tDYf8Vf4N2
yUVFbHuGS5oU0zMT3StIMjnE1zuYL+QEVV5iL2if2jx6LinphCoc8Ymt+FP2Iyx+jvFRg5v+913k
0vBqK5uBUca8xXAbNSck2fw5Ho5B/pxt4Vxkhxp6BoEshjqBPV2tUK2WqQUGCXSZlcS7uX8Ywp+3
FyO3IXo+lDgM7FzbMKwkcoHZ5sxBhMtRyAjuGsP5ac1aeLhtSebxgjMHD6GQAo/ItSWINyutGLDk
Tt0IJkwbyBwtcB9eM6lQ6ITdYx/Y9d1Sd9rfy6BvVealKxWMBrgMCeXaX7pQyVwqqnw2t9q5cJSU
y87cAkDJwgdjzP8aWfmG4o7ETCRLznE4nsJw2o/Dc+zqT5vzhbIobKNaxegK/N7aGjaUpRDu1VbA
jGuEuG7z2LrQCKuKf9i4WGR2iBminAmVnr3G71id3RbuYBKn9HAfFS9B/dPMhmPXwhE0bGRjEiJv
XYd/S7QyHAASawDkkMdDjFaGGNztz85gwzzRlDu3QCOkiw4zGCIgDNNp9F7TNj1Go/7Q9dZfnj7t
6nSLOES6cNgpXC4dBp2t1cFQg2Hs9SQqzr36MEbGsUdpwSneddanYDTvbx8NiS3SEOqqsCTTl1p3
eWNrmt1ahb9WqTz7Qz2rsJ6FeY6mLKhGp81LWLTKbOM8alKrYHBE8GQ43Vq9Ga3c6WIjbOIzCLdd
8KW0jrntT55f6x+YZTt4RvykJY+ZMjBB/vc08uTXvmplf+iYhSm2dJQlB8egMohyEGwPjNOtDo49
ekpvDZDn6l53LI5WG/m2corrrRFjuR1RzCUCEVtXt0ZhWZFa6JCZT0FSH4HetT56n9MB3OR4B1a0
3jg/knsX7gpmfGAl5oW5vhUVpR0Xj40+zz3I/yUNin0/WfqGFUlsu7Ky2j2mE2OHCTakj+dPI2Ki
UXws7GzDS6VGYKQW/TNAvesq21g5bWQ2I+p8TXFy9Ke8Yqp/izVU+n0ujAinvcguq7wgz3cHqlyA
kpPPgfGKOILx+08yaj6C3xWYG6zGK8+HD2+pNIeVDLrxkKqH12XeuU26Ucj6lVOtcrwrM6sQEs8W
ao0BVO9hGu1S7SG1P8SmcqqseTd25ic4caBFfdaKl1m99xio99ppH9Tt3tTfw87pNwdvYib4O8rz
6KM2xh1n+ayk7X05JoBxPlj3gB0OfaUcgvbR3ZL3kH1tqOCELA3wavglrj9EXurh0JlQCCv9iUt9
l6bkjJ35+48JQ8wGQ9wAKu5NYWTKNerbwkph7ILswVtg13oKuq+m8/n3QyyBHBwoVRUaJsLvLvxK
mxzYuXuqp5a1gGhww/81XazvlyBXThY0KXtXSOnctindwgubK19eImXM2p7FEcx3dv590h7iP+Cu
YYAVyk/BOm6B+rtel9VNo65nTD1TZvS7/JFJwtI5hcfbK5FFMZCLhGZeypQyRO5/sXvDDO1g7DCi
HheBn7U/IuN024Csu2hcWlhlh8o0tJkeiOltOz1RTT3aU+cP6udMrw9TbtAwemisZ3PYO07pF8Pv
90Gw7v4aIwAwtq6chGYzqEnGxKxTh8wRZEW1jyB02fAHifCz+OO8+YieQNO8VZi2g6LmjmgYGFSO
VvI3zGgH5vruqt5PfbONEZxyfGqqxbyHBuCjOd5RxrXT4QiyGFmn/bxZ/5KlAJc/aOU9Xj4FbRiC
pHfgAWhARk3abtKdnYkk1DJt3B/y5YvZFnwIZld7dQatKMrVqC/4xmiAVkG6X5glT4O/Ihehxkfj
sfgx6dCZDEcom4/To/ZRnY+hJmiYMuSsbjucdOUXv2V1NutkVlB95Yvb9t5Z/hkVBvjLu9L2q3Sr
OyVjcgHZC48LRXMoR9bDQ5lBidsaGcAI1OciccHWdX6qPSr1QzA7xyCMUTTZO97nKj5M1d0sBu7H
YaPeIItFl79h9aUjulJmLrjj5jDfC35by95tyrCKQ7q+8Hjdgeym/uwB6bgOE17czPW0MC4B+w7Z
jq4/tMXDmP9QjfMwfLeDrSaB+Htv7JEzE2PFo25NUGMtVeEVFhtLHbKOKRNnyF2iMMFkw21vkRUb
oMJDOEDUN8gFjeuVhUkVKLR8GQ9PB2TnPtaasxO13CCudt4Asotgxcvg44ZZERDeLBByAt7+vArI
I6/N5kaaOEgbCVJd71gv2Q6h0qD539j42jlNvEdvedGK5SHZyI9kJBBwlEH+YIsUgKrbtV1NjSoj
G+HI8/R/EmSfY6M8WBbSheW7Igr3TWTSYZ39LoSVaFl8O27vSKw3noPSr3vxI1beNAVFnLQWoyOq
85U28m5kQAVg8X2yxRMvu92oiAFxE9QocG+uVjvZECYI5eIgtl7Lqhl3kZI4Gy4kKY9RPaHSrPHS
Ehxw10acpHQTN0wIAo56P5uipO1Pz+GkMfEz+EG7sXmy8w7BvyOAgTjQOn1z3DgR7TOO4mjEu6IO
Hr0s+xk0wVZQlwVSmOUhv6QmzKlf3WmzHYZeqjK/1BnNnaUN+zx/t0CEUu+06F02n8O68GP7ve59
ga+kGY+Zat+1A+Jnn0Ntq50n+5Dor1CV5hcRaVduO5Wj2kB6w7CrUaX3rtMlhzhstY28XhblcBPk
22C2Bwu18suiXIy5mkzYyYfgFGXKoYhBBEXtHp10vyse2np4TpzqDwI46Dik1BgDJQtb+Q+jdUCy
KNedo8HdManiVClMf6fbAUe2gZdGxL9f5HmaVpraCBLovDTP1fLFjLYoxX5x1Kwj2qWF1ScKFt5+
VsnmRd6H0u73AUMGVl4+qAzEFM7i56F4B+QQT0f5hyR9VMhE4AJD+vJU5d0IXtP0eZbAZxU/WKXz
PhkPYbYcTePUQryjNXedfnTiLay/zMkvf/Xqk6dzowBeF58cruHyEE6uH2R/x9muS/+gt8bzBMok
mCVA/axhCQy4WGnpEXqZYtiL3EChOpFpxz/40OCKqFVytwDLuv7QC7MfQxr8IkF1weTEOyXdqJLL
AhCcmv9aWH1opdWWaerYslIDXTHaOzc6l8jP3F6H3ArUwjwdRQK/Wkcfmlnet5wKZ3L2A1Pn4jk8
zRvHQha7ob3+18pqLXkc1JFncSzy5VEPrL03vlKeHhBZ0PV9oYa/zyuC0B7Ye5rr0O85K28rx3ky
c485p7h4T2kgn9LHHgIEmvHhn2wfrVoqYbBh0mO4doO4CdKiDWCGERwEM3eeN75sMwqL3/vmzF9Y
Wa2HpS6lI0g3or46ZP387A6i3v+wtFuwaFloFtUKSseCdtcU5/gifjl22nROwIfKYCcv6DvV1s7K
/gLVVpnpQRsOFFtuO6A0MlxYFK5zYTEunFCJYg5SWw77QNePs4fsmDuEd2UXfW2Craqt1BURh0N4
VWh7vvliZZrXqeCcSYvG86eose4mu70virTy6yyM9yP+dMqmZCsFlp60C8OrjxhBgTDFBfe8LaYZ
+kfdfAUu+if+CCkzfIlCrmeNtY1pxAdLAJFJ4BknQB8pr+PWfv6DT8YkMk0Tot8bZZowiFoQr8QM
eht+byT301dvWLhVypOXblHUy3oa8CRT+YXf1hRg/WsHMYtgaDuFOOhWyNdryx2cCx75+0B7KPPR
w4se1Yfch6c0Ozn2wdkiA5McPtAnoJtYKe+yXxQKFw4ahYaiWRnqAImS8bgOq7/qqIZCC5XjICw3
khSpMSBbgFWpsiH+c71Yp2+mLFUYVxvVudhPTTbsyi439i6D2Khbowx2+1NK7cHYCLZWfM91when
rjVaY8e0zWQAOx+0h3xud+pSHPQ4+ue2LckBAEyF5N4vIXf3VzvlYiPz2tUrlcNHJwxgXfh/pJ3Z
cty40q2fiBGch1uyBg0l2bIt2dYNw21bnOeZT38+eJ/9dxXFv3i6T/jOFaEkgEQCyFy5VjqSLqDT
Y6eXfrzxVtgytQgqzVTEoUTb30nxeVdGnauMsVsryf76iITrLeIyoinitkF3ueCEvFwtKZ36rLMA
ZddDP5Fssw9VOHy/bmMlIhP5aYjSHZ4j6ABc2giHILdKA5i0XiHNQl/WvRwk+7nYa42yL6LsO92h
rfR23eja/FGxhMQeYnl6ShZ7bkIpGvFym+saUNWkfk3JJUrS7XUjK5FYSM+IdzkpPWBXlyPLzNqK
W94ZpzZovMRRD3LwybgL4QSWnuetBOXKMQOuQuwpGjRhx11MYzZ1piTPGCvylwyqzuhVi313iDMP
4MH1ca1OHjhSwGqCoeRdI3dZ1jINX4wrLjQ38CX5SFU/88p6mnbXTa2O6szU4k0jzSlPgRI/jyjD
ye3rMHya7A91Z7lVuXV+rTk7EEwhSAadArnsy+Xq+rJLs4FhOcGn3gSRArXk9dGsJYmI8IJkw0bF
mx74SxNxMoTWoBFqaRlwA6fiajhRwZ68JJXcqJmPUfbLIPfnyFso+7U4iNg0FCK4xnsdJGpZIWpS
tL02U/ol7Ub0sYq7KHb20b8oC1Gl/duS+JKzKNgjddHFJs2uQVuXnhKZKCP6o+rZRipveMeaI56b
WoQnbbbjsSjocavCtzJ7Q/3E1u+uL9n6vHE6s7HIWy7JKGozc9LCYjSyHnsFZIJWcZcXwSHqNoLF
mvfRXC2okGCKRczgctpqLeniJIe9uIcVC74LKc6O14fyBxe/jOaQ+/BqdEj5cH26NOGUgwRXt2hI
Sd1Ga/bqvig8MC7BjTV/HqK3Ob+NqacgyTMgwFJ+beGZmb0qfUVBy43v4uAWQvwQ2PjGh60tI+Q5
oLgBC1KlXizjNElt3dh8l2XD4CH9Hv8f2LbXppe8LKlgeqcIXAuvHCpttHrLIZDkExl8BWDPVkp0
Ldyfm1gMww9UNNuQyTy1WXwTqA9TPHgmUlJ59sGPgztf82VXAbMxVl/a2narz0mxMybrWCjJTgs/
GdF9XW4V/1a/iXDDqlNR4oJ3ueSTVvYJSnlAZK3iQTU/h9MvJa7u1Vx7rDX9Fv6+LRCXGOU7J6MI
KO5aAjO7mOhUntWeJn7aeYqPilIdSutXJ7Jg2b2ZPV936LWyiS6gYjgzyWiO8cvRjVKmmEFC+6mv
4q96fMN1wUNy4CaS7WMyNbu2JPHTPYyT7tlR9JQ340e7tb+CCTpc/5S1MMFwQVTTXQGtymL36n5S
qqNEeO20JyMcXHX82pdw/ny6bmaNgFwnv0f2h6croU9spbPgqtQ6uioWieiu0j87Rv3LCdp7PUXN
YY6+2PouSfZ54EZ+be2U2ry5bn1tn3K75ZIh2teJIZfGm07K1AqKjlOiHf3Z8qo2PIxFtnFIrjnQ
H8Zs7p0Gr3T10kqgTZoB2S7Qi6R3zbiSwDbkYNSBzJW9/jNspI1s7eqwYISAd4f1I8hfGlTUIYAC
RacITyZRdHxXzqtqbzjIdSPGsjzkSIlP5DEiqon3cnY3mDeKvZFPWwtxIIX/7ziYustxSObcDakA
E0j9HeIT7ra81OrSnFlYeN8c+iHpDLzPRExCo+MbGqRfSXcH7+6GE2yNZRFLY9lHXYa6xGm2Hwoo
zKdwI1qvvTrOJusP2uBsI+l9CNrTZyhz55KrLaJDY7j9Lp/eNPtz2G1Y21j9ZTJ1DCV9jFSxNNKu
CssD6jX7ytyAKKwmEsDPCrgSiYR39BV1mIdmELM/ZYns86i6zqyi5Gsde4cUeT1B6vQNAcAwzZ6i
zqKonR7ReTzaZta7bbJVzF9dwrOvWexje1TDdrLxeCvqkYYfrU96qW1VzreMLDyyGBLFGWWGXOTK
fqqep0zaXw96WxYW51mnG22VOVhw8tdsuC/krYzkekw/m6iFrwMrCo2hw4KkvcSdvvfj2ynu4K7e
k2uNhjsl7HdFFns2vOPXx/a/eMyf2pwobC53QR0hi+4IAe5BTVrZyzvDVL2oS7rIK8csV3a2XEwG
UTiZBhfG5+EpVmw4iqvZmqF3KrTyplOVPDr6OST1e6eNSEQ7ubbVHbd2vAIbIAHN84WWn8VBbyqz
amoC+1MnvgcQx/Wngz9Uu176vTEjwiuX15dzS4uDXO4jzQ6mgJJyk3qxCbrGeYilL+OnFozds+64
islmgXdOUz5fN706RgivETQGCUoy5DJ8G42TSrkmaMjVzI1iTXF720GAW7tj+oON/NHavdA8MyZ+
Pwt/GmqbfTcCbgmj+XUaAu3WykfxDA1lr+ph8Zig+jvYU71111+Nu/DuwpFLukc3FoZRW6iNMKPq
3Pp/OVx8o+HDpJ6C4VAHH2KS0+Q4r0/r6kjPDC6e3KmhSGgAY3BqhiMUAKS/H0e6W0KF95xh7MJ5
48W4GuttsCDkjoFjLddxruAsIlPMnnqLtfxuUpoXUwE2dH1Yq6kECI7FTALOhmf7cgUH6kKTVWAm
BwSPEE2o/iyi4ySlrlJ/BDHpFhUl063a45qT0grNugHIJLO12Ih+rfpZ4uCkdGXU7VNZ3ilF4HbD
y8boxLtkuQ3P7SzeLfGMLHsdY2fKX2qyww+6V4ZulEIB5UWP+U62/oIb3uRcu254dXyAeMTjxeBZ
sZhVZ47k2JqZVad+AgPljK+wU1vdxkkttvK70YGR1uEGBeS2RCVNQBACP2spCRkoZ3aeCRGjs5sD
JC43UnWrER44CYBCQKCMaRFVCjrU8kyjfqd9tuAgsA8DNWk7ehkV5dDbqsfrye2oilqdTjOB5ycP
RvYjA2Z8fV5Xn2oW3XLkC8EmKLaIu2cBJ5Yzc4x9hqzApl/+CsxDVe77zsu/RfJrTb+EOY+ug6pK
Zpxm7W4rFbuGHoUej+oK1NxIjbx7u2RRahujqBuVutclP/VpdHXa6PLhZnjL4sMAweFwq4x3o/Nr
Y+irq00bjoD0kN5etlvLdogIUEh9R7V7F2cei+8RonCgBCT9pujkQ5sdAc4IOCUb3Wv1J7mt3Hkq
XcG+skXZtBaAwagJ9k+ap4HrXi5E7mipUaYCJZLktpvWSHgXzueohVTNSZJhH6eI4w3UZeijSb5v
TIU4Pd85/pnxxematGVdSyW1UPiudmGtfNG1731wovp8O8f6Y9NVbpgF++It3OJyWN3YdCQgSQqc
nP7Dy2FzvwqKtqNiDrVMaz9ENvogH8atXrm1yRWlZST5SO/ynLy0khdRbSKnQ3is+/sgyu/UsmNk
1ZcqVDl42h9zrXyTtOzn9Xld87Bzs4to6Tczlf8Zs+qxpWQYlNle8nPXt6qHduo2tvLa+UY5DU+G
vVugNy7HOJmaVLYzM5mUbzDKFXBbWtFG/F87tGluoAtV7Fl1eUto9DQMJa7aeEbgFdp3jhq9yHdJ
vJ+gaE+KLQ2ENeEYmuLBHAPDFZ1sizApq1Xxn6J5aVRe1PwIKhgrqgahrifnpkulQxny5K320Jq7
zRTdVCrPq3be26X9owzljZf86hRT4wbuDlUHaaXLKe4kOdWlkPXU9NqVlOdEAytnbSFjVh8eNAag
+QP6j+i4uBoNU1yqaBCyJyKq3Lddm7hyYoFY6nd9vAfmrpdelKO9vXHIrg4PhLtoNKY0tuRvQd3F
yMIW8tWstwVJiDGau8HfcNPV0YEwRsGZ/jWsLEanKq2aamVHQSyKins7R0U80WD5d3w5vm1ntT3w
8tLup5L/Kuzv2lBBts+b+PP1vbnWREeOkvKBSHBTmhOR6ezka+s+diTeVKd++hgkuzoa0NOrkKW4
sax9Me8NSXuAiKqam12Qh99V/cbXHyTofAvBkNsGN9e/Z23yzz9n4ekw7ho1pXBosKz4pgNmP4/P
ubTlW2uBkJZQwKVAhEGzLgL93Er5MFScMllj7S3ndRrr+8ICtmfSqdkEj5ZauVXxLxrMRSPq/1hd
hN80NdMpgR3yVFpvmdp7NuiC+cUaNTfLZo8I6V2fy7VDBWwSKTeoADhWFmfp1Ix2G6hwrzvJM93Z
B6TA7Cr0OnvjFre6ZjC1gFn9A2FbrFkQNX5gT8QDSX8LJQiCYPFr1a1Mx6oV0soAV6Fg4/p76agB
Cbe2b6l/Fk36YHS/SSUdgvn39SlbO6oQO/0fI+IjznbDVGVV1YkytW413lS9yfBD6R/nbJcP9UYE
WPXBM1OLWcubJOrkuECFd9C+KjRBZ2a3H2v91koRGpD1W9sf91G8GVdXveLM7uKAhFwdUSfgVqeg
8X+1JGKNaPw1m9L9LBPHr0/n6sH1H71HC8YlAACX81nTkGUFQhGmb/d6+CSPnmx+zLOD3X/Igx82
7PH2/GBZIWrAD4H8LSDVV3DPH9Oth/2q9/AsBGf550MWO94oHXXQRfW8jGJPUZ9VM3HL+Xh9uMIF
l/dHtgCNbLxpDJ7Xl6N1ElBJQY/3KEGwo++BXKa54TWrq3dmYrF609xPptTjNUETPtamsbPq5hBa
+i8haHx9NKtTdmZqcUL5VaEPvRhN1LzJJQjE8He51bmwboNWf3jM6GxcdhcbJXBtWeCfajn3bOl3
bRcuZ/q/GcjfRhZrnzptVnbst5M9Pwmuc7l/6Ket9ojVyGH+bWQR3IdsmvQIjZITZVZE0o6l9EWh
fj2js1QE3//NgODH4tFGhmUJ4FflfgK9gBPUCqCx+rm0dLdONjxtdWlsuFAEHQoINeHsZ6Gwj7Kh
D8UFBe77waVLqb+xx8I/ILzk/H+aEp9yZmooUkXxC+bOz1/yLtsN1dMEZv76pInvfbc5qa6DoTEB
ci1bgqY6yjtfG4CY1NbzMNu/pc1+2dV0hiMqvX/4VmnkuBxIZoWmnjWIV2RWQE9k2D8qenafI1oR
tN0hytqPLduU7sAHqSRN3e9N9MGBU4S7RAtOg+lvZHJW1/DsexZrCBK690MT1EYjyivDE/xQZfJy
fV5XIhL1dI33OvppJPsWQa/Oe8bZ4Sd5192Msh0fYXosdmFqTe4gb1E5rnV2XZhbBMBSdYo+GFnG
rBwOeU24GP5SZvnZloevQvAhTG8T61ZqkF3Jsj3slrtI2YgnwsTCk+g4oIWFtiQTRMxilaXR1818
Qti+iFHnhPHdkDqvluc94owf4/EpHP/5uXJhcLGMiRnKE2RVINrg6wagYU173c/tDSsrEezCymIX
Ngit6LnOsKbiDXb+8qAgSkqJodyCba5luy4sCZc62+/cM7q4pTgGp8Sn0Hwqo2HXaQ/zTWJ8hDNv
pxeI6jy04G+7fiMI/C+mwS+JlytEzIu1g4TLlpMGmt3I/JxwOgcl3Ta8K4+JEu1tiA0gP3+wp0+j
qT5m1Rbcd2U/MnCTXjMgkM67prZ8jIEVJ5Drz322S9q7BKSblH66viFXLpYU8AGGA/GFWEpbnNt2
mQKmtqmaRW/wodRPvn6fGmhezyeV215m/r5u7g9O9N12+NuevrjjwYsc1HJP02yYHYb8NjwlN+FT
l+664YNcJy5y8BZ5avXLRMOgQu8RuPvml2J88FMvN3bB4JbjXvkgHZWtPreViA/MgI0qSnIikXDp
ZiPwVjTpJt5b+hvZ8sLeGPnqhqFPg0qDio7KO/ncuGOtQ5EGGpX7cHiJIKEOd4HxBlR5A5e+1nrO
WLi6At+hrcpZ+G2pBiQMIt6OigIG7euQ7RT9RW1nd6ohksu+wN2yS3XrZBeB15uHfPwQGoeq7nYS
t23TfN1SqFn/IIM+acHfRMVl8UERHxqODh8EvRAqo2a5Sx5pPT0E6muXf0rT+8pyKBHuoFWM9Gd1
V3avs34TwnDuZP9C94vaATocrIRDJ6dYqLN4YslhMk8R/TkjuFjD+O5sJfxWt9SZgcWhM9eakjsj
nuQ3L509HYdqvNXsO6P6Wev291F7SemIuL6tVkPFmcnFLlZi/KDsMZmnz3p0F8Q99SVtd93IWpmO
rYHYlUXZgSK/+IqzmSNEFUqcATTPS7RRUhKn+8RxrIMqI6EjO217ABc0u4E8UgvVJf/YK1G/ce6s
Ti68iFBVUeOHz+byGzJzqAbyqcSr8of2FS/a80zMZRBC2uzZ1tP1Ia8e3uwjSi0oyr7jHetlzQ8y
1GdOtDB/SIxuh+SO2ww3Rp/fJR9Hue02FnI1Cp0ZXGwUXy7CWhvJjvTtQyC0BZQt91+dQJHQp0uG
DN4yUZpEpWIkNkqBggQ2Tn9knac0Xv6Xmez9vPQQAdsY0rpBAxQ6qSUwlIuIH5cx7xLRymsZKMmW
+ike570ep/sgk7zY2OnyPtS3MAFrGVOU5lVysrR80gm02OVVG4ddHIToBwnq8CpTIs8aS3PXqal/
zDqIv9pZm+Hato614cQ3qjXVnyYniDb8dXXTAFKHPxasLufL4vpiyWlDFYr55lQ1j0oh7xXtrTeG
Q1Y/1d2r4p/CdOOSveZEcPSLlxipBSi/L/fI4DutPkIgeoLm2w2rN9X8fn1brFVAoWj4rwXYXS4t
tJPc1XZDK0PZu7Ge/1CH/Xgvd/33vOhvx/aDSuFmfAny54BWh1kGBG5u7MzVuxkto2TFQYCTPVl8
gl41xCKh62u25e+kz0vXmpQDrTCe1I4fUitFeHNnhPT6BjdNoN6puXqzMQsi1izvMmBX6U5HdY18
+MLHpjgdy6AhZSop4UuO+iDglr0/S15mqjdqLXsyZBJGDs0pDDgjJAjX7a9trHPzi2VG94QJsIkV
cLHAYVPS/lm56i8FugrqA3K906x44whYO2fOTYpPOjsBlDg2qrEU0bf7kUfWThTMgk3A5OrA2Llg
uFCuAqR7aSXK20KeFB/00Jy6rUwfa7ivh29a8CoXp8yoDpSSNt6+q9tUo8FU9CvAwr9ENSaJkxhh
I7NNrYaz5Fs7OpTovkWZD+nv7PHE8If5KesH7/oiru1V0U4lkND0pi3tWmGvVpNF20eQmILtMdK3
nhFrT264wASXFbcveZk16wdlQgyXaFA6D5oUu1n00o2Vu1kvFt6+3A3ndpYnc6i2oRSQNM31cZe2
fuRpqcYNS+3m/UQo5uKZbFXf1s7nc5vqpae0M91bdklua04OdvUy/rKL1w5t9MFN++ZfrBTnCOoJ
9DvxnF8EHMh+NXmIKTZ1xZvkV6651XSxtrm4IPMPVQ/aFBeDccaxlqyZ9Ob8OW4eJIS5o7bZiBlr
GuKA8kBwgFxQUG5aBI1YRunOSXlUtlGr3kS+Pe2mqGh3udNLCGJqyg0IOkgF8sjxtD7tdtbQQpJr
VIar2nX5mvaI5jj2rgh836MBTByrU70fi9r2fAQ1PScNtsRJ1yaGw5PLA19NpX4xMUmnhXEkIzJG
S60HI6Btu2a/BUJb24icJmwQ+sxpa1u4b9T5gJzCKD2lpEmV/i0vttq915yVtxjbnJ4d/GdxXIxN
U+qhjJ4ED2xP4gaZNYHXmA/EUoFa2iTNXZ22M3uLpdZzXiE272hAmE91ph/6YvA2E3prg+L+Br0k
WXkoYha7IjR6I1etBk0J1XSnhP2uUAaWx70j14euiG/0prj55yHz3ORipYxeagq0BmF/D36Q3NvJ
0Btft7B6uTg3sfA4R6YLpfaHlNaU3jqa9QCSWA6He6eqgmPO/Rw+5XY+ljIddFJU8oTWcJcsTJUn
pOrkrQ7pNd88/5zFqyCdU6mzDEYccmcXKLfhX1RlRQkKEgKHzsl3ZHWQkPpp1iNDY/T3qvqkdLCy
Sc/XZ3XtIIKIAOQcRVNUSMQozy4PSWjUta+ISS0cr88HNwanoThoXW8c5mv3B7A2sJ3S6M3TYrF6
Xa2VU5/r6GkgOTKP81GXX2PjNcyNOz8sdvVk7cNk61216jMEVvrhOWnhM1kMD4iwJMGzivIF7CLy
YDwV+eBFqY6i2Zehn/fa9DWzEs9CoqAIh53vgJu7PsFrJ7ADmNUhZwjd4pKPgMDd+8rsi3FDZSQS
3/Q85rHXjvbdZOV7aVMtbmX3m/C0CbUmG2lgexFiZn0oCnVEFbiWRHPlvVXuev3DNCeeCWHQ1gG5
Mj7YMmgABLILWduyg9/POzr2U9Y1VE9q8jUff9Y/yuJx3ipSrNmxBPJCIVllAlVYOGqeWBS0TJQy
8nvdPyWm8WFqmmejg/tNVX5cX7S1lypHMdghofX3nsYrcSLb6oW1xspUd+6Vclc2yE0ldexQqHO+
pE7W3w2p1XoFKFz0qvXhmAB2PF7/kJXtCc8KMF4gVOJisBh1VSq1rHQoGkh15fXlz7nb2dzfuq2e
uJXdCVqfJKvgfCK1vnhDtAgb5eNYZqdaJ380tG5j31a3muMpM+TUv/PkX1yAgYgiUkqAEzWYRTgo
4ygbIyE+EZtcQuXPUhntFEd0Pmzxfa1tB5tEvVBmswhxiylE/WSw8t5IT4W/l+T4kMRq7hpmeBgK
BwnFKiNLpm75jwj+i3v3H14rkgsgUQBhX3qrmkthYPsoDVjKED8io/dd8Wne9B0/dNwhLaD/L5Ps
4IMZfuyCuTyq9pg/j0keQjk9zPtSU3jFXfellasHPRGC/wX8qNCauvwmfUC1zfZRMMmDPjvMWdp5
Ucg+tXp1q16/tlm5UP2JCdRqlzCKOkFhCjoA1Hnm32Y93fUQ2O94FRx7aavyvAZQIbQKxSEDYIij
L4ZVKlqk9FGOXEpdD499aPl7H4A42J8w2BuqEt0UeWHvI0p+3qQMFHUJnvtxEERQQ93slQERlzCV
h/txzseD3GwSvq/OBihBOj8dQUAifj87Y1stz5BprzPKK0VxTIpSOxp56BySwkz3s6FHH3Xfz2+v
r/Za5ABoJQAzgBPfvZ0biPXnFjQUMLzuMbC0j9P0rTblwpX9LUL7lZuQyREHax6AZEE/cTk+JY2Q
mshx9rK+M8yntNjawitjQboOpOUfGUruEJcGci2w2zlgiUvjUx99kqAdURSv0m+uT9nKOllkr0wd
ikOqbkuoUxvRsZkoE+sUcszYj6k9u8YouZPa3lbjz+vGViYNhj0uO5SdYCSQF26r5JkTmKHCbsw/
xO1Dlm8JrK4ZQM6AFxrnH5F2MWljkyepEjOapijtfaIpkts2rXW8PoyVoGJpkAT+kdyBan7h2xMr
P8Gnlp26JnG1cfaU8Znk0UboWh0L5VBqRJDPUA68dAD6xWhry2nQdnTKTzXlwj2pYXXDypqboWBO
rokSFG2Ai0OwycauoAZV0Jrn/3D8j35oHYbEvgnSfyHISGmXzA8XNChZl11A8JRGWjUjaSKVlXVf
603jWqGe3UR6oO2vL9DKoCirYUIAO0mmLZ4pVW2PYS45aN5I6Y4GVmhMNEjvoDK5bmftqk0FAyQu
WVdBVLzwNyPLSwuSguwkciSfJP2lM/+q51NuyO4g3dveDH1u+1Fqdxt2xWN2cdTSeySEzgW+nsvL
pW+Eoy8OMA15mKK9mcJkr/efnHy4HxR6K8fgoTBqHvT3liltWF6bWSGgRZ0eQR+IOS4NB53jk27H
KcXbotUhKiq+jxBMqc/XR7iyxbj5waILABiB8mVYChpwd2UX5adUfauGB1rGlPCftxRigoqaA5es
8U5Vs5u5q8hWlp9G6TW3XkOK/pudYit7GEi+oJCGJfZ9zSXMRjuMzeLPMAxqEc0WW8fqepwZWISi
opTHGjqH/FQ7D8D3ZvQrqvphM6W6ZoYHD8qwqJiZgBIulx1Cpb42lTg/Kf19aaPtm/zVB9+i4tv1
VV81Q6KIFBt5KTADl2akSZXrqutytLi1Y7ZvAkajtp6z1be01j5AN9H/GPqThD+7nUxWktRS0bP2
neNqdrvHIOri0RNHedPfi9toNFRuanyJ0110mAPzZDfO3QyhWf9bdr7842FT1v1zaaGezfF4OWxj
VsqpDUmM5/mr3n/3zU+S+THa0sha2VIXVhZvgqDshkLJqVOlznDn7I0ErYFyizxqrXxBUx6AUg4T
oSS6CL3g7dXI0klOU2UsJssdjsxlJcuCXtgwjnNkuqqWn65P4OrQyMkaZEupji+7UuKsVKoYZt1T
JB/DsnJj6aPSbsT6Fd+EGhNSdk5yWBaXvHNUYywr7wBJ6vq064fAm4rikIBz95NwI8gKN19E9wtT
i93m1KACKxtTk/xgxv19lLac/7c80D0p/x02+U2wRekvXOyaSTH6sw3ha7ncjC2QS3t8hkCtuLcs
022MeafQMXl9sbZGt/D2sJ5lVbIwVRp7/2Wqio+xeZ93r7X5sUq++065MZtreQ3I54C3ctF1HFAj
l2NjU/j1pIBDnJunWFbdWqJPFKWtWdd2Uxi6uiDY91QroCRV2RukwmuueW58sR94OWSKWrKWKmKC
quIq2pPZ/bo+o/rK4p3bWPgLL4hgGnJsKH2xg3BvF5jVxjDWTXAac7fWAOctLhwxbM/loPOaF6xi
j03gN3tfkazb6wNZcw2BpUEQBlIx+u8vV4pkm5bXnQGXmhAkcQYvCG0ol8iSqN+a9jbpPuXT1kNu
y6b4/czzJXmq66bCZkGZAKJ8ivluHR+aqbuhe7eTfztbbdNrew24Na9GeLZ4eC02gBpxo5R0B8CA
+l0pHtAuuIHFi7tHGn/8F/N5ZmkxNm4ePS7h4/nR6A1D6Y3G/dzcB8mzmiugVUWh5J8/W3jgUS83
uPhwSVt2meZqENmSQfmqoWJxUJThaajl6J/vaWGFByukHqJQtvBHc0qrUUtRkK6rETEM6RD3XqUZ
R7VX3Cb4OXVg/8fovn/xjdvrc/r+HMAyuYU/L0ySzYs6k9mUEScNBQpdfRjSVFy3Gu2Z7sLrZlZA
+Zd2FiNMx0hOZ5WiWVrJN0XwLYaoRoeJLAFPUbdf1epZ4QqOVNn0BVLDPrcoYyjI2EjlBpPX+63P
h/A8JLWOXg7d9pcbxJZqzawzBmxmj1obesb8fH2oGwaWSFwtc2rE7QvKMVbl+vlrvAVEX7mUMATR
TCiwDSK7fTmExNa6rLaYSzXUb5LGOJTNx1x+6POP8dQhwHSXjjCHTlskRCJcXR6qmBXIJ8q4xLNl
OJsM1OV6BXVoNd1zOal/qdLHLMr2rWzvNov2q7OIboyo/IidsfCXMVbQyBmFsdByLekj18yNg/v9
UcZwRLIIKC+XrWWHcewbajiHWEhChDIB23QAs4ti63K+ZUYM9Cwg8+gD3yDMZJQvRQdXkz9MRvev
BiMgG4Jyl/fspZW4VlSj8+f/iJDTYwK+G2r864690vUBuRIuZ4inMhWcxeEfp6RpdRnaxuxRz9yJ
7dpwoXqMu6OuvhqN5gV+64VTQsNkAEZrY1+thpBz84uZTEDcRH7GxrInj9vrY2Z+VtEztuUHKVXc
rN9JJf2b3asdG/tWrW4seEgzCUZ7c7PH8P2ZJ2imSP/wtoMmdcnfYzeF7Wc6O1A/VvXPIKrpb/kd
0+qyPenvcyOXphaXiDFIDSmuGHWMXqZfHcLgcYqSA/IOXhbtCjtzlcHLf15f6rXddz6+RYQpfbPt
pylLRTLB0p+LfutYFX9gGUuo4wDv48rA8boYVVXLhSzPVN5lmRW09lX0KQieA/3GPI7PkrSxO9Yi
F939xHu0jGgMXQwnneUy1yesRUEfHpSSdkB/klDrtJrk1uwsaBs6OoYsK91dn8cNw0swpVVruWEH
GM5E8uwmGHap8nM0jkbyOQRhcd3Y2lF+NsolzilOAVE0GTiYvrBdQ38OjMCd8hwmgcN1Q+uBQKUe
Lh6psAkurnwW7a6WPPbpaeL9O7RvWdA+luFD87OQ7lTtp6Sh9envZVTNepjJtnAqaxGVKgUvV9Kv
sGQv4oBaWXGpleAdxuyVjpKoecjDt+sjXDVBqpWDh0ICfnoZTuUZhhttUtOTZtzG7aM8HOTq83UT
q65BzUB0SpAQX14szVgO1KDSOH5gPAgftOGtpqssv9GqX5StvevGVsdzZmyxAeaxtmdfIDeMMXBb
HzWA0Bu29HDXjdBBACuJgQ78YtJ0H3I6u8OIFT4LUhJTemnqfsv3xPP2XeSA1va/Vha+BzmyEsUq
cBALJbmo23X+jaafBuN7b71q1q5qbY8O+iT9JLQur8+iGMA708hOQrQEgoE2iUuv0Aq05CSfJYuU
bjwGs6a7k10rOyWroWCqbG2rwr6CByf4k9Dlnvpnpy1cHebldohym1uzPu8gPlJ6F3qzbmdoDwN6
n5wLHvJBjvGUBCQcEpLlW9K6q2569gVi0c+uLwr91IHU8QWyNxhf6yRw4/yY3pGjt+KtML0+v3+P
duFAjhkOnPE+r6CZ/qrw95h8lnz6l+KX6+u4dvjQpAQHKgBz7jLL3WAZVAnbODsZ38LqtrB2jfU1
j6aPRvBBbdu9WkmH6wb/FOqWngMFCIsJCFI06F7O4qgatFSmIXUGp9bvmkHL3FYTunJ9P9B5nGS0
kprzgct3dNtNRbgHTyrdOG3TfRiSUvOUoi/vhtaXvhSO/yO3so4UL8kEo0KoJAfq7OY0peyFEMfR
zDv7LglrGK710Xmwlci5pyAe3F4f09piQfEskicWb/JlSSMNCqmhGJ2eJLs5WBo4yzbyWjnZ1/Y/
78KCVx/Wxz8gOu6fIiSc+WBvRENiwttyMprRVWtYhypXkjfWaPVVRQOh4EGHjYaqwKUVWUdULhBw
ljlQfW8epmBX2v13PZ8jzymGH3HSpQelTj1dzyB66Kf99Qld/wAK/bQpASJGX+LyAyLdLJtqkHD/
ekdf8XzfZodUfwi1J/trkrv99+v21u6wAlfwX3OLQBqPaQTogN1GzvJXnT4rPmJCark3s3jXthut
k2Ly3m0AGDkUYIoyFH8LY2MLq5tjAVzRJG/OD9LPtBkfY/vWsOMPU+Z/HYsttvXV4YE7JstGqYez
/HI2J4jN+ibss1OStbuguhcqgQ44pXwnhcm/OF4hqhJkjXQFyX9eLmcOWneJOikJQI2iqg+VVO7l
wrkryq3jYH1If5tZOIg18xTJ4k6YAd1VhMeeVicKLTvVn++i2d7SK1xJNVNtFvgGCoqWSO5dzqEc
+jBOWEDK1OJlbG9iaBTqvL7RA0AVslfnxZE0X1h9a5stFZS1Y+fc8uLYUdOQxKlZZKc+2DVGupOz
nRGMx7aR7nA7BOaerm+GtbsLrb0qiVrOWnWpq6qkUqxWOvgepXnKTaROo4eo2CLiWVu/cyOL6TRH
8lKWj5uk1k0IP10cF7uh85zk2GX/HJ7A0hGZdXCWwGGWkCrFrAu9Cw0wA2ame70y5d4sQcIA2ePW
sFbnzoTm7w8Zw7uuaGtuFKvrB9xS6837WJmnXSHbt2pubF3+1s4csDYCPcr1D5rOS38sNBiHp9IH
J2CXrtSNuy58kenMTcqNWLzmfjg9Y8EXiFoL94sTuaexH2RPZBykOdkN/SdZd6tn28/3dtd/ue58
q8M6s7bY1yFMWJDKASXhdj7u50gDHNpZ3lha4UG3uONeN7cyOOZPIcsMoBmRoYU5Mx6MPNaJxQ1a
WtOMzsBfUBSo7V1ePWbJxsZaGRsZEsrAlAB55y97Jp2iK8qhExu5upmaExj40ISe295YsBUfJO3F
qUmZ9s8uvvSMBOBRkFOcOskgwA3bq7o7Y1O/e2X/gkAlGnIFYURLNWRtMubJSXA/sp9hoO+l8dWE
S7kzX8ESbCzSCiZS5EcAnyIBhcFlhqSTKpqD6iQ/ZSrJXO2LbReHrNMJ/FZxchr9pDVvEphemRx2
oNtviaz/H9LObDlqrOnaV6QIzcOpVIPLLgMGTAMnCui2Nc+zrv5/Nl+8TZXQXwrogIADB6T2lDt3
5sq1juHRJ5URKg9aPm19z8q7i+YpSiB00wnFw0UQ1uZTm+sALclD7cMxdG2bwqpUPwpu5zB4p6ee
5uy6/nPgQCqaKi+39+yP/qlFAIF5KtWU44FTG/r1AutSO41BA8QhT6Jj6d8Pw6mSHupQItXXP+F4
DkEz8fprvHrsZM/Inwe5gsbscTTpiXgwpBffOnTJceje5FS5B+W+115ynkyS+hCpx6w92VuNbSs9
YXRjiCIDCE5IUJc6lHUmS104N/m5snZpRE7GDO5SR/dAiYWe9U9muGUw7SVlRse0d/mqXkZk4k0y
PAqlvma2jgTDb4dmK54Wc/XLXCIAAeRfR5xtCaeWR7Mnoga2IKlFsB+Jk46lXrVb6eIVP0N+RsTr
OBlqW+I4XURFneI3ulHTxOB8CIf7Pvzbyr+grewWWuwh81UP88PYBG+db3H90mYvYdR/6NTaxb2i
JnjX1/5GlLbiikS+CEgzdTYwe4vvGVgiC9CDIOxKvDbtXrtZPc6x9X4ot67ENVPwPYKnJUUmWD2v
h9770exXguwsi5KdHZ5UI3aLMfacfKuK8UMObrGY9P8TdIL6wlMsS4ekO6V86BCUjFR7l/qOJ6Xf
JTv3jMB4Y43/NMfY4Mky9Qdbaz+EfrML/btW6w8BGRqmmoKmhEbfu9vHdW38PxCrZOcE+Gkx1bFk
m3U5Q/Az158V/4BAhVl+GbdwgytOn4MFLprIFNzqMh8z0SRHFpkeXxKB9ly6VA1d//3tkazawAFD
Q6vZtDlo1ytp1qAtoGok56N+NOZzFmRQJ2/41rXZEqDY/9lY+LZJTjO/qrFBssLVCdfi5MAudqNp
C2m/cvJtAIhc/dQOqeAt1oUj0JdmSK0+Kt7oEYy+MEHfnq+1Q39pQfz84tD7DuCNLMPCNN/JI6U7
50Avnya7gFNQUvgDYxTvyEKQWYFB5dqYlRMkWp0ohH6VqJO7JhLNhvxRtt43W8585QGLK4coU5RF
qJYv1qhQ88Cec3AVedq8tfTmgxPIb1KTJJwdmx8V5C2BgoO8ycbX22Nc2RxXhsUGvZhQ5HbLNCo5
Smow7hpdJcnTIDBiuLpcbzjItTESbUBAjPauwJJemwr0GRnqHt6Fmat9Vk7O8E/5FhIy5VmTGy81
1cPtoa3QF9FK8dPgMqDi1dMlacsN4ReV8s6w2uCAHEbyJhhbSP7rLj7Uqdq6XaJI3oS0i6dRdPCc
ETHMiHZLd+ij/jD5TfgxG9LIBFlp5MVBpXn9AIfsuIEcWHsOX33u4vmhQQqB8AvEEHamnUPnOayi
d7Hv7DX/IYLymwRenAW7bpxc2/j9MBoSYcIu8Krs6SVqIQFSmaghM2Uk+b5V0CBTvtsyOXZT2nB4
qvBoiwtFsE1yQ9qwRAAovt4Ffp5XVqlyd0GEfRirvR237mjYO0gc7rTmQcseAqiFSQx7jZ0fEQJQ
rENe/Z1Hd63v7OTy6JheMZLogWVnat3YKT9r3RbMaQWqztb59yt/YQ1opyZI/QLCwybb980X3rbu
NL3tte4gQd4BhOavcJg/5/Wp6d9oXbJxv614OdBACPCAtoODZlnXU+dSqsIEWGgq+jOfTB8GdHRM
0T8OfG0H6uA/2lvsvLQcEmkeWJM2Ovup6mqIYQTOqWwztycDLP2ROYqlUPyQRPjxNrnwOZEUoutg
MblQJ7iS/SxpjWuCyJEgiZPUj13QbDjyHwLOv2y6H300AorPZXi96UqcWW5MkBEaA6n/PgFLGSN0
rrX3tWTuSpqatfxuyp/ruL5LB/kQ+ZZnV/NzNvknX3mfzWd0wyBrid+2xaFwDoFmf7rtrNb8sJCV
4vYUBEDLep1tVoFVRzp+uO8p0kmo46pWeyjVaW/O2rQBUFxzxUy9mH6iOyqE1/MRllanFvB9nZOi
2OupBvUrhz17ybTgXYUiTNOoL3Nu3t0e40qwI9Yc/IhgiGEdrq22bU5zHwAO+vA+SlaO2sidNX++
bWN1HsEbC1Ak0KXlu7aQKyD+FUGbFX9rW1MAzgRLQ7RFMbZmh9iTxltRLIQk9HosfhbU/0duocb3
JRpAshagXXYwg62X+povuDS08JeS2mh5YBK9NSGCbFXwcbSfoODr9fY41v5ea4Lj7RkUQdryrNCT
ihgbeQHwUYu9QYWz6Nsf4Az/eQz0x1x/lHuvtK37DFWwP7AFAQUtdULraEmjU8hDH7QKaDk70uGe
Grp9AVND6bxpk+gOptctHpXVO5ba/r8GF1uw9tt0ykzgLqhcz9IhDfVnRf4O5diu6DxEf5GA2fkc
c1hSbo90DdSAqBo1f/SySFYtH1KwtxhNrAPUqi0nuOslAShqqhkJxE4nR2tLx9z004c8qYIH06zG
fWz3T6ESIIxTqcajQr/FhldcO45oI+ii2wZ6nGXKpbH60KnSAZRRAzrNebXRmwq2gr7VGSfnLdIB
/AWS9/qgVK1l9p2mUOHVhzcD3NLFaO2MPrtXApO/26MaObtG0u+N7ilp58OfTLsoM4Bcw9HpiydJ
Pmu5NQ4WMXyQQuLrq/2umqJ0LyOZ4upD1Xt4pdbTk9zfxd1ogxYdc681eYj1XSmdhZbwxlZYnXdg
4WQDTLi3l68kORuLNDJEnb9L3SS20Fn6mnRbxDhrx5iVRWyd3Q5v8+JFYTt50xWDYF1oqt1MvXEv
x6Xj+lEXH6sue9NkGzHkmkHSEewjwWPBJXu90I4JhUrfAzJuYvMxG74o8j35MX2u780oOd1eVvHx
Sx91aWuxqWbH9MdZQFSbUHD8q760Dybd2rivVveuJVOBhloFIuFlw2Kh2+kQOJzZ2KnKA+1p8T4M
bf9A9y+k/NMw3hlyN+21Ucn3Zjo7ipvnfn2e7Mw83h7w2i0gwKRQjpGCZj2vJ1cr6snsU5Be+lxC
RCI0uQLoeg59kIxeqoUtrGfOxyFq+w0nsXbPEaHRhwr03uKBcG04Dypkw3xmutdea1Kejv7YdPHO
/n0FZO4ayGUEwbgiFJ6v7aAC1Iy6zwD7dib+sPXkjkxrtWunYOutvTok+k+RWYIXlUfVtamphyW1
Kbl0DC1yjbp9TBALDZNXXuYb3mftpJM6ow1KUJ/i9a8t6aXuD03H/snq97SCuBEMsmo2/YE/gRRU
g/qEnUFW8NoK3RhNXvUUXAoC6Eci+edWC6272Qn8jet6beYI38g6qj8gE4sjrhahExg21ZZYuPPK
tYo3Y/q3EW68hFen7cLM4nRPc94jlUczP+UcNXoNBsN1ttDGq0MR+VrS50JFbLE0Y6El7Q98CSqL
oV/udPtkwVkcZt9uH9zVsfy0s3zKUe7Iazvn+ouaWmiShPAFlsmGd1hzh7ymKR4JHihj2SyOYyoT
LhLcoaLRfpntfDbb7XGsz9dPE+LnF2+2YZJyqc0ByZT+Mfftna6+A4It/wHIj5j9p5nFXrYJzWq1
ZiSpf8qV58451f7L7ZFsTdbClY513RUBWNyzEtquVFVeIFsbTnN90X+OYrG5/DTsJL0S3ECKVXhR
He5sYLoQZ/2Jg3EIbrhyUUyicHa9KqADncDyMdTpyUFTv2lJeVLs19sTtrb0VD1p3YdYgYyEmNCL
pS/MMA+SAVwBx9GxvjaG5IZjuRvjdmMbi2lZ3uqik5l3qQOSbekuI7Oc/NmhT98kMkyfov6b4lBj
y7xQ+qseg70y/nbIAk4PWAHoE34TulyPrEoo+VoDhzMZzZM1vZvtxpURnavU5DTUX353Gumpgdbs
B3MEeZ3FWiVjRa9eTsW1ySFRf52Kczl8Dei/vW3m10mEvIdIGwQpjJS/CILJhZU5Tk0JedAPkSkj
n50d6r7k7pk8KzA9nDtaFtPdbasroZLgDILrAKIPVHOXTcWGNkxDFpLAhj8kjo6G9qoNfuwC3vAk
eiATPXHHqPCSeTrLWzp7vx43bJOu48DBn0MryvUyRqlM7iSlKMC9dyo1uHqGETz81vb89Rxcm1m4
QL2IWt0u6Q+ExNiNMzRTSVsp7037cHsuhY+7PgbXdhY+0DQqJZ/pLDnbQ7ZPKuBlw+Ogtd44fRzk
LXb49bmjrgfsBfGupZqNUs1xLA0hwVD+Nk3fKk1La9dvN5yLAaG0DcxSPAMX7nCS67m0lYC7I5bf
a5Xj2m31qA5bWb71ofxrxlxEJ1Uv+ZksY8bkXZU2j6XyZFr/3F6btT2Au4XQVAd3QvR4vdU605KH
EGKssxzfyd+ar04X0Lj/8t+MLOarbQa9TzWMZFrvmsN7JYOYT0+8zXrdmq8w6dEn409JBurm69FU
DKfsRS/hILZychoBEfQvg2LcWxJtf5nqpVm2cTeuzSB4Px7kKlCPX0iHlNq0xllQVlqx7HLLl3Zw
iPp4B6Pq7Vlc2w6XhhbHSDMHdVCzhtxSk3oJj9HoH4oSG6NZNUJ52IImn6h4qSntGDPNcsKIGsKS
n7206nEzVF2xgeISCRSbPwXs7nqVGg2dF7mRYYrTY0oh94CE3IxH0u3pWlkXhZq6YBGUuYKXPJg1
oty0YIISywfpyRyLnd3YwPm+bPaXinBh4d4wJKRrwIfQ073YdH5vd7lkgaVqu1EMh3LQRhyx4kAF
rIkmVt6TkBgszg9MNXU8lMDrQFsm9HETe3lp9Fg5waHZIrdcW5x/bYmpu16ccTKTPpZZnDx19kO8
b3V9mxl13YgQoREFQlhlro0Eaaj0fklg1JhWe4a0Nj1IdS+TuOuDjctn1RSeGrAKKRxg8dem4pzO
ALVPc0EO0rbZjgg8qrceE2tGgEzT0y+KQHTgXhuJaFfS2hyCnCB6ait4m9vWhQrtt9/F1FOgHRNE
POjXLBPZrRXrUyLYfuBU0SnWpfd293r70KwOhGwFZFbIuPACvx5IEkuyXGqYiMrZk5AzyQTTp7Hh
ydaOpiFSUFzPgCqXNY04VzI/JeXDcwKV4kgDVPaEAo4VRxsztnZw4OYCUMT5EZRV18Ox+qbS00TN
z07wng6/BooAQUEj070MSe7+9tytjUoMiYifBXKWDie1eL1YtQOrUJSfYj322GoKCtvhvIXrXRmW
KrpjyLcyLFDQ18Oi1xuK8JLOhzlFBbg7KfndLEd3WWpAArCRu1gZ1ZWtxY6QJ9OWQglbw70+RbtW
9hqoybcWas0KDo4sKw4bOsXFiGq1kQqoyMGjtnngVlIQuW3190xcvrPkzN9YqRWkIdxlF+YWg5qn
OEwsAZeXvzYhOgvN+yarDzr5pbY+6tVHY/yH+qE2uVl8sAO6lmFSa4azQ02ME7KTpztpawZWTt7V
Jy0CsSwo4ix2mIGwf4ACax7ehlvlypWLChMQwlLh4zJZVi7mtNac2RbtCVPmJsF7pX6+fQLWx/DT
wOImLFL0ZEJhwEK8AlbtvH43OIf/ZkMM8uLxXtEjPDUSnQed/aEPngfbd5tswz+t9BGK/fFzIGKg
F0aUTu9j+hWZKcPsPAhV2w8QgAnahjHwRtpJ3mplAP+TiSLInCYFJOWycoj0Njm1o5O6cagaXofI
5Pvbg99awcUxCbLAthIxwbb9IZ/+kfrv/+3/X5yLSG4n3Udh4kzyf+8YzUOHctEfmCBbQLhEkCkv
8+89QIlASgSXHPUqNbwfm62TtDpJFxYWk9RrUW75E+SBRVfT8y+jDHG8PYbVfU4YBlhSxK/L8EWb
gy4wpRkuy/hbNN7L+VdIuW6bEB+5CCpRTPppYjGISRtR66wx0ZXwUpVepx7kDxPpnNtm1uaKHA59
nSQ6nF/YXXS56eOqE40b3Te5/dpstuSuTdWFgSW7y+R3gyJHROGOXh6loXvMTPkxDpLX2+PYMrN8
UphJEA/I2J713nJb61EJJW8rCboxV7p67RSmQdekcVYZCjK5iv1Rtf+5PYi1NYfBTnQgqUKEZ3H6
8r4z5F7MVT6odxCZvZjSm9KieaydtyC0q2OhfgzwkQbDX+QylFy3wlBmLE35aUTDpDC2qLfFfbXc
wKJ7938WFisilYYzCoLXsz9XrzmMiy4tCEXVfLT0z2PyOFvhlsWtMS3Wp876ubNUMaYUuez0Oe22
rgXxzb+OSRN0PjpZfWdxKLssViptsESXXdrvaiV8cdR6NydCt9f0UBWCjmUXz8ZndKNOsv8HeTS6
EABVg0lGTm4JLsmncp5GWhoJ+8rB9cPwvur1eyv/NA/6sZYp89/ej+sT+tPe4haEo53Q3eQW7I3n
uHzp+6fb///qoRUc/zyaUcdbQhmMDgZZkgHQ50oHA1rRSX5IN9VuxKH5Zc3Eww/+JyGos9gVWkDA
X1gBfUFT/L1KZ3emZ8xs7lJV320l01YAujqc3eBO6RcjNbhMGitJFwxtxGNzSHuai/QpAG8YzHez
PfWeYki+J9N69cFu6W8ItSI+xE31VMbxl96WWo8WAFoPgyBAFiB27hKwPXRmlXD2ON249YZYnXxe
xLb4Yi6aRbw5poVu1VnOPRz4SB6IGrzhjlvUAbesgDhYtvRAOK1LQYiVqvs+lc99/aar/+AypscX
AmaSb8BvF45Gz4sitsM6P/u2/4aeswj6KzmE62ELuLbqnh0iZ9Cz9MQsH5MgVatZyonNB70+KGPk
5qECoNjfg969fTBW0piqeAeJxnaex8uLQI5bOhJatpHVApQNDvaws/1/pOnvwY7vqOhO1lbFYe2o
X1pc7IbUnoa5bGBDtmXJTZxP/qYiwNaYljmsvhzqTMKCBMqk7t9VkE+15n1lq25Tn/V2n8Rfbs/i
2phE7YaWKoop/Frc11kGb+Ws5+fSetFiusXi/W0Da5ubBzhcaDhl01kWK5tOMWOrxLVAN559sdKq
9kwrC89xj0LLbVMrZAdA/IDbIb/0fyxv14OxtNZvpZmDZMx05RdPTS4fgjjay+q5lJWnWXDEGi+Z
vRVMr42RwVGPJecE7aH4+cVLqIoLq2xC2hitatqXceg50Us8b7S+rRihDZVeETinCEaW4l1WGA+j
GoLetYzU/FCXwXjQRm28L9ve37rDV+ISLnDwPyIlhKjj4o1aRnU3BIJdt4j8QxVGb7UQ1JHa7ubq
OFr3fjHiqOUBvpFnlV5Iy+mfwPu5+aMND3WbKJmrOhE1Er/boHxYcS9XHya288VMm0MPG4hDnVNR
nC8hujARpVQziu9ia8O9rEA3gWlczMFiUdspt0KjA6+edNMBFYYqhA7hubMhw9beKtqdX57NMd2Z
0X5M4vt53gJqrg8VFBEc3xygJR9WYfRy6vMSPCd5407Bq5rQyGmc1PTz7VOzuq/I8f/PzsKrkcie
4GCkhpsNk/+2HbLsZETTR9pit6gfVi1BZkGXuBBIW8LZbGOWjKGEZFgDL22g8YUSdTGah9vjWWly
ZuEuzCxcWl+BqC1VVBPN2aPBL0LhVXbn3D/MSv896XV8QLUHB/TYB/obuRgOltMedXUs3Uye93bQ
efKwxdq7EmCBdAP8LlptgPItDhSacMVEfYQDJdvRHXwXu9QYn826esrk7tNoj1sk46sGQfpz2YsM
9VK/bfSHKjQlOrwCmlYKYyfPbvGlS4ZdstVLtuorLiwtzgli0WSvKyxN00dV+SjFiaugXGraZAKn
gzR83FjelRsLQDEMVoBSSC0sRxYnThxWMYXyIZZnT66yeG+UQ7hLNTnw2jH13bFK2p0S+qMLu05/
yvugutNL2HznMPnul+24C+vS3rh8Vjc3rVqivYUG6CWBnD2oY28I3csmvweb61Zz7ardh9uDX/EJ
wLY5OigaQY+05EeCtKsvY4U+h3iqnZ0+PXXilR2UTyHZ+v1tWyvz/EOQgUyoENhZApZzH/NjiV8w
cu1rXbd3YddstAStaAzw5KBWSkMxeRzMXLvzuOh72coBV7RzdULHxfV7wn0TDtDEy1UKuNWnIvk0
Z4ULruqLOsReMI47i+ThoBRePpFybre+aWUhr75p8RYCdk+S3bbpME+0z3M036VUwvQsgjvZHcYP
mWq4udLv+vZNXTfsNflbrBZfdfxMokcbF/HKKb76loXbaP1YneQAcEMQpvoJLLDlyslU3ltd6bvp
LGWHMZuHjbfC6sIjwCYwGzgPe7EoeRSWQzuwKJURN14ZNgS7ijyfbm+vtWANQaWfZhZjG6LGSe2S
sWXDM0JRrkpQIdevdvDqy7ZX04EWWtqdVG32ZKyPzwb/STAl0+F7venKIqzmWYfWVooMlara2O7T
NAJ5XLYKSha9MiMK49R/xQgIn8pulN7wHk32klQFniL5sWfHTecWse9vhByrO0/9+WGLGTG7ZvI5
38BM5BxhgWo3jS9/0MLEkbswImbnIoIa9ERraptp74JgHwSW202vTQjW1g5/3yNeWRLO7MJS2yQD
LTawnI/dfUV/u+mf7HSLJWv1hBByo1EIlIkn7rWRpKvIvgj4Txv7ntEdOKRx891J7/Pi2+0Nu7pt
flpa0i+oWTuzLjh4xRru5+59HJkbR0J86yILQwLm37EsS09B1sdxGzMWBexzotxniI5m1rtY/igu
E8GtQOvr7UGtTx/9QPRmg/9YJn7MAuX2cALJMtMBfpwbP3hqMv8YOL6bdUNEWNTFz7dNru5yg2cF
OTOHW2xx/Aq1zlkvwrNK/5LAImjGIBO3sAYrDcds8wsrCy8+m/Y0ZqPJa2kIz/roFfFuyFN31GUa
R0a6EPXGlebmQ0fQMNh16A5J46J1CeHDWN47WbOHLModjMDT63GnUaFujV3e+Txeuw+Wkm/1Hq9E
UXyvqPeA6acbezEr/diL8i7fG5Wha8I6M4R/a9p9Kn9uH01r622xugYmAQRiMAL7s3ACURszlE7E
UHb9KOfdcGw7FeG8wdkojG8ZEj+/8AG9NcptVnCZUmvyDOvJaokOg2ljF6/hUHUwqFxXiCooDOza
DFq5thPXmKnye6XKPSU/JXnnQQDD4ckjcxe0+w9WvhVkr7oEHv0/2nfBHYnTdTG6Is3KhmiB9l31
SbeCR6t3Nq6E1W1xYWHxOEst2th0+iLOnVO4o2a5aiR/jYIH9OFS1w7Po74V/oiN9osTurC4cKhT
7kflJGCbaSjdwetBR1y/hw+DeCxwm9C5M4dTrMi7OUz/air/423ncHtGIX+7ntFYV1M5sRhvbeYn
tc3uimojjbIaQv87PuSQry3QXUpIILhXqkFzuzl4RxPq21Y3XT3eggmub0vwgbBZk6f8RYGjj6Ri
mBNsFVXn1XF/7AtzF07zCSIMlMG0wSN9/aF2ug9hHZ7Dbgumtjqb8LGRi4HOxlpyb9iDZEmKQHo2
U9q4KvjL93lVj99vr9kaUIS8F1UjCJkEA9zi9DlwSGhpTLcYGRNvpkYxZspuNoiYA9UrygdK/y3C
Efq9PnyM2nmf9DIKt+Fdm2guhe7DpFSnOlbghYjOQ2h+u/15a5Nw+XWLMKRs8yyORr5ORgskaGwa
cT7dtrB2byuIFAgYuk24sXADWgdTbVkBbs3SU4BybBxVh36gO/yOS5C3TH+X6/Huts21i/vS5sIx
JKadF3TTM+fBt7jXvSDpvKz86DOdSfN629bqPqYPDvAeJQR6xBeBaa+ndWwhpXK2tE8ZwIesck5F
MH5JegPiVfNR7/dKDelXaHyNkmIrRllhowIqdmFerPCFm7WLOMzsYII4vXch7kmOFGXAX1fHvpIf
2/Z9IIW70QRwVD9UZJbzIezdmocTTI67sKsPgE8ODiHG7M+enksbLnr1IQNfB/3lQroBYOP15yWJ
qdWFw3uiqFIv9UOvb94rRuFlgfy+sRWv9v09PHA+dGwb6yLmfemrLy0vfJmSNnQ2qzJtZsPsRvRz
h8ObvH0Zy5dqfNG02ZVz6uLVg0Rso/j6vtk6+v+fsQMmh88VWrol2Y6sBvAG0IZx7uTSs6qnws4F
zMfrp9mbVZBwTnYftA911N/dHvvq/udtKpgYqM4vE2ptZgx9HwxCvVs9Z0Z+1JEK6YratezmWNFc
ftvcWhwjnsL/M7fYgqlCh1okBFfS4D1dUUcpfHL+BIhJeemnkYUfnaPaVCBY5WGqQXNTOY+18k3J
7jOH9i7YvG+PaHUCgfz+IHwATLE403YxVICy2Ttq7XjRsK+N2IvlryUphjnauCG2bC1mj8ZlO6/F
izvK93HDo6L5PkluRwhu6tWWdt7aBY+u8b8DW8ximYx4fGEszPqDZN3binoApOSlnIXbU7juFy9M
La4WLerlQJZUHp+wndbFQ6I++AZN6XHhTdZ3wrM+BoFXncuy34hiVvcjbdM8eoUs65JudZbgkHNy
XKJih16LzENUeUO5YWT1XuOJACiY+IEqxLVjs1OnUNqOmaRn8mgH902c7ZIeV+sf2v5jp9Zuq8je
7TldXb0Lm2IrXfh6yyyRHBiw6dSnTP2KvIRLU8yRHrT3f2CIqaNSaHG7/PBsF4ZAidtQQFRcoOk4
HYup7wlSyhlGqsBx267YiKtXFwwtXXRuRVFpSfkXtkFdtQNXaArHBB3BfQT1zhY9zY9I65cLAcgN
EadOxLnkrjPluC9aoWIyOOmutZvu5FsUWYxS8bLOhk0shewIrff577hJYVwJ3V45wAB2N0OFMtlb
OfHVxXS4GtGCI2z4kf69mOO6ldOuc9ildfemarLZtYvO1fV5r8Vc0bfXc22CodgmqSD4KqnFXm+c
wIC4y1eFUIj6qmOq75/7zRMvHNVyfi+NLHYnlBttE40GzWZhuUMTLQPccHsYa67y0sIirlOGeFDb
kN7eoUg9tftH6Y9mqLktBSIVQP5tY2vrAwGc0LuhYAG86HrOJofXZEBwRUm58KocTqNxOjUh3Gac
htumVpeHrnsNwktwWap6baqkMEwQYNN0a8Zere7yxt5BwPXfjCzutMyCwSg0mTzDec77xo2ifUp7
/38zsrjMdF8ZrEiz6Gvs721J8cz8Uaq3To5Y5l82Gvg5oSNHYLVkJp67ODacmYaC3qw+koTz6jl5
7jr9flTlY1OUfwehszGu1Z0HwOwHZw5CJovN0Ku9lGg85c5RVJ0Nk4q2dopKig7As0iF3Z7E1YNE
NzSUU9TM8PeL7aDpftW0sFcocstlKVvD0Y61cuMyWd10MNgKzh1g1MtN12daHkpjRrtA4uSeIOP3
dLNTuDCH/Hh7QKtHiV5aQbwj+o8WaZNRih2jlulMcOjALvVPdRgcxi5xrXiDxG19TP8aWpYAW7BV
ll+Abi+R5a77ce8Mz8kmj9DGcJbdh1Be86iZ6f43LB/+Uft7bb8L02qfmcH+9sSt7QTIjEG2kEaD
kWP5epqKtNEhXjoH7QzQwdS75O/ClLY23Nru1rl7fzDagLhdmEl7Te86k+thmPqHSeIOLIPyJeyU
9zoSWXTPfLg9rLUJxKVCaUDzFni4xQaniTsIKpnmmaquvdx+iVG2D6TmkA9Ptw2ttWEwqJ+WFv4o
s8BODnIDPYtd2J46QRhrOY3x1Og2/OWynXjlVLcnPUh6wKPOS2f6gddpsuTBcnSOpcr0GhgA/+A8
XH7VwptIURyhtMl5KLVPlv2PIn+jJhNm3R+ccNTiBE01rYsop1/7EXXIM/SdWvwIcg1mey/c/dAG
G95qzRvTsijEek2kX5aBsJnayHCp9BmoBYTANuLRXfHVaqv7RpX2cUdiNNoSG1/bP5wJ4KBQhbGL
Fk/72gja3J7AaRfdrLlh/07VbE/pUtkduy03uWVLvZ5EoCKtbQgUOoX6z3m079J4F/Bi9/15d3uz
rp1CsmQ041HrV2F8urZEaFPI0oSAiKaO59hQzn4s7WEfOKapeSjTZKN8vvaAASUCWTzYQ11dhsO6
Uutl1oI9nDInc83OfNOM8MY6D6Eh1AyO/Kt7ZzQ3PPQKjSxYbSFrAGgbUsrl01oPU3OUQrp3jJC0
T9g++VHzNucVn9naUTNIeM65lxXxo1wND+bsu9HQ/IH7cdClRH2GFj4oCK8nWp3iaFIt2nucqbof
KuuvLNa8MunvrGqrRLG6e0j8ghVkaUGLXJtiTyaFYoDDzWH5GJ3hjQXsp5+MR3szOF4xJfR7dDgj
4WFA/uPaVA4VkeOgPnm28092PXs1ai1VblH0fb69T1cN8VQDaQnlA9D7a0OqUhoQFrOClfKIDsO7
PHvNp3vJtH7/VQivBFhFsuZwsi7R0kZjJ+StwPvqknwKACxlcnP8k06sKyuLU1fpY9jYfQHGl7xS
bD1FaHjGxRar54qTvLKy8CLa3IZlKMC3fS+97UFbmdIHVWpFlSpvo51vtRu+f+2cYZE+IPQ7xB2w
WKVyGgYjKgXW3DI7Fy03GDWfTOPTBNmNXO6LunCLoHcr+a9gCFyg5Kfbu2QlFDPYHGTEaTDmvC92
fuHkUj8UMudcH90ye+UloBcbOZgtG4v3YGNSWFA7bGQ6NPTWk2brrvH7dGWCO4hyAs907pwlCiBK
UwpiJR3gsfpq5eQK6qcY0rrbs7V2plQY9XHISE8C278+U91cyX1VpMV5jvTi2E1m6fqZ9lLK1VsY
FuqNm2bVGnLsNE9SgMPcwhqkqwb8qkCyg/lUw/ceVNWHTgt3ed5tDGxtiVSuF7IcpF6cJTC7ktWy
NH0pP5tVsc/99p686mPSa+9vz5/YzYsnIR1NP80szpdqN2NuaHFxHvoUzc7XrtoikVofCAwQgleQ
V5OY04t0TdeE8Eh1ScFAPmHAdJ7l/vX2IFZuZNGW9a+JxSawxtaeI9pqzgqdRmhR9LXrtDN15X0S
jQ/WqO+kqnyQMvPTbbtrUTKJTODsyDqA+1rihMqcgKq1DPpdi1o7OiXaaGWkdW7ktzle18ZdEZwc
x1E1Pg2aRa9RaXlJHmtQ1Vv6iWqbEFqfIP65/WFr+5SeK3hh+SjR/HM952U9hINDKvKsVtMRkn4C
+PkwaY/FvJXsWQNbwkcJj4gIhbjWxPJfLO+o9A1BNPtUiY3TZFeHOTlplb23BsezW0+mejdEzh1N
8V7wzmmNg28Nu6mI3g326Kn1B1PfgqGsbWl6BJH6ZPikBxcXUz3RyBlERXHOK6Ny7VoPvFD3f595
l7flhZXFwamHQS16jT03jk2Nz6kNT0WuxLX9qTzcXs3VK4k7iX4XDQV3shvXc6wVhRopc16QQHm1
KsUbAPCUkai8DTLN/g+lcjeqD1MOrtKxThA+b7i9tSPMOwXuVtqUCZEWMzoNeZW1XcWMNtIuSo9z
7e/CcSOs3jKymFBjzOiwtOriXADqIZ6wp8qFrPr2VK4a4fGM/hC0RGSPr2fSkf1GS60RI+ETb1yv
qh/z/vfVzbnuRD8C17cQjV8ElM6QzQVXeHkug6ZwrfSx7OMX1aCxJf2T6w/YCfSzPBahhxWO4OL0
NXHQmW1blUidIZ+US98n9W8lix44WLcnTmyxxT2B99bpGsSfwHCoXRuaYjmSmqRFz01HlNsppYPU
Bve2RagcDzsj++u2uZV1ujInzvjFuKzWz8jrNMXZ7ibXL74pCYWNTZXLNSuI44nKhk2gsgQN+mNW
IRwqs69BQuZtcwzuIiPZaC5aa/lBNJ03DOuj0xAjvuJiLL4csqPHsjw3kn0cHP1dGDyXXfRo0gU1
N+WuKL4BIPTyuHYbPzuCJUATvN3Y+CtOkVH+UFGj5xREwfVHgFrO/x9nZ9YbN5J07V9EgPtyy9q0
ULIlu223bwi72+bO5L79+u9JfcA7LlahCDXQMxfTA0VlMjIyMuKcE3nSt1XgiupeNM1DuaWCe8VD
oKKockw8FViaX+cWKJP3eZ/mVdAw9KEOn2PzFKF/aRSxHzJn5rZ/XFkOxVeufBozBmOBV8txmI3g
Ovlc8dTXjGWP99ffrTjmCXLbzrVF0cZloBZUBTBIq6A0mn24LLNOvPC6nJEJenlvj2V6HBgw6IcV
jBR3ibcGmV9ZHLklLQ1WhzCguzrUBY2mcUBrJLDy6pBJTf821f8Dg5KtY9K3KYk8cNvPP1enuZbi
TV4FYttzT12lZA9J7CkPppjajRNwZRPlV0IDipzZsdY6YGWj9hQpqf8n/B+OkzUYD2bdJ7692Max
LBlI5IjO2HgEX9tEDFIVQsoTfe7VJk6d1ytFWNao/zY/lFgCc73wdNs7rsQPoMbwJqk8wdFZQ6uT
0FKbKTZrdPGfXEjPjVfBGf4PghHwXFGUZUSI7jENcPWlhllv3TFpuE7SO3dpfhXpfyHRIW0Ac8Hl
S8nm/7kNo9OspjeqJkgG+xQ5yl6ro0Pfh3e3N0xu+vktwiLQ/KYhRL6MkNq5mVI0LaK8Ea81Owoa
87vNjMWm6Pwh2RJc2rK03rS0yrkWYwFS+5OT/l2EUEHsD5ny9+0FXXoZC+IA8Wl4gXBezxdUIRsQ
9dz1gZIxicLZl5m9v23h0sfIYRGT5G4n4qE4dm6B9uzcVTYWmvDkMLC067648cYBvWqDwpccIszH
WaNX1bqkyhY5XO7Ni5t8QTwNPe7by7i2UQBG/8/EysEsvWmjerL58u7sl4OchXzbwOUHR1GB0y5d
i2i9di2zVOM5NzURZC2ToGJb7RmeWdHirKp0NynjslEn2rK3+vJRWZqTSi8msEVo7FyzDu+nQvm7
VEHFGU3RbFRsLp+4cnkQSyEgMEJCl/v7RxJRhEpc9saCGyjGuC8ZLOKb3Ana2Bz04d/a6PaTJhQ/
nMeNI3sZvKVhKdLPVcuMA+k7fxgewiVxjJCMGcxAweCKMmJA7BOD7HZJ9nL7E15bo6yNSgVEKARr
bULIE2lf6ly2ntMEBXIkjGMM0Sl1i6OO/rNwHd/euuAv/VKKnctJESTQoJlX+yoyYXDhqW1gGL86
86ndmj9wZfvO/v5q+0o9dZhfy98fp4QH4nPop9EHkfiZu7F5V/yR2M22cRsBVFkTWKWqkWcsekuC
9++YP+MLTHRB23Ur87q6IGkGvUDuvLXOb1G0lrNMYRvEtnVXOVCtP/eK2C318JBbGz0PuTnn1wUf
h8oh2p7MTbnAwApkwBddTTqui8QXMOXNmMxyI4RfNYLmrqxPSfr4KpVshLJEromRiP0S6ZehP+bt
l3d7NpMI/mdjlRsrGjIVDDDt4KirOzdPH2qQdUyO3M+JeoirX8aIpHmnJxvZ61XnZjIi8ptvecrK
+ZrBDO15Ljo4069l+TKOW7W9q07Hy8bgz1MLWU+ay10BW0W0XaDWH/Mp5L0+7YlIk64fbm/glZXQ
+3JoOcmKDsJv51GoKWvVYEZOHyQwWw8Gs5bu2y7xNmL6lacarR6Jt6erB7pjfYl0SheHXm/2wVwu
u9zLv4jYfRo07ThmHTPtxte5L17NpXywkpOdPWjuF3v4fnull0EQSAnQBSngxRtgHei5ruja2MYA
4zssDzFd02Oq6FTv9DH0Gz3LD3FE2xEZ33trmov729YvPyjWQdAwNFCjrrA+3V1FptPV7hDAaNkN
3uLn6onb1q/sjfT8Csab5h73CQ0OVNdIB8+/aJuEjdvawxh0Y1pnyBHm9YNqlO6hRAJslyydd/S8
ItyBSG38aoq0o6K24nR7udLIeYDhR4Cw501C3kur4vxHJFphpx2OFRRLuJ8ieLvp5CuNuXEOr+wq
pTOaSfgvfYp1/W4Kw3K2RrSK3PGQfmwjSREK4qrcMHPpOvJ5ha4U+rSk2Zb8GX9c1S2l59zJGjXQ
rFp9rIx+eYoV2AnGkP/oHPQF7Vlt78x8/gQ41djIE67MxXTxHPqosuRsOOtFVsuwuJNwtMBCBWE2
0WNfPlf5U/7vmO6zR295nfXUZ/pf2B+t7KF75Q+d5vDz8Ls0P2XhvWonuy21lct9dyV9z+PDci1y
sM83pNBLCyZdrAfJ1FaHuVEb58Ur06HeWbEloNJUFMQ3ItUVx0ZGB9kBCaLmU687UkOv50OXLyhq
O4NvQBYpvB5Ckusjx+WbtbcXuXOYl/TQ2O+PksAgUSeGLEStAl7N+XojLc1Fm2taYBQKkxEy2wra
pKs/3z40V3YV/AHgEZJsOWpxdXLrvBnAxEbsaplo9+pgN4ovIND4vcGTboQjuxErLk8pV8tbJkCj
jxXKlOQPv67TZXKdatYD+FA64jw2whw/88Zqiqd0Eom74clvlarzqEDzwHsTH6GpeNE9EQ2l51S0
WqDa+6LemQ4DBfzK2CMEyowB77kAmj+9O/Ce21xlCGoaWs3oCu2NpV2NH/u9sOodaoq3v92VEIGE
Gl4J/Ad2u6ufb2VWk+tTjNECpzCHZrdYnVbsctGUPCfyrBY7IIIoFLtVt+yjeIGWUiiINN3+EZcp
JCmx9lZ2hZxMK/X8R6Cd7yqTMvAjFE0/Uc1w9xMCKkctbZx7a0mOY28mG8fymk2ZGqPwwksdCve5
TSQ/l8mgKRBMsxvMdvw000DxheE1iAqrAaOyNxZ5badpEHskEiB2Lkaf5gwiNjtUi4KyHP+JYwhM
6ErpBaguBKbuyjTbKaL166zZ8N4rh4VbgOPP7UrnfQ0R1JpYb5KJmAcwSTm409j9EHrh7bq0HeaN
fOlKJIBZLgffaRLpvVaR9IqC/A9d1sBUo9dugHia1YfeRl6ClOG2z1wmgNxqJphlaujyKl35TDYq
VTMgX4OmqRn/qO1mOOpKo25s3nUr1PLAkXHu11CgyErEohGBAqCciV/MVX+XVeMWOPXaJ+JRzR/C
LejdyG39I56NYyfG3EmNwM2ZBq0a/W8zjrpdDXhrI6pctyTpg6D9qF6vdq3ipGVplhtM4rZ+TqP1
aba6Z2XYGoN21Qy3PskHmTMKL+cLomNIhytn0ny76ChLTJF3kkWMu6pWl41SlbzCVrGZtcipoGTH
XOyrctgSq5bSRrYeWEP+ABZjZ9Rf60bdFcNHQ1FO/HPb764sjaYJUUODycBQxNXSasfR4x6WctBP
f5dL7nsQXvQtPYNLt6NRiMcB+qLC57grI6rJDFfUM23kEpm95lXz36k9ZRsB6aoR0CTUwqXkq7u6
YUTS4M9ThBGz7dV9XQs6M6Nbucl/MYRyJofcouC/RuF7fVaJ0qptqdRV7/SyIO+JlrL7971fhs9P
SwvRZsI6XKBzp1OXxkyZM2Mzk6ct1EPrOUN9N8ykQH5f1lr6+n5z+J1Ku4QaPO/dc3N9FzatiGMn
yJ2m9wdn+GTG7p39fnI9sIX/n3xIBpmxMrP09YjcZOIEsVIH0gq6Ou+uqnjAyyh4oTsuR/GtvM3L
5dBqJXIYj5r8xaMlpBHj/Fvn7hY75/J6kIaQlnyrHRK0z7fMZIrkHLqZQ9/ne5spnwVi7QWT5LSt
d/s1QxYtR24G5sa56yE9zdirYRUj1mgLbxeNaPFFUF1VNBy3Ps9tSxfTZkZQYWqv8nnQczno3XfD
rfZjj3aXu3W3XiYsJCr/t6aLGd9xV3s8SLFkhE+aaJ7RIKmU9lmLah6pG3oq11dFUGCoB8Kc67f4
WHOMl5r909Mk3pWRHh+bKvkoClE+lm67cXCvBCKwOXIeEMA9Ssqrg9sj0doX6kjWENM89RUt+uIA
rvzn9nm9akX2ZMgzycDWTMwk062w1GsdRY60qv3S0JuTRvL367YZeVjO7yPG2r8hRdk+csuVj9eV
1kVVgRRs5+T5PvVgCuSKauxqW5sOt01dXRGoc8QSgJ4D7z0/TiLRtXJsOzI7Mxl2CA4OaAI47kaj
4boVOX+M8EAAl//+j+QEkcDFdeMB+ntaeK/Ij6RHu4zd/e21XHg3OoMEbZScGTPLf1ZFV2VEISpC
piToi8hvQvO1pXHWGlznjvnJEO3G1l04OOZ4sCLiCyaaLEV+xT8WZYmlm+aw64MMjeWc+OOV3q5g
6szWqb3YPTC7UknRAw73xks8NxROgOFSTe8ZSDZ8Qeu2oIilbA2jeotnZ04nrcgcFXUIkuK10/X6
XImob5egkaqCO9uY8wgm+mD+zBEp7fZWqpTG86S4Q/6Ypmn/6hmx652ywc6dJxEK0wIWZ7iLT74T
9/vWnOx/ja6yqkNoOcl3F/HNzyJUNUZ0TxJIObW9+WyMY9bva0WrX4umzFDkrYT3RUyx8VvMov7H
6vTlQ5662ecy05uXvJuVQx6FRcoD2qg+DShZUvdi3pjYV0s/vqbUUj+MRbp0oMc9pT8MlHX/0UuR
/SzmMPmchnFe+lZZiZcwW8x8Vy2W/WSA7I0PIDxjzhjiCd/iTCfQh8Oo0ouIx/moL+3gncDR5dax
GESWfDZFGQvfyL35qTEbxTzGia7AebSMn3aYqp0fAz9Qn7Q6yV+GAqnn5zJReBcv6ozCU1yHNAby
YlQ+R2qSfVucQXwfnda5T9V6/oaXZ7mv0rkSO4P5zD/KNIfS1hZi0PZKKHLYokPff4ooXajHyTVS
bV9YWp3uuq7kkZHHXVv4da/bf7WLMfWHtkxF6HP8vR9xwnCIu36aU4+y2aK8DGpaF36f1J3Ye22s
Id1dp6iqLUz/+TspI7Hc9+ydzejF0eju5ykqtI0339ujbuV8NKIpMNq8ayW94NzFEz2NW32cxoBZ
ZiWKzfPAO9YU9hgf1cUb832YOupr36Cv4he5l3zqROckbIhRmv7QCz6FVntDuzNmrfgRVvkE/iNL
dbCqKZtuaWWTsiuU1/Y6UxCGQ666FnQzOykcX8uc7omUQi2A+cKB2IUGad8OxUD1ifJkcUDIv/4H
0E5T7z1t6X4piIRn+3Jw0YJ0R4AwBy3T48ex8sJPTlIUyh1Uk6I/Ou3QTKfOa/p5b4BcL33wLM7r
1I6quodcFOWHYVpmEflWy3QGv68NJ9mVDbWijfTsSqziKUWJQqKKZa55vr/pPFRxaVOTHu0KTunJ
NuLjUP9S8i1R/ctuB4BSmA6QROjd0MxbvQ5dpRwmlOooS6eR9or6w+R7iDYf57RSD2WBhkbST13q
16XLJB+FSNGHjnIUDshMnpzRYTTrdEuX50oEdWX/gcuBxxB4gfPloz2e2Z1ZTAGPh5nrQEH9xrZ/
v/f6gdTH9jKTgqbcRaV86vtW9Im5BDxpj5BYEAXtHvrWLuQAVg+xnfebo47Io4HKsFTFP1/TstiD
KZZIDQRAwQ+97Gk7Fc5bgFUmy1qcnZFM6rvvPK4gmFpQC+muOOtLIndbZ2wnZUH7L/UOaI4Xd20j
+gerNQXFRWtLY0DeoedxQdrjk5GF83JZI0SHdhJ81FgN4jRxdlFkVk/eoAx7ax6UjRzloggAY4E2
BzMtKNVwo69zlNGgbqenaqBa4Xxv2eUPvXPH05R4XDYA9p5LW+t2uabUx9sf8sqRkQhYiqfc8IB8
19QqVSmTSOjGAuq73nm1flDd4W7svZdeqrOgx6VPn4cuY2L0fSLayU/kyIAqTF9u/463j7fabIBH
JDIIFMIKXHsUOJjWG7pSC0zSrN0gKJz7zmgPfjqV9SGmh3roq8beESqn3bwk1c5Lh/ZYJD0jp5mk
5hfj8KtOHHPXa135WPSq8qSqy/IXaiLjEb5+s6fjmzNGbvLuyjquPpVz3flzOYdHlM/qZzcS3afb
i7o8+QYMHpJbiKlU+mz51f9I0tQq0asWVlJgTPNzpddfu8rY6sRdcVL4vIBxVb4dsI/VSaxmZhCQ
0UzBAnHjSdencI8/Jz8dvfc2aomXpuTcG4tXKSM9aS6uAhnzlhMRG5UeiKw2fc/q5jvESoqdOXXT
xnmQf+rcG1gPlzEAFu48NK/Pd46yVcyaPSNo1KR+1Lt2PqiDZb+WhdE+cl3bkqXa7azJjnbeMg9b
mryXBAVuEUIXo5j5B4T46iZpPLoxRmgYgTbR3EOkLvRQRs1+Kkyw9eZD61Ync2n9Sh2PQyQltu9v
u871H+BR1eJ4stw1yciFA+sV1IoAFTJndooOWT/tcrVGNH35oql/1YgBlo4BMd39oI4tgMOtJ8aV
zy072Tgv/WQ5iej8G9Q99udBIyaJYvir0eDsUf9wzV0chqAcb6/3ygeXVzcvdenL9HHOjUElQtLX
7NSgUFGJI39eUMEZTPPoZO34ZVSS8NDqQ3YsnbTYGYsnDrftX+YoFI7k/D1mCON0a3KaG09KiDep
wdBq3qM1J8PBFmlLwmnn38tSERuh4TLgY8+SYj8MD+HNucqJQk1Rl5reAC3H1L5DKLd8iEI3Z0Co
PnzMs7B4VsLR/OAKxOJur/Synauzv+wzHU/4TRepgp6H7ugOLDXX410ovJc5nb8IdP/SftxZqfcS
i/hzmyJZaG6ha66sGtNSadqVt836mksiM55chVXXailv7F04/C3SwLQzv3KqXdKe/tNa/2dQ+vgf
EdhIQspDPQa9evSV+u/MzY4QiT+4lYKQaQtAPHko67r0R0fbsH3l+IAZAD/AOrnX19OqFpoUTJag
XGMXbrHXs0jbZcVAJ3Kwsg1Tl8qiUK8BRVEYkl0YPOp8mZB77Yknsx5MAg3Ryi+REncRnFzC/F81
aZ8Z0rJXsvq+qpPXcYkP+s9xHL6mXntAl+0QMjElZvDFkv6GXXeIxi1ozJXDBSKF0ghICjlieBVJ
XGphVQoaLLAMVB9tsUvq72lJc63ZCiNbluS//+N70+Oy1dqiEpchwKYOT53dHUOLFvfW/MarhmhA
ER+lbsD6LoRu7LVT2OgQyLznsfmedhWTtSzfevfIZD4t1w9aORAymZ20CoxWOk0SH6EHeZrvS/uH
qOw7wxgPwLM3cvrLbAVLdIYI+rKrbKxCkhc6zmCZkRFYaVfeRU7xF7fwlh7llXuNZjXrcdg3lrPu
OmiZYqOanIHoQEQdSfF+vAfgwVxKwCNMC0is5WDbU3vXAJC4p13ZH2YyrKfR9bq/6NcOG4Xiy0VD
d5VxUM4jkRqP5w7TxYo5xE2mBm2rI4bWLu1Jr4dsfzsOXcYChtkAMZHkF8qQ69stAyxjGHzIAOn6
+8UOUWPt7yN7I2m6jK7kZgQaA+4LD+41CgFRLyVT40ULMr09ICd+rCtLArMeZ3X6Edb6i7E1u/by
FNC0pFEluURklWsiWGF6ozdAnApM8PYvWtUO+6wM7QfXBg6mjPb0bhflgUDiI7FtcnrlKi1UqGW4
YmlIijq9fIyF3SL8FaNmevtzXToFjEAAdNR76MdevEUAbQgzUSczEIVp7Tsza0+jiN5/3ujuk+Ra
8sx5+MW56+VKkw1xixUkZSzmDVGsEH3hbmzZpethxcOGBNuTy66KW4tTlOHUGWbgTmGN/Kyi/eTs
ey912xqH29smc+LzpB03xhrVK3RrLogdbaEtSZqnVqBUXXqyqoK7RC1VRsnrxmlOh/lLrPRbd9+1
9Rk8YAmTFJDRjTzfxSl0wqIUnRUkjTkU6BinKTA4iqemb7Yi2tLHunQN8G+A4Yj5BEmeBufmRDn3
1TLWVrAUtbVzmRJ77NtOOd7eyWuLonIn9bB4CgNGPrfioUCz1IhyospQ+mL54GXRnZbqG1Hp2vfi
YQpKnKME62vVtkIpo7PQjreDxE3Axg5mfm/nxnjnhiK+8zrq3OBm3w0V4dSyb2S+NAOhYK+WJkx7
GgAkWwgcVsPejePpkfdV5c+a123445VMV9oC6MDqJKNt9bGM2coaM/SsoIZaeRLFrDzm8JnuIGn1
Qe800X2Zx/3drNjGzhz19LGYZm1L9uLKjUdzEO1IjRY17MQ1Qi2ZhkgdwhL0gFqSU08PnRkdzPJv
9Bdt5F/QjvUjm6I8xNJPzmbKfcWVKDxQCqUCK5ES8t//kRFVjadG4aJaaPs5CTNf4mlvxnPsk7lW
G/t91RQvVVpTYOHI8M9NRRMy+n3vgl+wY1d9tAzY/B/TOcl131OGydgQFL88ii6pJOgphtghTrsG
zhR5HteoAtmBIsLwc5M77a9qCtWN3PpyUdIK2YHUGJMkkfNFtYutEF1VG/1nt/mhD55xzA06OX6S
tf3Ggby6IvI8uC6I31KwPLclHMXKcyV3Aq+Lx8anJDaK4ygg5G9cClcN0USWIoy8UZzVIdRq1yrb
gS/FZV1+yUOnuFMVtdpgaF8CqCUWQ5a8JVmcI7haT5vSyxCQwgMr8sQ3xESA8Kat8qEZm+GhHy31
MZoW7aGclPmQQo4+ZqlanNqi6F9rLb830zRnxnGYH5y0Dk+uMpjf1S7rvqbVXH1w4tHeD02X/evQ
NdvIAK58dRSC0AvkU0gCuAydf5waZ2x4OCdtCKqUicYiolJoF9YnK583PvmVGMXhxLskYd/iVb7K
untnorlo6WHQcX1pvqbG8Tebuzo/UHVI/qmFFDaN+3rYG/YQl0c3G8WXIbO0rSVfiiLrLgkq6TAe
Qbd33acQOeqBahq7zD5O032VqtPnRom9bu9G2REsRXg3MNZrnxWkdc2oNIduDp+Twms+oM2SPeWZ
+8Vs0O7ICfwf33sfMq6GKhx1R6mQvFaFVrV+8Lo+chFPsOfPdkTHTRRR9bJQqtg4GpeXIq85QFhg
VeQghzVvuOtljaissqfRK3Z28Y+BSmKDQKmoPOjx7w4uoEx5saO6St7Of5+72WxEbW8Jp3gS7rNk
hWgLYtff37t3sppObY0CMXFqXUplKTSOMj17WkqajsWk/Wtqw7Kzo81hUhevAfSnaL2hEMK5uZSW
NhCPNeJI5E8hl+mHPEtk4TJ2mPVgpQ8cna2p4xc1Q16pNIPk81vK466ZjrHqFKKncfxUFqr5aaYA
sh/MHl3+ePy1hJ21G01A31pseK86A+03cjQZI8+yXayTuFMmJj5QeF9dDH0ddkbTDeJpyCLzKS2X
5cDErOnUxt2vTGEWsIjVZoeAjvbp9ge98FBpWAqkk01wV6zbUkaPCulSeOJpqiWfyTCiCjmoMIw0
f9ZphRyLpWt+pdX0btYChglQ1Gl560nF1nNvTRQA16UWV0/9gmI4lDj1gDslvpuP3cbBuAyL0hZI
KvCWRGDIs+e2UqtECdYoqierHsN92VQeDAXSNE1o2kcws/Fvd0jNh7Cb0tx3okT/qHlTeXd7p9/e
5etvzOVOQQRlDrgFq/M5ulFMl76qnhatsT9BY0Mwz5pkY94x2ADoSOk4l0dVFf2nwuoRxEnybH6Z
RZf7i5fZD51iOccu9H7q4EWPizcfJ8gluzDrqh+3f+vFjSU3TDL8aFtQbFtH7yoZLI951NVTFqbm
Idfd55Is+1SVrvHztqWL5AFLktDMxWjIgXirYiNNk0xDeFg8LZ6W7GumbaKXOxUbcfgymMjTJXnv
rqXLDte5AyRuG9aJXRs098Iu29dDqVM7bezipWvVdEROvLO2KCuXewj01gDhSQIryxqrtzJv8Tnn
VNuM3Fui5VNZZ1PsI+eh1B+qSaRbxKpLc5C4QHCRupqu660poFZvjAsSM27AAEgwRA4NSfdJ9QAh
+4kaR+27gQgSWcWJ4i943GLrWldlNm2tzK4TRHpmJD7jQ9PhiFRoHG1k5tcWRttKcvao914APnCZ
pcnKxA0m0Gs7hHvRWgYFlX0aw5hxV+91R/CdfxiT7vpHqkYFL7YYXewGPdAVnxeV8O0pdd8d7Xm6
gU+jJASwBBW2cysuSOmlGBSQv/Wgn4ylQSQaL4K7ZcapP44OyYLVmcJvDDvbwM9cBnzSUCpetDEk
SGANb25DphiPVuyhNDHtqyF8TKaExnf7eRm0U618fvd+MujQBi8J9BgdkNXbIOpmMaZkiEFf57Pj
z5aaK7vOtTPvvTk203R44yA1Dr5QlozOt9R0a403SCUgpWV3icN9rfeacvD0ra7ThTuuDK1uart2
jbC0kM/L7WGvl7/F+OJUycZdcREVMcILETa3lAzETc5XE4ZzGydSVULYHQRnIT6Xal9sVHivGnlD
ElE4ZyDAytebWMmV0EXWpB8SMHpW1CfPKsId5XvPlFwMQm98G6nTcxGZvJySkeciBRgl4f1YMLSZ
rmy7YWXt19zq+DRpDHgllabVKtzGXeE2PU+jR3veVVq26/vUD2GROvNpiu5ve/XaB7AFAg0uytvs
Pahk559ntGfHqqzQeszVj2437eq903X72zYu0oU3I3C/6ddTAAEhcW5khrtBpcKzH9XUVoBnxumX
xXTKLwNPood69qJvHW/VhwX42SkylmTnQqn7qvZ29GJPTX7qFcaCoe7YPpRVDo2vMP8RwjNQ+0/N
aGve31vY+DO54ddSfyZjQOSMnVm/zitjmRu3yN1HcsxiNxRedMzrWjsCBBYnhKamfTk39aGbanef
ukn2bLftdFI6u4yo1vXhg9Dd+hA6In522jZ8cpREfO5U0b16jGm9w7J6vyxxmO5RylH3XQdRE8J2
b7UH0wFV7McaONKNoLJOG1gUPFfJBgVpSElzddaB9BbLtNjuI6Rw3mwnTW/vlf57Runh9sfeMrRK
DSt1BrAAWP1xWB7p2e+M0fCL5EM2fPkPdrjhJO5fXtorx130susSJuo9OtbMJF774JXJ98qsD9Pi
HG+bunIeebn9z9QqIM92L9Qidt1HlMY+hmjLOvWxm586S/V1fdwIZdf2z+MagdZJfk1x5/ys6Hmf
GHCbvMd8QOV9RNz7voWnfOfO/bPpzNrGNsptWjk7DHY5gI9dJCdZmVMHIw41gbmx8SY/s8t+3+jJ
ll7BG5fgzAwVe4kk1uB044NrzExGpSj1nDoORj2p6h0K4mF1GOJu+NpGg8NsFWfUf7RwHohAcx5P
u6md+36nTno37zLh9Z97Vy3jfYMSd+RTjTaQVphFZhq+Ec3Lz8Eu8he7VDXjUGamzphlKzK0f9Sq
MYBsz30zuntaJTwCEz2qt3pJF+rA3GtI5fO4lwOppfTV+UfT5j4JHW2KAi8FMjG4L6Ch78zGipmg
qDDl7PtQMyDLYIZpW3xd+J9SnNbsh8OsbOHeLpz1/Kc4q1dIQT1AE8kYBZ3yUKgpuUN9yvWTM7o+
2r2nd56MN2MI9lgAbL0LuCv01tmKuzkKkvxrYiiHYf49xJ+ZGPs4TN9um7q4qKQp2RmBm4kK8bo/
rjDsFSjvEqE+XO/18GECIz5vyaNdHD4EUXhWEyR5YMmc5fw7epZgHKZwkqAp3Kc+/BJq2WlkhLHZ
b6SuF8gUPAZLkmfKLQK+Xv6SP7LzwfPCMC4mMD6a8mg5YjwYJLJdbYhPY23Mp2wS0yHXGPZgR1r2
cYrd9jjHSC+MsTuc4DLoL+oI5Fdo5G41V+PHkLzxQ18ar2LwnFfAnWjW3/4EFx0bfrTkLMrsV2qE
rbk8cwIotjbSNKjTf+OoZrzTvNcX8wRh6uggVVPPj6hZ7suvHMbcWTaKnVfN05MDW0wThgbdyrVr
CAXNrFop4t8Mcq3hDjHy4KGzBh/yAyzAibhifbSsv6Pma9+a+zgFVnR7C66cLmio//sJKwcRWpZZ
mWUzlnH+EaWw2To/VPZDp+6MLYCLfE+sQiaZrER70l6Rr6tzD4knx0Tdm9WG891Y/57CxY+G7wVj
SvXoL4txvbdXdun6kDfZWVl45epZM/zH0kCzWO/jQEsCOiC7xk32pWcdrOLnbUOXB5kKAi1c6pI0
xKkln68Ler/qCtOIed3rEljtF8pfRbsBX7m2Ghkv5LOUeoUqv+MfxyvNy64f8igJavFLUXbRS+k9
ds2P968EtKAL4oLLjdGB50ayerb0tG8TDmG7y6t9zqhEbd6qhly5XACZkpJy5uDDQ6E6N6M4keGE
tpWAlv7qGMVHNRIn4cSvbpMdq4Xhq6iBN+Y3L6om3+2aD8us/JaUWKXfeMpd21Q+m8uTgeYiP+r8
hyzTXHkSyIBg1UOlv80obereH6ct7ZJrLoJ3EBpJSshV5dH44+vlSR1DUh7TwFbSXTkmfm9NfpRu
CAxcWw54IPiPYD6hWa4PmCmUeDHNNIjU3leIlpDVfJ4hg7kR7C9yLDrMgJtA79PKogS6ChqqNuhx
FILnbNPuo9CK0ZcRdn/bGa+t5k8j+vmeAYLX7GVq0kBKI9tV96EyhJ95L1Hj/pflyDHlHjmPVD0/
t6Sb9eR5WZ8GqVOkfqOkH1Rl3KrJXRS6oVzA+ADWpCGuRNFlZWWqRdU0OT4w68N0amJtPEzeYu0b
4FwUk9x/ZsVQqXBb+aErJ+8Qjl767mDPZQcgQ+omS7nA1X1DGjmhWKimgZNY8V7x3McGPtwhVo3f
c1tZ+8nkor79Fa95PtM0qe/TQSE2ro4YkifNFGbSJ1PvxCNhuSOTzHYp09A2FnfFX4i/NKVAX0AK
Wzct7Ert67GMMiTEfgv2jwBpZM1OMnrevaQzQ6sPGcV9X5mpkgaWnh9AFD6EoxXAzD3cNrNueuEv
MnED6YvaiuRinHtlBF1wKJIsY5a5Vx+qsIxGf168n3ZatDtKx7GfuqHmMxVtjKAbjpsN6yuf7uwH
rD7doiTMbKxFFrSa+o0Z5qdetT7ks3IXqvboT675nNrG1zqq7+aeKXAUpEG7pIx8L1Kkw6a8UH3U
dIz97W259qt42xF2aEpAIlr9qlKAnIBmmgVxY/nOlB7y5dWprPc+Wtl8iqP0CCgz6NYaUFSnRtyD
OJBrb5/q+kdsfND05M7j1fP+5byNf4GIz1trTUdIqtZOVC9nOUZz0Ex4Ss7Ptn53AU4uh1cN7vRm
ZR2we8MZw7bIgv5g07GKy7+09peA7PXX7dVInzxP8Zg+RXgDBAXUFs7Buc+OxuClY8OwakVnvmgz
VIJMdjzcNnLNAxh5RooiRZMvJt0XUWO0rVURrttvev4l1e+a9PdtE9diidS/gmUFToI63/k6tLoI
YZ7WmIiei/B1yu77cG9vKVZe2y0gRVwGtGhg+a++St0jnDZZRCxDLNUvQPrtjlkHttgIjBfMPxlJ
/rSzukmbthKoFsRZUH3Ls9JXmGqglfDOQ19Fu6mp1VNY5A95VfsMrMud+LnUzI3zdPnM4CeQm0gh
LHor6wSoTUTSWmOaBUIJ5qT4MOXdzm7vxixGQ3YLen7FQXi/k/1L4T3qwKtsq28YouOkWhYU0+J3
9u+oLf3csTbc8IqPAFEGHURPQz4eVz4yKHU8/j/OvrXJTVzr+hdRJe7wVWC73W13py/pTvKFStKJ
AAkECITg1z+LvFXvxNjVrpxTNXPmVGrOtoS0tS9rr5V1E3Y1+kFETy22xQg5tvUaXuficlCLAPod
HflgzexVsmholXHwsA0ddSRL5vl2qv8VCo1DAjeHe+vhOGLzVssZ27pQZRjCEUUBzgdLiOr+hx3D
p0dNHr1JqNStzqEYofkCHV0OCdifxfyodYEHraW8e/7n27sMHmCoCkcNoc6qeBWUmQfcU4ylIHJ0
xxwj/ixxxQ4sG1eu1qVPg6u7YFNQmYXwxamfQEmuM4ArQV+7AnWT9xZjyD78V4qb5css3VX8fZlR
XmP4uG51VmkFI6CSZtEmZg92fmzFte7ZhYAD6PGlU700CYAgWi0GqFmjKthRHAqcBd90XbHnQZv2
AN9LdpsP0S2AnruPP9Z5VeAPsgehMT4UbtLqsnJ/JlWlJ3GY7U/cUOh9NWj8b9+95u1jQ5fuK/w5
kmfg/c7ZBWvStBayeGyjZsB7/YD6AdVEJVdT9UuHYmGuBmx7gf2vOxOadPkQT6I6qL58l4B0qhkY
2UD9e+SA9/w/M6sLayli8smClnej/Ju6zvezmL6FXnnt+bi0HDyFfyBQiIbWxw8N1MytZyiTj5it
oQNAm1s+sqWO4g9XihwXHkQw8KFqD8QJzvpalAQND7TV7EUz3C2DxM4w/hGE1ypeF84BgFyIHIFO
QAK79tuGdXE8zjhwShVJ7ofUUk6Ceig6rVe8w6VCB+ZLFsgy2G4WtY3TGxVGbSSGyIhDOdxCTJCC
wdARby3EHht0Jn4SfTsVPyr2HfXm1vaTqb/m1C+udRmsRtK5zDavIowy66RrRlccJLkJEVw2ICjN
ioT9D08UyP8wrhMjXkJxavmwf9U3bFv6sQYXIMgaq50EtwBKYFZ+pVy6HOhVcIlxUm8holiWsh6U
HoIGQLs+Ewfugv503s3CTjr3sc9erWuyPxecEt5ZDDFCmhl1qjUQo2/R2vE5DmKNWV2qK1aCXqSs
dtXkmX0zIOSsAHo/FoC8//utXsCvYGlAZQXR+sodIt9ynAr/OYQedGN/DYdS/3tDBfheAIRA8rTQ
V63LHa7OZJOzPD8M/Y8GuCfiA3s+3FaYFYiv0ldd8B4oqqCRgq7mguddXQHwIajAmqfiMOdNUkMg
nIHibnr8Z9eO5+oPsybQBYh2T48fCIMqh/teAYr9x2oeUuL/DqA38z90UxZg7X92lsX+dcyLMJ/m
0UPhMvSfgixMB+t7KZ+AorniOC6cdLg/VEgXr4EzuApgQExpOlBgFWD8LTcRIpi08G0U5W1Op4p/
m3Xzr+rqiDH+sgiQxunKPGW7DbBXBWg8ReIhQ3DKJygn0oCIK2u7eCD+/9rOKPRy0ZS1XWco/qoM
rcWRYIHBdzOEV96Sa3ac0xXFAyR7sLPFoQI19OSWEPpDXHttEvPCi4U3Hhmch/kt5NirkwfAcMb9
qEb7pPPNLrb5jXahIvHx8b5sBE1toCPR0F5/HD4qn4AJsFzq5XPAfod8ev/YwgV/h2X8Z2H1TmjG
+CBsWOBEbYT3HWxgSUfCG8s+YlAsRayZfGzw0pIQmqPP8CfnWE+kDXGJmYsABlGVf6gxikam7vVj
E+cHwIXmkA2I1oIDwOadHgAMWWfGruDDrSZKZM5p3/8w18qb5xu3GAGTBZIzHKezWE+FELlDqesg
m2wrYv++dD8XgXeXG/OQVz3mY8Obj5d1/qQDS4UHAq1WXFn41NNldZnlxUDmVAdMxVCNh8h8YtGL
vqaxd83Mym8XTdbnXd3gBQw2QvgFLRTKA1UraBf/+nhF594OK1qqtiiNhxi0XN1UJ7ZEVJKxQpfu
ISua1x5jvo1R93MDYER+TZTs0hfD1BWqU4j+lpGy0/3LyGChCofwLy/RiimQR1vmtfXAYd31vwH9
vJ6/nR3E5V6hHo0QbMFrr7lkQVfbGzI3w8ETZZcqgAlSkBbIG3cw18amL5jCq44hNjSaFonYVU4Q
ot8pp9zWB15k3rEy4ospmbOdQ3/YffzRzi4wOhnoYy3Tjguqc12U6LLAsdpW6wP6FakVNmku9h9b
OEtHTy386af89dhWmQhU12AtuEcWHQYybGCx284172/QUC8Ti3TO1vNVnBpu7M8fmz87lYt56C8C
M4FGEwrOp+dEt1kOkLijQZe1ZRBjDp0XlnbuPZTTPzZ0dtMWQ+CNQ+KNMj+4tE8NyaYE8U+Edarg
ToARJ4MGaRmC+ernx3Yuno2/7KwWNPctt3MbC+rJK3ePHnsV7pU5wGsmVndLZgWZitLDJ3M/afNj
jI7S/fbxKi6dOzBWYGBgIWjGETzdLRC0lS6YZfSBFIYSSCMat7nyQa6ZWDzIXwcPPI21yl2Y6Mtv
Tv9Q6qePl3Bpl/5awpqITfRsUkXIxoOo21TabSLREK6DK03NMz+HY4VxVrgd4B9CzPudrgLjeqNQ
PR8P9Tv6Dknpv6hqp/WmK3beNRzNhRVhYhCxCRA0cJ5rDx4N4Qj8GlbUdI91+SIgUVG+fLxpF5Zz
YmL1HknZNCEHK8jBsb9K8Y7v0soHBaD8J1te+T4XLuSJqeV8/PX9naEBPBc0n4dKKASo393oqwGL
pH0tdrhsB1VD1PT+8Bye2sFQRTlqt8CuuUk8RkkdIQEDO6gXz+nHm3fBl2FF/1lanehlVMSeQpyF
XpYJB2crhJo33E2sDMJKV3bvwu0BNRFUCUFTu0g+OqerYmRypqgR46EA+KD2Zjoia/l4ORc3Dvyt
f8IfDP6vPJkP2eQeRP2gGSW3Vcu24BagXnDjmermY0OX9g2FBgxILONJeAxO1xK1xh89MRig4wda
mL1o3qL665IX2cOV1+7StsVAD/3hEEQZdGXKKSUbiafMAXR3GKR0yzwZuvqfgx9Mmy8Dr/gLpUNQ
upwuaIyqUFoGC8pdfhe8Ww5Li+nNYRvb3gEG8Y/TQajlnVhb3dkJWVdsuDaouJZpJSHpmD3qa6P0
F8IEGEFkheo7zvgaTNTZKOeqvjOHqb2DMBsEWsGW237twLKQvYNnzRuuFbsufCqUTVDSwCgviLjW
FWsQEWjLKow5jO5Rog3fXZMavrCkEwPLn//lgFwZCeINI84CN5uRlwnKhRl4AcHxI5yQlrS5KtR8
wYP/bXIdbJmxnflgwaTdwhn5xxyxMfLlj6/TOQRmIVCAAiDK76htnEkQlOCjiRpEvQde7vXE6OwG
CLvVRg8B5WVKcMtCaL6R4PWK4cuf7D/Dq3MPqFSJQVrcrkgdhEpB/eGMxRKFf2uHL24hN8T4VMY/
PO7TSUc0cujIr7FmnM9hrJa/uuOZrDsnCnD7mOMBnxUdPe6k0HPq8XNKK1GYapvDNKueQBPumhfM
kaqGoisr4oSItB12ut1Kne093qAHuIvmbR/fK9v8T58J0wGoGgMDAVLM0/MX2WzwAMg1hwJtYiMa
2qEwLVCMrPwkNFRn92W/HaB9/vFXuuDWgaj/z+zq2KOyMflVPsHbkueYSSremJehrXrFqZ/RH8At
/WUHo1yny8vBYkE6D3bc+HskduKTpXfTZ2gfLx8h/6rZN5U22qVz7+C/i2S8ss6L13uhcEXFDXil
dfznND4rRYDtjQoQxhbWZmx+Q6pqO1sqcQq9tcxnK9t/vLfnGIBl0X8ZXZUNxDCCaUTAKKZrHyOo
3vqYSSjlLaYJfP+O6SRyXr1Q7AmOXA7xzlleqcedA8SXX4ALDv7hcKljrU6/PUft6Mw2Lr9f1Tu3
fxlcvukz9c1utx7RmyGc9u3YUuamOe/BT97cYaJe5xa0h+Wes7tu/hbGx0FktxW75iCW5Z/0FlY/
bhVSjF0JZTkXP44F/tbPqrSPP2XDzjVp1h1BWpQ/2dO+ya5h1pabdGYWLBwLIgK7s55tqCtZZfO4
mAVF3sx2vZuIih07K/4+G38TRdaVrOBPfvSRxdVXgJYChyg2LDa1j6Gt4Ya1ies71D8E5S7Pj8qz
8UevLgHVLQI3ZtGO7/VMdqr7ZyTXsudowmH1S9fPWx1JKPdYsmEOfsqwc/TRd14a98pyz68awHNo
0IPXG/8AurzTqz5Pyi2mxp4Weq0Xq0sUcvlqxijvBhpSiE6/Oo1+//imnXsxWFoAuKBFA4nQmuYl
zlpVByKYDiB4yxDtYHLOLlN1FVJ8fnRO7aw+JMdI+dx5/nQoX0hA625nAUX61pHHAUDmj5d0Hhyc
mlqW/Fc80vJYcruKpj9hMER9s0BB3/x/MgIULpwUslV3bcRo4bIRRgJvC2LTdpqxaVcHNxfffnr8
l6X8Z2WJ+P9aSjzLtgksWPHKtxpDJbsaUirwu8L9Bq28GOORrvGvrOw8i8BwB+hh0clB1xlE4ac2
IRU0aQeCKoeQb8v451juwv6+gZBL5V55WS58KIwmY3YcuM2FGXL1svV2NMVc8fkATh8sZngAmcZc
tJuPj8OZyCgk+dA9BDseLu6C2Fg91EPT92acy/kQygf51B2ajNOqQT0TbAYPJqI9hF0E/tfHZs8P
PKxCgRjNX5RSQXN2uo1BJeex8bE45WGAXN7VGD4zie++MBRy++LmY2sXHsxTc6tFYmQL5ace5ma+
zfKj1wk6di96vM2eOAZ4Q2vjuRvLm26m3CDp+PGx+fMzc2J9PbLbt2iXSlBtHmrw33vkSxu8TV/Q
Y03G8ff/YglNEg9QNuS4q3sHQT0BT2JNQJc9l9Znkn3Lu99u9gvp2seGLu8oQDGACPj4guteWRTr
AfNV+Qw0RJi2ZQEBmILCN1vIOpTeok3XZCD2AUDQth6bbxqwo49/wflrgE1d+IOACkRBd+1inIr0
JGb4pBNY5QM6ODt73noeGkMiacNb5+ljcxfSnVN7K2fjVENfdRHuyUSO1vysvkNm54tL0qCIMJqx
Nxgm/tji8q1OvRsMIhkGr/qiibIeSw8n4BA5wanpZ4ykgmFQzR1Fgy2/Slp/7mlOLTmnl9GJg972
JSx5ZOehihBUc+rPW05epPhSZy9N7m86vXMIS5rG3qPAnkxq3w9XrsnyyH20YPf0Z3QKEm8mlvMh
zr4W8Q9urnzCi9fwrw1dPbLR7JZ9nrczcNNV8xRlKJk/OG3KvXz38Zc7HwWET0UXDGQLC+MOUpDT
lTSqFpNQMzRVmThC+LtKeldFNxYhAmxTs3WsxkFRF2R+iQyajQhlu6+6oUTmytztxz/m0q4CCbcM
2ACsCz9/+lt6ou2pLRzIr7Q/w/yhvtbZOffkmBuC3hz4QDykBMHqXkS5nWWNE2QHVvE0svDWf/Kt
TyWHRBId/1VYHLUuXHWEsOCDQGl6HWLH+cxDyVl2yOuWej1Epv75jCysawAkgV4BxOdrBsFobDD2
GsFtGQdzXe19tXH5oweWi2tUWevDuNBSLtXOAFSFQM+uO792FWjTNq51sFAnYcV73WgqIAUPOHwi
2ysH8pIxIJ8QiaG3h/bUKmjJUMYN5FyyY6/29SecwJsK1N0ROhb5fAUbvj4Oy7r+NrXyJf3UdU4j
ODu6WbYvTITZtdbatgrBGGMVLUHXTTD78vEZP3PO/88qGsGAaKLUvj6EAXThymGwLGANDR3YSzDv
xvGGHYu9aX6z2QZW7v1jk+vn549FsBounGo4MP7qik/SyUJlYUvtfuf4aWsIJV9Q96Vh9jTtw+JK
wv2Hmf5v5/jHHg48igw4/7hxp9dYYhxVzBz7OhfiWRi5UGtRWzHETHv3c149O8VnlmGQ5w6tlHIZ
cG4SpXe6zmk+Ud38cuZriMj1A4WfhD4/iukuKsPwcsuz8lf4LT0c4GH02JHVu2p4UPmjyT6hN3Hl
464d2B8zgF0uxXTMG6x1yNDSLWo4GRzeSH/Nim7PoB308cf800pf7S5ieYCzkLFguj5YnVpRR+0Q
2AMy5u5VR9+QDoLUO+2nn93XqP08qdTPQZ65sbp3deBAGre0qD77V1l/L1yek5+xegGjuAAbi6Pz
o8gyGmOkOnYfPSvlw63Ld+U1vPtZ6I+dBTMJwBoePJHrrWtXI2RxIXYxFsfYPDvQjnXvR9YlIXqx
+Q1/QFhz9K9RFJ2R7Sw20YIBxh4DccAhr5ZoGwywm3gqjpU6hNvWSBpuu/C2hBzvI5gA3XjrtWmQ
vYjinW0rCl5TkqUyunKmzsLX9c9YxQKWqAB7Dubi6LLvI+ajIcWBXv1DBQKVL6O5G5oXp0mbehN4
Q2L5bx8ftwu+A1MAS8cBwJVljub04hhM4vEGQy1HHrxFeUgzH2qDGeXfZFjSws42NZgLPja5DvHw
9oMSCpkkhtvB37UeCJkbjMQOqJkfdfNSQAe76VAzvPnYxtlFXWwsFOvo3Cy0watliTzXmCPW5jiE
DR0xpsPLa2nj2c7BBNgoFo6gRVdjPQwSdcTR48Sm47Sb1YtvpeSnqRVV0MUM93F9LTe+Ym5NYKvz
oCjjEeb6bg++OMiATr+HX9bPYNjIitZ54uznjbrzHkTxaDWUpPWXq+34c990uuZ131JFUWGjMTod
ZfOJoMK9DanDKfQO4xy8TC/5u5XdSWC6lHXHUDtCeomxsKG58q6fX1zMyAEVsAidI2Q5UyTItI4n
0FWKY+WgurJX6rOSddp+K+o3G3KFCk1BcmBgZZiOY4Z5I7Q4FO0VRYcmBtnnx0ftwq/B9BRoyBDR
gnkbA/KnVwgxRa3sOgdqu5YocMuWHXG8eZo1oBKPnazfOD5rd/Zk+k3fzf1Pr3bifR3L6p4vAsli
qvNtHTkFJounajcqCd25MGCbuSDkyr04v3v4rR6mApcQGWoOK19jHG8OpVOqYyO/Dq5KdfVcmmtD
oeDFX1znySO2hPegngEJAjJyfK7TPTHSka3bWebFDcPcowIFxZkOWeE8egOzvzNPlz/n3AiSYM5B
HzPL6n9NUxSIXV95oEYfp6o+dCOm/9Oiq+xvHdTr76fJKn5LwQOfokkf384utGG3ojEFqJZl9jCP
ffja1SPgfXz0uUN1pyHMpDtLsxsXOc1uRGPa7Gywz77kgwuBqjLIjUvbTKAK4xM+7KYZn5iChc+y
98LXGKrQY1SnAvNYmIsevf69BTXkayfb3N03teUOid3rAiKHoZhfSauU4knYVnJqDn6jTMtoXdik
/J2DmoKhgxxlcaipKdU4byE6XMt9AZm0aVvwCPoBFDPg5Y9psEC0zF2wA6elr2f0DovJwmAj68G4
Ridwb3aIo7inqB3kGKQSqij9e09GstqruEY/126KhtPMHYYxDXwxZ8B9lagVc61cAllhOLbEbXlU
7Zw5GIob/BQUhCwoGL73DLE7CvSeFImfKRudEYKKIoYKap/qMujfZJSZMuV+XwR3Hrh1QJ+s7Hyf
Q/v2qRW8gxyv9JtDLoJep8CUq0dTEfY2l1X/A5g0hwCZ1PlHp+RxjxLXHD1DqiJudyVocKFFPXn9
mEJD1099yTVPWKNKtTNNxFlSDmP3y9iYeU3BBdSJNIpIC3foTmW5nQqXg14c4+T7pq+cX60fZ9au
Bijl1i9ri28KGZkZCnDL5zbuEELzWVR9nqjB6tkOzE3VSxYSdEGH3sc4c8BJsAvrzo7TvggVFIZc
PnpJH9ek2ixdsaNQccRQv+PNAyalxDP+LSko8woX/JodsK6YfBXdIwBsdnk3516HhTV5vyvGJrMT
aRFnugnbuL8bDZnsxKBF+osHsrD2rswqZC1d76gtpLpxNCZJ/PdSQlqG9qMU8caxXOHSzhD3sXPH
rExyDWjyzdANIeg5WkVsCDny/KesouFn7OoRbFqW6tuFJARtUFlHPSZcbF1SE8z4aIz1A0lY4HQF
gvdZVxvR5MOcBp6OkQl6vPvMObDDtMW455RalSrctIsDpumokWaAiNmekmnSBeSrF4JlH61+zHt2
E1iESwhwJq4VSpgkqM9FBT7JFhwfEhzfBRh8qTvbw3Q7Qo3SOoaAX0RHZflQb7LrQnbb3p89sOCE
gf5uwMD2Ap2G4HHENj4OpI93Al9pSupSm3cNGFxJnQIpaGJDvxNxDLSswaNYlJ8r0Gp/Zn6QZ9Qx
kGKlg2ZYv8xwzmhohuCNVGOIL2qH7S93yuuRlp0737KywP3vUerk1O3Ra0b3qlcimTMpe4rkIwaH
NBC46PWakb/aA8cMvJlY98PUxuxtq5owYln5+V0d5gvrQqRZnABiHtyMZV3CINqoEKIsMpJ0JfS7
6RA14RerBWAeui2D0EjmymxO56zKN6TtlndO+hbwcNAqpZxX7eem8asBWGdHYLd4YcGvxU71Lvqx
LcCMOeCHFnMgoqT3K7tILGiLssSTJJ5QWI+yFzB7tIR6GZpnQMX6iMxCyAq9+102qrQe8xiLDsAe
RzGdbH8OgW6YUsTtwY8uhB4JnZXkc5JDDvylLirzvRlbDqxRU4bNTZUvHxUEHeQe8ouNgtQqxMqX
QwavEDt9d2tlHWBdvA7gtXpH+PVmDmfi3pSk4z8G08QYp2MZ8Teu3YKsCL0KdUv4lGU3OaK/kY7E
5XbieRM+hB7jMQDyqJz8FGX/EeyX3tw3Cckq90tg99LDeNcgNY1BkgU+D8OcDnOpKoJibY2wpuRs
2NcBuDfzqg2tXTjU1RuY6a1uH8VK7mZihmZX+a20Kb6JxbdCVnF0zHOQ/jwC+Muc1FLVIkY2l+Od
GRi47qYJLXjaiUAc1QxNht1srP4ZOj3WPWrKXDyPjqXKg0UGaaOA7bk7dLwZ4BFw/V8wvAgBURfi
3T/UEELmBtXa4rtB4+J5gsakSx0d+Y/DEPZtEtVh9zL3gpfUbQwUEuPGc9F3DiuidxFCp3kj4mF2
twUzQ7X3vAUXbCLW1DurAL8tLTEr9gL6EZfc2MFgBTvlT9mDsfHcJAHw5Ta1vCr8YRTYrR9mv9V9
Ag5Q130mfoeSh+dmbXM0qomODQYx0DxsQfCZQuTe4VBra/shdUafTXdWP+Z5mhNbB1RNbl1vatbH
Nsj+8esTG+ezSQJUSbGNkPHIPg1QanpBuDHaVMBhzHdV3k6w13nRBPxSz5rEdlADSHK3U1/Rswqf
QO+Xfy2rcSzxSttgrPbjwnQHNWbtcMMryzxy9A7KbVsQlM6FH8uAQtHc2hAy9OCMWoylXR4Bm214
5O8d1jdj4kJmOX6dwb9q0UVtk6V+3Q2aRlY/f2Og6zY0w0aD6d0aMfKiG8sFBjN0j7luKmeb17nn
YBKeZGbvt12sE5TfigJx6jCx56ZhMU8rTHWOic7BVAK3JANxyybOwkddxDhFTUXCPtEN0YqypZGW
wp/72TJZk9dAWeBwJ1msmteIBaQBMBOS11tbMGhqeX3j1RvCOvbb+Nw0m6r0wweQCy15Esg8eCpG
C6QDKhhbXNACFek0Q2OwS61ROoOAyqZF+oS5sLIbWAtaN8dCXGO6Lu9v8S3IgxWUU3an7KHKb/wB
f7ozWayDnbZl/xIWGGpKdNYosm2Dird3rCisOytjzXtd+uJp8vVk0j4XKNsGrBkKjKX3Y4RUXHpq
H4OGCjMx4CAHAI/VYYwTaVAvkK6j7S0ztn4UXq/Zs3R520GkU+Xsxe9753PVyyim0Km31V3QO5PG
az6BEg3oiJYUrzVGKSQdvQy1KoQfcDdgrZ3G1IO6X4kB2rnvKemb4U2ONvk9a9HUyYRm/XiDplDB
KILq2N5mfSsQ8CEQRTUdasfgfofEnN4O3C5Av0fqeAM51qgBuU4/+jfMcVr2NNexk6dRA6KEtOaD
LZ4zA56ElExZ+bknYDxMGcmEdwh1OJfprIaG7ea8k/4e1GB1vEeygbzLBiKy/m6xOGTPGe5QRS0L
yL50HKKRIMziCKIQLUThOD1LDvrG+xq/SqY6NO5bj9PxzckCu9lmM/425j2rHmWBRAvQ4Z58cW3L
5IkLDMCTstj80+9JlG/sLKoeK5Qfb6WOkEfoQvBnBrGOdt8NFXkCoh5F1uXRRWwJRYF35LD5tyHn
0/RUZTxiEM5mLcIHTLnlW5LXc5Pkg50Xid9IVoKwTbc5lYgYjjEj5qcndBTRESNDccr7IlMbK+jw
DTs8Yi6FooyHP3VY9Q6qVmDaIO7R/a6EzD63obbVpoVrFNCV96OeuhHwKqgVdqzYZFXo5lSDnv3g
TLWutnBkGOAvypDdl4WjELiQ1vmENyQQlEdT/VVOCHMo9MaRWUzFiHtk+DxPtGLYZRqNRR4jCRF6
+mX3Yflo82wG2KWvfkJhock2rdJwjEXZ5gCCo7D75tR+gCDAAqssms/udIwLlSOBIe5cbZwSr0HT
51BUN2H12hg72/HaEccYwlI7PpPojVmYo9dWrR9JR7IsEV5mextXd/a3OCcoFkD/p8Tn6CMvJaXv
8ZvIzUN8UDkE+S5kpO2hHzaY+tYZSKM3hT9mhGK6CCBX1NEhWa28vhvvsUUIwouoQy1KxJ0lbuO2
sW6Zj6R14xvevmbOgMpRHiHWpxikjn3QwpjRUNU7kQEVNI/DDe8kkNVjW2kHwUjmFakP4mCZIqOZ
a8TvM4qaqEIBeALSmCZPrDKM21/TGGLPXQWeLMRIRVXuNKhtergtPD9H5GCy23WlX+191hX8BoMW
npM6pGvUY6jaucLFxJslMKVgATYMnJ7eqlC4IgHNevkgtYeCAmFLpOG4AjEaMWDxT8IOVTNIrEWm
oHg7gy9DXftvbl8i62i8EVTzVlS2nNa9Hu+toQO55xiA+xKFM7S70IbWpksmySJBJWvmjQ9PbSdO
h6o9DaA7QBI+tmC5Ah3RcMd8IOUqv8KqYm+UB2fAuAUiKzu6bYvBFEkcKNHRObKamXISGxSii/AL
cwpQ2CkoCxoMuE2VnfheHT8YV3oNFS0LoDU2+DxYSHU5TyJROMDne8P0M2OhIBTsSqJM8z7QEtC9
pn6E0oL1TjB+gbJOrKsJI8KdqJMhiOoYh1LUEqFqkT8bv/MeFcRboo2nulDR1mIGakcV9FYh/ASl
hslDdZECbIeiYtsXiERHxcbfHeqdgKB62rtr8WdzQrQvHoDTQe5eubz6pZ2R39s8Z/UmajpcyTKo
oyIRiJpYIgruhilzQh+t/bLGb/I9PX0iJC+7LXHgaOBR2vAFJy9/1uCBlRR/xqzUjoXMUTtzugdj
JOvA8ZW3JjUggkX+78nxU8VAY7dhLS+QQumovHVnh0NDLGigNhyMQ30/BCglMruEVAsCt5khlzXa
pzkEI0HEgNb8W++K8gm6aQFqQKA7eSGSE/Chg9DDoXlD2ok6uA2Qz/BAhEwrp+G/yqqzCUbOGNxg
riPow8fBnP8E/9n81BejN6VuhjoH/pWyvMPOduCfsQN5D6oMq8euh9bz5GC+1pauJBvSlQGgYTZ3
g9QBuQKjtmbQfM8iU6WclZhzyzByHqQRMruvkcg8shnLoHqoitmAH9wS+dcJ2WpEg8HvfdqCAq+n
IhcRKDNVDSQpdB3ArtpZRfw0QoVE7ryC5yIFQgPTdOPgFxtwAtr6pkLVH937Tgqbgh+UfbU9T9e3
SCakjZBwQPWuiCykqzXEcx3kYaKVG3B3M3vDXIg6NGM5hZtxFPnPVujqk0QJNL9xWu62N22l2ua5
iZnAYz0QJZNR1+hEibaq2Iu0667ABMfce2kkoZu97+2q+2K4jPAyKj9+ZVXVzMnyhIbUm0mDNJg0
SFkYZC3tm1mYlu9k5vfu1s4R70aFsQWE3PQAxSTUtv1EWbb9ELASntvURD10ji0RXHPLwb2v8MbS
TFpOfpCd3Q13fjcgYYSaBSrEXu7HiPU9j91kEwR3AdG2h8VTOgD2NblXI4jtK7ehAY4gqrumzLBd
jge9S8gvelHSFcgDUlRIX/F/Z3bAnqDslDN/eJsjKU3St51EMmahvv9QWQSquhpyvnjLTT43t65v
Q//Da/suSkFAC+h1gZPgJDaUA2yqOLAPNAxLBZI1pM8tPJSCWG5QOhlJJRnFvRtXcUORHMHbzaT2
XNCvM69M3JA5E+WKyXCTyRmCH31Vt8BFZtNgw/UV7ma0Sw5hnFEilqwH1yg6uZnVJkoEKFt7bEKT
KUJ68ovM0vo6t35vbwNE1z0ezYXEPMNZB8IyGPr4AWwTcYb6Mg8fGvCdx6gVGrtGdAmpdISEOZDk
smNOdCNcv/oW2+386ljOBFSJtsxvBzz/yGXcweap55koibIpe4pbCyd+dDjev9BleMYHdL/erDLS
yC/A3eHTGHWrFje5nrZNBBdNY2Dv4fVmQOK2yKebIgmEp4LjgBmSbDdMIhTUcgr42IHji24ESB7R
2JrCQSVjaUiUlBlw20lugv6rq2ojN3nJOg+a8sBj0Hwc5u/ROLjv9eQGKN/UvvOs20mNNFeIjZKw
9nCZwXQrQfUeSI43NHarn/9H0ZktR4pjYfiJiGBfbhNys8vltWyXb4haulgFQoAkePr+8mpioiem
05kgnfOvuiOsgkQiJnwQQiU4wOfqVvytxnXIaVMY7k2f9ZxjpmF5Kslpcti79K3p1O/Gx9Js6X5M
XSurom9FQFShpQk47zgO/utll7kHHbrjw6iGAHywGecP34v64Dy4+/KQptPYFNsITnNo6tkdHrKu
i+tLnOjZO/mbCfxT62jYn7oTAy8ZsTz6BL1g0JBHwYKe21duVTjaC9qL5mx/yqK2dwq/iQGYgJKS
Jp/2aGweo81pm3sTtPRKzJ6H8l2ZUfqHbkubMN+mdfkT1Isni0i6gpwrf1xMLj3RpEc9hf5vQiET
fpu9m3TeMO34x51ePZVr5ZuPVCf6u9hGzS3gy3ElVHpSX87q0HYxUL63FnroIwaAuu253TwZf5ro
hkNalAbXMXNGc5WjW0+5JIx/PDrDGl0y0JytEEhzvMNAJvclWVlAjlnWi+Y8bEKkh5stkrO0ctLv
0+JQfDHVTFXjQVuOhiJB9YOCcOPCdjbwmbVS/cskuh7c2Ixxcm4XYtJxZ64QlnpLLYHLHZk9pxp5
1XgI2jAtc09ULgiz0KM5ZZMCHp7Yy+qir6hk7KbI6QrEEgJMT9Xh/RxOibpUdMGSX95ZXjGczGlZ
7ACaNfCwUEvuTTaZinXw7VfLUzbmuu87hl5JRrYns1oWRvvtnbPGwkEt7QSAMHyJ3d3ccQMyZoXy
ftQdUI4FLP0euqFRecbWdlH0ycxFN1qXtNJOjN+WenX5CNEKfYhKG1vFPjZ/0jrlDKw29x1Qp9sK
b9wCBqYBLSKjzDSSt4MKcMl9KionkKIl/ec1WYxZf9Sze/Ylnb6HdqtdXSBid4cLg4gYc0IOeZ/4
uZgKtrBOzgketPpzDVT5i4lsq/O6tQ3593KS/nwZKbVrAHZd4dy13jCZ0675jwMsD0xUGqwT3nmu
iezmU0iBhbZ1S4qAVU2d6FWNX7vJ6+5M1VOUGVHVEfUg0pxelbadfHZ6XXnuwexu41OHmpGqZjsE
QpO12wadtJb37Q6qkoOvBNHB7Ue9F6orrSwSIOLPrbFMSOPYmpcqFuVnVO/Rn6ls9+GTzq3VPs1c
IdGbz6W9XfcSd/cTn9LWxe7OEVdbmUn/3o1Kv/wyo9r5wYZJfvOkETofsr4ac94vjfcpSKauqGxQ
/VSul/IwhEP6NpkUOVbpasFw4tpyeN1kZzjWhJjBWP15q1KT98sourNM51usKD1j4fhoQjuP18pf
Ro+kUVpNh1dCYz1+C6ljelPatnUKquVifmk1Ni99PzYhc55X6r8kuy4pADmMAWs+pC6d1SoYaLko
a3LiTlQMOFnOvWeQ76+aWqS7pXUSnwN7qJ3CYVo1d3rZvR+g48vDlLDAnTumiPpYKd1GD+T3qN9V
n6oNyfAQLt+D3kVpHtSbAMFmW2T1zsY0yWf+n8RVdFpPlyW2ti/WObH6TkNZcUw7Xt8wuXnrg5jV
Jt/nLe4bkIcxrosbAh8WySzDS29XV1zojqwd5xCldinPqIM67zi1Zerh9E1EfSe7nZ9r1Y77k1k3
bsn17SiUDFMRQQphdr19ppCfy0gXD4MYDR9vFXFyD2A3z0cm04iC7WFFlh96CkmEQzGrn3eLjuWL
Ykfqj03KOVoEVVdOp6j1qvKM/i74ESZMKXxtaeMUzUJ+XI13lBlylWWpjzvCi+XsGd231yWbw+He
evSyUkOQ0Bsbd4toPszOkXhtS8abEoxvI2LgwDWxRP8FRFlu9+7uxdelCpeYcKmbkxoA6FM4s9z+
NkuVlH9A6mzyzPUasIRsw01FowRDUu1Nd3s4jgkEVtMzxQ4gNYz2tXOZw3AE6FL1SHdGCbQFK4Cw
ZrOAYwr39IWTSrn5ng3j9k/pcRf3TlQLc6plMjzOjTehJXH2gClNzfv6TdbK7/NmksP+0jGHvDst
A16+xXH/hiYDKifvnHFz7rIm0+mH7P393E87s8SOoam/ksoMnClTV8iimqnbOMfCjNFjZrwGP5/s
5t9eE1AUZTbTdwfphW58Sdd+eUyIxIwP27x4R5qf9oeSphqfrGdGvmMwiv3ejq6KD1WZIeUJB9X+
9evOTR70OK0uWBRAGENqbOOcA2eu74JAK/USjb6F5xiFW5+atmPYrToRAknbVIBwLmnNKuJLxoJB
7Fd/Stu3Gt4MVakTI1WiZ2B5mQgSedFM180VYh94YeBujA9SjmxEden673yZ6RMbhn3oFhN/6Ywf
6zCGtT4nzV5SzhKL+eceZQt1SREJ+Kd6ioOKpyCZfETBzQJAalT87IFjCvCCONkO5TSl9gAIsI0H
z8TOWwfk7hyq0ZL00A4ld4EB9beHTG6JAJRuQsWnocUiT7ijeYsmfzsmnNZvZpPDLwV899TqhTmM
sJAxD/c9ujY92NNRbmx6udctfKYm7NVUiFC7/wbhBcshlJP32dfO+IsGRWc9SG3FS8iAFRYrS7c9
zr5SzwYHR3nADrx/rD3VbItMh+i419tk8/E2YMJfxN17He8s5SKuoXpivy7fu36OUCHcgPqFxfto
ESQ0zLJTa4ra6sYUuuvjjPchVK8ZRDQY1dJscT4DpAz5XMvsc6uRI117hv/vO0Le16rRcHilN1H2
Wxq9PfaOAoL2tlr/qsqEcb9u+sEePJCzu3lou/hkvKG9lrPZoNTghHAxAGXyO7LI84wSM3SBAooY
aFoRP21gAO9cDsEfpCUwQ/SKj3Bs5Lu/OS23OxvTKt8DvkjqiQR3+sFRwtmA3Bv/V7zO6fe5nyQM
hjdNXe6ki+YQC3z1vmRu+eyF2ALSZc/etrTsXKgdvTkHr1EA/f3ag9jZxlPPyIYjAtE67msgvCr6
WH1TN+cpsfW5pnyuOSh4qG/WkFd5cLqtuQtstsDOjGGrVR4zAV5tFpLVusPO/K0SOJAD4Kf4QSfN
ABAGaPiCQ2EwR5wvc0ZR0+ZiR/TqOcijniGaHUKX/NL1FtwlWPXaw2Qb/ad2hyUkTWgFqPUiM5kL
M6QOAenhs3MU+QLSTIa2Pcm5dJ+mcqJg1lhwrjwdLb/vGrpU6yo5AlEsDZpba3y6CDbd2x+dLtt/
RmbTkFfDksAitUv8NjjDGHybRTC+Q/nvwyEz7MD5MPfpeOav9r9Xddjsh9k02bkNmBjgIMrlNIum
eVHTTl3a1C08VGGzsQKLqelvL/k2XuTU9lAbW9m91tO8C4qVadw9Riu+ttwNtvTP3gYIqldRmhdU
At2T4GM+rlVkeCLmG6vBUrx8js4yfgMYqP5uup5ZHZnaflEItD+IzgfCSbf4Tng3Aaxesug1qOvI
PThDH/8b7O5nR92u8fBqA6g2nsFNXteFx0q5of/BbnGDzHWCrElXw3g/rTVhHXvqz8xDrn+t+61M
jnMQbYif4q7+lfV2ee4kuMJhYVveTuCTtswJx7S/nJBixROdWvITqQRTT1pFTVwwVjoR8oB1vjP+
hhWaAiI9AUM203TtxGbkqWXkfU3qYJ9+1jVyEMTY0UjOSuCgmMtF4kwnh8DR6X6dM5jmONhuT1k7
6f0SG78OL/AVfg1dTgbudZWaimEb2yA414uz+5e2z8RHy6sWgtSqKPgNFrt4P/rEBOons2WFxMJg
uIL/DuqT77Sjl3Nwez8B4If4vNi5cY/9SKvVgbUhps6KyCaEFSJBYrWuHu4QdINL9OSiC2AcbEo5
3UU7k2zhwwj/jAeo8aLkjHKPQ9+FSCag99Ffsn00F/ay0uSpNWV22vcFd1vYAU+ds9brJ/Tb2wRI
kZjxvzSDgAJ5a5f3hKUs5WmP+SI1Wrku54VY/vRpKgSKyh1NdLYax6NEsXbVKRArIPhBtNPwY6gg
af6k/OPkXjau0+RKBhkXJwqCFTqiEkGxq0Y6pEpDfSSFInMLP8VWhtm9LOf2R7+Cn3OelMlTtMXh
v3Xa3PK4pJ70DtXWJF/p4M1gEe7qwgbDxJ/iqHXMpa3RECN+ZCFF0eQSXrDNoe6gTJcRyCCtO2c+
RsZyyFoHePJEO0M8H3nsQAXgqsPlgCBoIC9SO7yoA6m9T8HYNc3jHI1gozHoCUqIEInNHXNruEKc
jkSz6CZERlRy5Yq8J95yyAPlb0yuUxq9ul62a0jjjVUymqcO3l4kk2HZy2qgtMDt+hMymD48bCG6
I1jPZICqW1PvR+d7N56jx/p1tZspk8OY6tjj3M6iJe/rjOVnZaJPD04CRGoyON4cOD79zXtsEY3I
dYGRtMtM8QT2i+2H3ylu/FSYxTmin5LtnWrclgdzr6HFNDKK+KhjttacAzVZT9B9W1AQzdHwBW2t
GItO+IF9rMzswfAq+Ln96Phzux9XSTDpk1VVXJ2WGQbqKQoQ5dWcpzpZnwxomikofd3ru1Fq0T2q
2K3dsw5731wzZYDrxdy6zhO6KltfmrjPEtZNOzxQ9VstDOFOptsfAHgdnbGuVONLoDaCrGB8Qtm8
eWXUZdd0TCBd1t6JIr5hYOYPCsO96Tx4Aow+213zFrCe3aou1XYLTajnvrBbZrZzVo4J+F3r9Pz1
jrR/EYwBh7lBm+hTVk+NcwatDMZT1+10opUbZOsYbua3Dpx1PXlOOYzFMKabzZ1dlXVuwhGV3sbn
gmBhu3sStV4rgifdjPtpMKW9R323iByhHnhRTfoKwDoQFMilMEOWr1RFEDfUheRO9cJvCGZZdhDZ
dFFSvlSiBqnnojX70esixMZTk92ERa6JqXGb0uUnW071nNjq1vqRNMQnz+gYJpAPDJrHpRv0g4Ln
30/CmaoKIxODxWerk8Ucwkam5YkfGTXc0MP+HgS65qWQRo4Zqgp/z4A+hnKieLBuukNI+ml7bOjk
TvmQgUVZpqbRfvboFclkU/6s33f+yvF5LpHnHddIBPWLXmHPP6vU6UKUaCX5HpE39szcJDXqR4VM
+GFyRLN8eD5ZqsWINo+3TXP55nSRY/qvvJkIAllNDV9Fucm2eRUChiYvQ8f0wMCQu4Ba9V4+bMMY
QheRnF8f4DHi4Ypg0oZ3wxw5+xHAurEnuWYYSrTMrHdiQk3jIyDOoA81P3l53ZpKPTqQWOOFpmm3
fV0zwKx3N5W1fzdw9dR/1yFJl3tvwxZENpwb2ctmuvibNyZLfaYzTuz5UG8eLv0YIcpDaXs8SEgr
sVCu+w46Vzvpzr4NqdD8oNw+mL/5CNSy70vmpOvPUAYtT1dYGf9uZ86JC9g+RQQof6wo9sW00JEI
RlZskr3HrdWVSfqN6q4kO68WfvHS90vWgZXGTHP5MvP+nGGC5/VAMm/onQgOo1R9IpIz4ylbEgQZ
0RzWd3TX8FQaRFb2PI1uPPznTS51uXsZIHRbZJYJOLF5tM6PNOxEdGxXp2zPqDRsVziR9uQjp3L/
JIXHNTh6iTRPPX9edhmU7cv3YXWsfnGJf+Gjc12VD50pGW+t0NUfz8H39O0W9wZED0bt3MMeErXT
g/eagoxkr/1rbOyTKzSPtLNUdgxhT8Hhyyv1Rdxg3bxbGCkObtsfd2t67+RyNi9vDpTOcqNt4PuY
N1M0iYDUZX1dK7/6AxJhqMxEdBNsxaC2kiBPOLz+usIEwCZnglxDZ8gcc4rciPSXzW/T6i52xsU/
R7u3vyUE6O4XZ2v9mkw3+O/DrMLyTxdTEX1ccXX1sCRc2+MBLAZgF8kLywb7MRWkAPNyLWDGEYA7
eom5PjIua8Rpyr9JSeZkuTjj6qh7XnOEDOkuwu730LOP0YROTvnRZNqPi1BT6fw2eb6McfPaob2P
x0Tf05rCCrgtDtbPJdzJy9a29QCvReg0J2frEIwE0RiGuT9HyH65JblWXbmxFqiSWXqiWzU9jwiQ
7UEw9KiDq9PFKcQwEFayllSPQfk7CTQGAq3wwA2EBLIdprj92Y2L+zWEk57AHBQ6PHQXmTookyQ/
YYjD5Bylo/fKfhQxXE9tyNHXzlPzHdJEmLMdoHqu7RDc3uXFtbz7rbAxtFVsuaZVGE/51CkV3Tu7
6y4sbtjI7pzK8XkI9ghw24+6dj9QD8V+pVY/2NCtDF56HZDBbxdnH1soWVExkDlhFNwmiJld9BaT
kRVDiWyCNbBP5dVfd4KyaQea/4nR3/9VcdvGRwG38ryPMWhNtg7udGSU2d85OeLHcGIPfQ4yyNDz
VM72h3FqDHTZOMwvAPryMUunhhZZPW+vDfZMc26mQe2nnuV+R004Bf8NPE3RAZiHyabxgi2EMqVg
Gas05TFFmaXLv8iZt/BSxavHHx8lZQc6ROIj61Tk/IJEWRpUdzJ+mTeYtpyUXyXyclhQlKnK1Q+W
q3a7hkwo3sXbsozymWXbaACxS/3hNpn/k+1Mftdkf6rDajK3yzWSY++ioN1IKwtbiXo8Fip3t6ir
CnhXOnNk0k4Po7dVNk/Jh6SzGuLgR4IQcLwkGxqh3wq4e0UaSMtGgYhcNHfAFOFESIHQ7mG1Y4qq
rOKZP6IZo/mNDYIHrqMZB3Rhju1/ie73CQfMLJ3TUmlUFbaevZ2O7N39pnl7uoJqScMIewuAPWRR
wPCq5sY/k9WQIQ0YUuEfhwBsrViR7HLPhMHW0KQ1kvjZhN0ynIexWeqC1xVfXEK1PJBOWlOsHaQO
92YS9Bo7JB3qrnvr5FWy6kvuAi4tFAa2plZ1bcl51D5DBy/YPMjj4vrIEW0MgcuKddMPxj5hxbkZ
0S3BKhhvI3OLTjhKazYWHmYj115m0ervNXLxASiOCeLg9y1OUwW0bI6Mxu3FIVhXPkChZ28Z/H9/
TMLVQSw/izjKV6ffg2uLHNXewRzwNjg7suqjoMK3gn+cBnSsLbBQHjfVJBjiE/sjjdmPclBOrzqb
uIfD7+ZMNUcVi9DL3V27sHxinV5U6zJoRAkxfCaOJJLaTZfxxV9TPrMiNDhYuvS/aGydVyQ5yZMu
FVoDSYB2cMeHAf+yrd/3uYyNRnI+pfipWQO2PwuB/8OnVdKVh2TY/PnQxW0VPUFWBPVYNMIhYr4g
vd7zrz0cHY8d5LKHFB+t8VG5c7T/qFPg2wMIVEOB9xIEdd6Fcu1Pc7xH3z1+nSwfI9VM325aml9A
4oKutH1q5jwYxuqlbBUTveDJuoMo4dkPInbKE70882tN0Fx4iDbIxPOyVA5o5+yWn5z3e3piBN3L
QpQSaE7NvOF5Qkiu+zAkwXYJ9rlCa7stA6N2swAv85d3zmeS7IrNs2swtGgThOXXAhN0uYV/RQg1
eIS3c+SKGaG/6uyr44QUV+sUyONrWALFviInTP5EjjgeqUmcxEAZ3fYsym1A4xUrcsMSibnkRCOL
sneCI+4NHib9oyLUjdc+ndevCQ1FXUxRyNvloy82l0YlAl9hMm/6eSRqz37z622uP5LQ1ObEd0se
NYOg867nKYmPbcU5nE/9Etk7M1alStB2hME3g6VDI8ZSASavhrLnAyjCrk9JV2bxSTfdeINluuwr
kV76e1h9K1EBD8GbI9T8GU6Oi1EJYqo9DnG5bvna7OnzLLuW+5aTRp36uPUczJaVrJmSAwIvYY26
oPyOILOZi0WnmnCEdo2mV9iUuC+SkUE0T0xMpJIrJYg2vY/u1xrq+qmd64C+32ADaux71rXvfrZL
VciqsahhjDOpIhuW1C9udo8JBMOqd98M/pSjDynfjClhTVXdNBVXAgfZkc1Y3ItkSbnUwgoUmrkK
FwZwcv9BE87yl/m5sw9jp8BsEqPX9Ogof6yvDb/Cf0sku+4rdPGEgElx8hR6NaAVgVJcoZl0dlvM
UVUvx7ieq+4XPyBNsQ0b6lpYfKPko3AbiyIOwu6X5Hp8dI1rv9DgdlGe7hH6pcnT0Zzvsxv/Wm0w
RaeFk7NhMYwn54fX3bxiUM/c0sNYZtvvAA/DYyfRmv1WqrXOdUYV7Rbo9ZrpvtUcM697BZWZN3EL
qgDLCx58xEkj+itocjn/ZQwK3dOSxta/66wd5KPjKcW5ZncTHEjthx+JlAo8lA5e2QX3yxbNZYFA
EJ8nPWk6fImkDZ1r23IIXHbuBULTKtOgxZO+rs9qn013qsN56i/RXInkTnNFO1cwYghQb5zg4amh
XbyC27F2T5UfwY9XLGNgHmm1vDRzxrbuRuH0bmoZbwcZpzC+Hpqp1zhbGhogGL/JEPHxgiKtqKFD
F5FOHO57LL/LzUFLHsM96RMSbI9PXW7I4klPswjs9oBDAzJcD+dJOWP4jccxqY52YY/PKw8g/EDm
rROeOQf3NRdeRdNj5nqo+BZUYXy9nVzzio7uLwzH02uvFrU+Z3MfhMfRuOXveEZx0vRRXxZmKOu/
lQ3L4FAtQdM82GRzAGTwZdXffEJzfoNsZL/1mLACd9aN0peebZ+uiQFFW3fuoMuQGMMUrq8lJiik
GLWYGT+jyPIu7knpnuZm2eqriZD/ck65tSlcFUzbiZaxtPzmuqXPzWVSXz4Ra1c3xaqoVYREiJM5
/QoddgUe0n77MNQgemfPUwje01Jm3jcd77A/dti34KEMEcCcvMTfGTQ80rMTeRwwWUwrCp8egRso
2GBlfY6aLZIIGkZPggeQyLzmTIIb/yYHkfEgstB58Dxg2Yq314uo4oGIlm8CynE4CQCBPZ/m0uds
yET3t+F5q/MUtlm+qyhp4pxgd5IfW7c1wa+kC8jwrbLAYF6LQFUKcNp6B3lmCjNGq98SBuy/bAuH
uOP6Rpzm2G2g9Uc6aQ+AITf11rWE4TB+O74z3i9u13E49ZX8UHjeoI20O/7cpdVvyt3W4CWzFfmT
o1yHT1+JNcy1WIx7iIbBiz+JQZNoRht0vAe/toJHbzcTIGLLGOXnxkZbegpSfOO4dJJ9PNlttvd+
SIj8AYHaXj8aMCqPZbkBm1mJ4xn/hHIHMl7ScaHnDN9GII6zSff3rc7SJ4FNSTEp+23y4AJUirsy
LJfqG7XEbXpEv9V0D6GrhurZUl0VKAanrBFoGBisNqSTo02fN8TN+geUuPdzduGGjljenf5YL6hc
OKDrhCsWZMEcqmHdQca9qH4jaKTTF+2hr4bgsVY8BqV/c9pguTOsfsTQHcve4b4o+7r9A6XuAuwh
F1izp1i5khiGlLiWnGeQmwVhdfpzmVvx1iWwO3hohACQZXP1TnOXxTxHZb3QTYUj9RukL3vrPIbi
O8rnm4/XUt1L6eoW/VSJu4snmE/mJkviUFUk3iy+QKwC7i9YSFQ/azTimfCA3HXcUiwc7U2MW2K4
SZvdxjPpN5QIkGz9mlCLFbN+9XnVNV3GjSxh/cuIf/oP4LeqrjH40XhqYkRKzBtI7Dm/Fm8q8H16
4qH0+to7Nsy6yF/SXiOH7N1AmMeKWbG5mqTd17PrDuqrhbf2ingPNs3G79G/lbT19J+NbPxVu5Pk
gBi8Nm912j2NpUk/PUwgX4nTKiSIlYe30EvSOSqGdcQdqryx+1Jmdbx72nJwSCBib/TRr7L52pkl
Sg8lKrnoW7CYZv1sVbSWB17exDsg3CxVkVDEOhZr6KD7lVlAbFo79AEs+GTTDwZqWili7Aj1ARME
jjS0/ighs3Kz/ELJWtqbW4MKJb56Ji3dLdGUY39eXMbzSG2FnIVnfq5zADDYi9FWlzSUIZbR7Oa5
g0ZilM8dyKMa++MmfJxxqXqOlA4ewCmWFXS1X/4MNk1w2kRgoABNGGj2/5iU7LuFZltPlZQMoqcq
QTk7kLbcm8KP6578FDY71u6ws2ueNiXhffM0Dn5R1gqDxRDW4nXM4loiGhGxyhfdTu5x9LQzotQo
h2dsmzxsma/dO0b0Mi1c2i9fiaELnfvdF54qWruW2/c5rgVTr5JZWGTA+xXDV8xZxUuBrEMpb/kg
/HSO8zWB6ytJdtBwc6n9KJu1Nh+73YGhlR83K6Ku22Nqqi78D6CG36HFeVle3HWdmLp5rfmV7B74
ObRhxC8ZaiIQQzRZRTKFTnqw5gZtlPttSJqqAKPunMFnIqVv3PutyUpx8EUTvtFfPJUYgXwkOHFV
zSBpleOsxbav6xuU74Aap8d9APLflGWR+MrcL4iPAUT5Jh/Zy7vHeCkxE4FBjSKPxtWsx3RvXX1Y
55tJOnJcyNwGoyfVV2Ps34OKrF+687Q5WN1uD4J1jwaAriztedA3sSb8s/tsXb6U73qBq7hCqGlJ
/M48/EE2L1nQaYr9zhfYWvA5VK0QIE2gTl7WjTAMOvSwFiFoxB0x7uppdlbZF1U/sus7GR/iGIUq
/RUEK0YDQFD05yL0V4bwiugncqd3LN+8DmJCl3ATdRqHMpHcTQcX9y7ywBxAM/uIaa/+PbjtyH8H
z/5Yetelao5hOR/hm96rkmE5D80+YhpYy+55xr7mHVL0iuC7wHIHhOQgK1xKqH0lAPMfTl8S3dHQ
YxbkJ7HByTal9Q5R0G+871VG0Bhz0po8NLu7PFWNsz3Vvje4BeS0mM6xyOw/Kp+c+dBGC8whOejr
DxgM+QPzEddUGvRddPFm9Pf3Cs7yj+hK/Ap7F+joWMd190JglWbZn4L1eyQh6G9CgBW6Y57Ea2hV
7x9Jt0EzWe22vStJ1sWLN7jdtY9llLD2e0E5DBzBjcweOIMdZF9l5KeoCDynkV8hSiSSLvD3zO2v
Bi0kUkWeCHHnhc5kChVFGZaRigDAZ9dlA38KpyFVd5xd+h9ZAKS0s2Kt9XkS0fBBvYsToexqx/mt
leHonJqhT783IJPcrY3LD8sfgpxOu4Aih30MECHINoTKY0FdwnsPN+SE0am3oTmKAQzzfRdR9WQs
lB4NdJP70rlpr+7bjB634xLIoPlukjlS9+UQ3CTZa+bVx94yt2NB6vY/GIhhjthwGGlYAKGcoYir
n+nM1MT/ooz+BQmILr9uPSYHj38NpO6C3PCidpNm+dD75SORMM161Dabn41jveAawRN7n6Uqg7dw
aedfe+iZCYXSKsn+7yXLKlKFbEmQToiO/rK1y0iOTpIy3q7K7d39Hh/MmD7jrN5eg6FDCmHbCdf9
bSRb7maZEOPIgY/BD58HPJrt29QpWqkmpJONCcqj7wouCyRU5QWSQP9Y/CH4AHRp2wMaKAL70RKn
KeWKlfraaUJG3q3dzT1g92h+qT1bfmZD5/AC2hAjikV2+tdnQoJAnEFwcoTRVn8Yp1sh8VZOxROc
TxDSQG7ZiHETLRSGuD3muKziOGJ974psG21IJ6xALK2BIEbuhB1ycKXNE7/EIOv4FLpM+M+ZMVn2
lOAXQt+XmOrFAS/UjzY2GdkMAUvNAN7uILXFylkuuXUG5DQCe+qSu9OogksY1GjQOraJpNig9LJ8
Cqv5begijXNuxSAE55uURx0Gbnid5lFC1tSJ+imVM89nLXpcrPW69oWnmjjm9C6HCV0+CdCMW+5P
ScowTPQgR6DWNhAXD6T3ZmBT4ggmEc28P3YXuW59Nrg19OvL/6S9147bShe2eUUEyGI+VZa6FTrb
PiEc2sw58+r/hx5gpkVpJOzvP/E2tgEVK69a6w0tDiruDia8A7LdD6X2G9FOrJICaBP/EAKdqT55
wCX2MIucGJEisqORyb3u9YcM/sB7Kypgs0lFLDFThWjzlx7xI5B8A2hSPtfSo3di0trf5lnY/Ak9
qEkzoEo550Nmqt/1ROoPodyzCFM/zcJVk9fZWxd08YvpRwPJiDbvf9Rc1n8aACrGSJGqT4nnS9kC
N5VegOuXwfOaVqe/6E4PelAvLPUj8rLxKOhNJ55Dt0si5oNQDwQgqMqZn1fItlQagLCFzXeas56z
6F1HagKsVeG775Xjhf6LCpKLyj/navSSi857C2Or60EpVvWJvHCRsRQHaDS1K1vNhlIQKXjdrWJ9
JSsQdWcZqcdPsyfOXJTqEByq3oGbC9esBOsCKe41QrLJAZ0rEFRBHL6HXoMj5o9qyCyolq0EUJWr
8afM9i4WwEeTHyaZd5R3YCE2C2gcKBgkrWzOKU63Hwgq9RosxCA4xoljIzttyZK8rggx96AivA9w
SGDp9WwIUGdDueMDcldTrBDfc/O1A97JBSJehvnPgXucGEwO1RdemJY3j9UEVL/sl8UTqJPO34FY
cvnfRtslWwPJl/RxiOJ6kw9FwSqhmOSzdjUDCDQlgY++BDk0N8uqOYRDqv0oBHDTmYlfAfJ0RUuS
W7Kh8gAlMsBLkRQuXzWe57/heMTVOnYK5S+yHdiidgj0ohhLdR6d88YdZ6MWPth65IuGmtqePOjQ
RLKM0m6eiVSdm2HWeyveP4l0MIshfSc1RtHHddrkg0M3OXTEBPKcDK1FtFT6WISbmuf/5gSolRl0
sM5+7NGroFQsAntHpljVN4Bg4/BZQw+goZspecCirizCRDts96YGLosjL2uJMnJCqpkfRhw4TaSX
xlujCM37CWHF9daJ0QSPAKdUm8wiyj4sWlAZGanKbkNaJc83pVcjqKAHwCfnhggcii6abIr5kJkt
rAA9sf+M2Kp9Q/1AXg+l1eoE7HlfPIxZ5J8+UhUh4ARTfQt1YZM171rPOqZKW+bP1Klgl8XWKGog
+aFSHCI1qcJlbSb6typw+2AGxTk4OtSciOWBPH3LlB46SyOSgXK55PcJvgo9T2S7CRty/6kbJeSM
RtQG+XcWAlsBr5dIbgrifTPvlUNSDu5RhnTzWCsGDOwZB1wRvsQQ9uyDYbaJQpRWBXC+57ImS4p8
QIOFZ8QqDXLdsQD11nr5a4gRDy8W5G0Bys5iSzPbboVCfyPVTwDxlVw5WX0Ns2qteMKPYfPABIzd
Z7tHWyF/sFQwwbwUeW+p7tKAS6+bUFPghftbpMctCbMIXYkk4tTCy38amTHIvADBOy1Cv8mgpCeG
6ax8ByHZZJEWQqQ+oGOi73CeN3LyNyvdHEwm9eq23UspdnovoNMHaynStiXykn0EFNS0Mp1ZrSr9
p4p0S7obHAIOigtalry2vhNnO4+TUF/UkZX8sJFUkk8llfyRp80hb/2Rmrh1T8LsbWo2lghtBN06
P6q3oRSbwxpXyCpBxdpoSLm0LjbJQ28U8bbPWk/dVGQ73b3dCtnYRbbHmSnKwYsXrRyY3UvFnsY6
IjENA1YGWgjveS2C4aG0Qt3Zwy2CaSV4oMLfohoKDEJh91diBhQPQtYsYXfpxK2QR5ZkPgrpmeQJ
pJ0upHS7k1Ckw3sM9Rd2z4A6ATJGEbAct7J7fpYiejPj5d2OKb4cqfk2TgDD4VR5qnsrBFNfd8oA
idimQADiInjTm8L4KaDPcF9krf2sZEOCBYUg2dlTWoQmFMUBkQ33TsJD3Hb0WWg6/UlzdK05Upri
DmNHam+laqFu77LHD43UNEgdMN32TtIL+3fn5e6vkAEYlh6QcJlEA5mdZV0Y5e/YawkfW80nBWpi
HIYgUctv+s7QwpnTxPA9G1zJ2Ygwk4oN5bvuvUnMdpUYhijXVel0zSHpCkRXLPAEL41Nig/YBBzg
Tedk8E0R/2lZK2aIWGDDCjwMKTfsg2cC/QE2yemAXlDgLCl0F5shHqp8mVZ5+tz3/+47VenecpUi
3KIQHlVMqDOJMfdo15x7ra105Mj1EJZJXmvdxklD7wO5EZ9XQx3bjxBZ0TrByCnF2lTB8BukBShV
XweGPiN1W6cbjveMM0tr0P0ZPO+JZJdSzHi2k6grZV5gY+JKUZclHMwXSviUptU8ko6955GyLdwY
0rrT2PXftjUqnqdsoGwZgKfgqU6mOCU9CCPt4EIOdZB8SLGP6sihPFhDBWi6wxgGbwLUe8RDrWYW
MGu3BDshU5rN2VBxFyw9NSvpmutUw6MwSYNCSy+cZt6WZKXRFVEGHiSlJpRTVKidv7ZKyxsJWnku
P4oGXgGlA4m8XVZ0TbeQY15cc96/MtiJPgCLZaYlVBK3QWKBilwwc0uhpgsRuu0n0Hnefg6AU3um
eGatrdPSdKGQcF+vUyQEhyXiYPqzl6OWsECzo3mSW4sSd+04PJzA57HOIvBub5WTaxSL7bJcmBq5
ZqBzcvGE9ItPPgvKQvFoojP23qdt5xxSDB0+LHxhF6EQdfO9Vyl5k0fv7YC4l3o9+5s6LURZpP/A
NxaNPaOsIydzBAGRdlECUpFLMCdgXFXEBQBc8DRT4GoW+kc2PnsWjm7mLl9sZPHW1gbnrZBN+M4U
bvUXM5P7BaTy5pg3RbQaALq64OiN6g/0fbA7MEPIv6NTx2NjIO0rL3nFy0eEZuyRqUyddEYGMoSr
DnlbWUrwmxDtAIcMhhDMBLTSbKDQLuIi+gjjNnIerCiSOjDekbyIAwOhAFux+Lud6YictXo77HMe
7b9TaAaQ1KU2ePaGQheQ6KDFzEAg1yp1SrDFqwARfZV1ZpcPqaw4IiPLVCTPmeaSR0nkpPybKE32
KyU1zBcUicUjnYxB/6vR48JcWnbeHWNSW+3MTxzV/jRkiRKSSm1+7SqhHc/BGlUvyEcYGZxxK+ZV
VGUJbtFGru46raCGUia6525To7SGhU0JKltatUDV2gJ1/6CMEkPLPvWaIwdrEy4pNIFCUzgOpLUa
p6Z6yOK6bx9gAkCYaNEeUba5DzfM5lENDlAuy1+Gadq4fiWybZzIX9savFgoHWZnIyXVSHjWhrAM
PSnYGHENCczXTO8njIEARHBpt9XRczuj3Kt1N+LSGsXfD12XZceKulq7lxuno2AClcUPV+AYLBZu
G0IJVGD//vbJAf/E2yw7gRsC7U1A0ZgIBNlwHfm7SPcm1AZpy6ulEfCCqzRa5lShUrQgoNCQlPDB
qM0cYilpbqNgHq6KiIcTO8unKjj3C1XCGipyLGfHKYdspK5KI4gIbT10aJqhrU8A8pG3ZeFnFmIm
7gDir5rrvlarR7eUEiAsMIn9lkvNg5tRzBUO6/iZHNAANxNhc33VVtgsbWw9hJhIsa1WVwNCkNpD
31J0GzPBgsXL9bvgaTp4cz9Sqj9tnaunWEMGNprbNVmefY/iPiJUiSHjvoZgUJU/ALKJtW8KUhIU
gXVJap9IUXnFO2hJDyq1CYpAWwTAXUDDCMqD5AZRVEnefbMxfkccNKA/VGoU5tBo1HtaA0lGIG1m
tGgLYOigwSm8ruIsrJxt1BqNuUalpyjXdkvAwoUIhgPLrKAIM7DOho2iZFcE9S5NYtjIXlOo+65z
ZdcmS+0p6q8h0YpHkZDd/2YC6FJOFdBDBL6GvrKeg6zKnUcbkiTZi0ySUPMdaGadQ7iVvila2aS4
ofBrL5FJvn9j5wXFfNgvAvgd9PBQixfCcfOnSqoSsa3JLViILwnxEgjftReDLAiu87AF2SONVMiE
YoS8I+Z1g23nsmM3HrPyXBUKr0y7qBAZiE3L+8EDsyvXiFnWp0aYebn0W6NugClXkruFU+zK86xJ
e9hckBAU6cEieY9cl2N7zpMTZuJ3kEluvs2sHH9sQ7V5hUDtNX5wpFQoC1UU69Bxcq0mJNlgqhbF
sxJITP4tHbgAM/hzsRfuPC+Qqx+WTLxNbgAG/DL1+1w96OjSeZs0AImAJBq6UTOdRB72KlHghh9I
tLTuiNHV5ec0L7P0iIMKCtWFqpXlqbRz4G4DUyZv4Qm5xOxC0tX8VaszgxJ1XZL0aFq03hZx6Wnx
ibR51+1UA9iP1KgGTABTSx1obHWjESni4rhHXHb4o1mN7gPLrYJfd8RFL4VsBQqGoEh0GSdwXUzk
0sMmViyQT9Ue3HDtv4goXsZg8GgQcJM8GyT31R2iVZ0qW2tTzefM1D3l2VG/dKrlaakCoXv0vmEO
TjRDJdpoItOt922U98umQM28AA9FcbbNNjzJSQUSyavrsMvrlWSY3xP4Y1u58cTRhS/g3NFbvZD6
VgQOvVDZqF+PGqajwPwXqW+9RtTGS9N6Ty1i2fSbIP603W+oZd0Z+Quh+n/tYHcDsAoJHmsy8rhn
1QKiUL23nrrqNZ333dbc69KympvKq5/si4XqrmNUEeYpxg3H+J7K+tX2yeuNXuKCL5i2b/qmSOWq
3sOang/1YUBCgvjfldfQ8W3uDj0DZP+XlxiZ2GU2onCrba/+Fa20ytLwziq4FI4lJyXL46BjkXPh
AFJUcB4bZLz2FDyObr6iqrQP8ufbY361EQX5b1aZaSjTqaVsqXYRmP69osVPwNse1Po50F7+h0Z4
vZEZJ1gR2kSaNkxctTI0p9kj7/puG8onRO4ny1PviBRP+8Li5FaGIWfapNr0qVSyIdmlbOkZwkL+
R6E8C/PNyu80Md0JNKHI4C3Q19UJo5TJCiHY0yuL+OEYZE9V+Bw6f4X9q6iP/228pq2Mx8OX/eaj
oj1EhRIcy+KX8P9Y9nG4Z9RwZazOOjI5YTKpc7zOV4Oj6b85+sHR/mjpHeHje2M1fsKXXqDi1Wl2
Qy9a56S7B8ZKDp778j+urelYjV/xpRWvUWHpyLSCCN08UtBZsL5pxtP/3YRMDkAfoLkGgjA4qnAX
QukT/TmYe3dmfXrv/D89ITJRRyNJWZn0hAJzJmWyERxHGasZlZedXMHkvN2Tq5NiUc3VOcgNYFLn
w8VLAEAsAvRHLztaiJEGqFUq/p+ivee8rkwP07E7Qmc7qiYvcVWdLGKzSRTZ68Po6FePPI/98tGq
kQMGgDZk33udtA+FEgQWV4M4Oua3EIFoFZ+9jtS+B3jPRkfqdtdHAfqvl+r0g9TzrnfVoPWSwwd5
g1hG6Gf5uqBW6C4KKYOT1c7Cj9sNXhvrryMw2WNSkzpGSVbh2Nhr8TNBmjC2KIzdHempEd60Y5ON
Npg5WbfcjY4hApgxoFeoWsBL0Auz1+ix2XD3wm5lAp6/3b9/K3I6opZqckeoCjjh6YqtrVCRIRZE
RzuRjjDvgGSdUGcDSo7ym/QSPpu/eGo0j/HOeIzR+yGPek+k/9oYW5pFUWcMUDRjMsaB6ul1D/jr
mC28eulJ+gwSHhrf97o6HuwXXdUVQwBR1/EimYxxr1gOqLUqOubVMznDGXJbEVG+8t2ZmU/aCkUm
sGDR/M4ATx0ITIFTBpe/IROOGMKYHAkhGKGCDEV/EihByDyESmQFtEUWNM9G+6qkD2SWAl78tbm2
xK8uj07jXICg6NGXyjY8m1d6E9/5qouNPfmoyWFY+X7foRnWn2qYe3336sOkt9Gmqnn+Kunq9hBc
HIpjY8SDKsostsB84HzTZshH6rHDCJjuM6mDWVF8/vcGDH5/tOJAwUeb3OjkvMCo6Fl/aikDqSoa
z9L32y1c2BONs/i1iUkfpKbTLd52/SkjrWVYj572hz4ftHDZovtMXXWLhkST23fm6f+nXV4PpqkT
rtiTvUHSEPG8pOlPYXJosu/o6S2kkfdlHyULHZ1fXY1eYX5np1xsSDrLMJpYA+EUQcB3PmElXIic
ovBwklAjrmKw9exJoA977Z53+7WWcDZTeCFppM/kyXlu5Y5TtG4unzQX7W40iZxgi/A0SJv97Qm8
19B0HO2kCzU3kk819PQDQrES+S6kV9m40bbqbWvxP7RnChK8/0J/a3JH97xOecV18kmU4SyqXmzi
J+TV83h7u52LC1Fgp6sbmhDk10whJlOlu4BbAE7IMKjNY6WH6yp/dfMCTR6N/L44Nan8crtFcXl2
0KRJbIPmAiH69ECLIUeXWtvLJzNFmDPSpF+lY1hv8UCtIEYw6kHX1HRXUvfZaeWg/CFdlG800mgL
xEbLQxxQExkUCKYzxw3ih64CJo38l75DimJWV9mPCsoE3F692jQoG8wqcudzqZUOsaUHW0Qhve9w
lL07O+3aQKqj77FiseKFPlmJoDFSGAxCPintS/I9CDkH50OzqIpDdmcpXtnTvAQRGSQ3wHGoTI3A
yOdLaZnZbC9kp8NMWWWGsfSHnWp18wx5lg6SRzsgDDT0y9tzdzl14zFiI23NIWkS2J1v7LQMBbYP
3XAyDWkFfR75CGnVxDsPAFSp/rjd2L+H1Nl9K2hNUy0s/3T+EOOe/BLWhyjLALI0h5Nbon8DPeXB
M/SNFsTflJjyGVK5yGtVv1LIptBuFpU6fPtfvsAmV8XMCpVH5fkXdEIHUIx0w6ksJZZX8U7qa+t0
izbQt3B9f8A0Bc5sWOGsJrK73fi1sebOxxdQx0mS4Oq87dp3h6CkcHpSk/LV2pXm3E6Sl3j4a2Xr
/6uWpiZgHoVLsP/Gv1lNZxq0Y0qau3iItlILScRK3m+3d3mWjmkGomLSUzoXxGReExXkiB268oke
7mrDWaGjC60+e7aaOy1d3SoGaTxWLYZFvHbOB5G8nTdocsyuPOZGCnb+d1C+4uMUwBeSHGypI3mZ
p+a9HXq1h1+anawb5NnUOCxoVjLLVdGs/aqYS0a2jwLn1XEEsNyl55Z7NyuQ2V0glFRL7c63w2VG
grO45404xqXTfcR5S0bL1NG3MiYrqRNpkyJxKZ+SNvLXdtP9xbCl3XQhHOvbM3ttzfIG0GVbwQpG
n66kWCQ6gED6rVHCCAc0bjdgz7L2TYcAerupf+a30159bWsStA1Fl+VaFMqnVq+hzGDLMaeCt9Gk
5I269KEVqjQPtO5xyIsn6gIP8aC9xBFuxQgCzRHpDZZlDJ5UR6F8ZtoIHiWKCh9GProo7XpD9eT6
ChJwUjEsUjJOyAOQ23aUP56lrwUIsXkunKXRtOBaRXnv6LsMeal2IRxg2bIgW2ZPOmdipwyCr+Ba
FjqisGp1qMP6Q9aHYB5HCUY5avILNdltmms/KK/sfcvbRUUqIGGqG6Ctw53b7er3qLpukFzTbb7q
fB8RfJExdWr5VHGbzlpdBHPgidqdVi63jcUNqeMcgtsxOdjJA6uAmCypqitOVgEoPBOPsXkYsI0C
jipvbi+fq03puNYKmRDLlidNgbsc/JosH6uHVwuibR4CjdQzQfzfbuhy89EnAh1OO5tc/jQuQLsk
Goyehoa6RBZC5MO6wj5n7aaqeyeWu9qUIVOfs9FlMMQYony5LyWlj7OaMPlUUGb7CzPFn7t+m/w2
fOP37U5d7nM6NQaNIIoEbrmT801F91a3XVpKqPtSGZ5HzY6qbYxUTxrdSbcqY+R0vtFpDNNfCxdl
HOOnr4kw0sISXwRBbTZDcxRwj/mGe81GM18r80dMrdL336FZoei4CSGSqd4db9DLxU91ziBW5Uiz
KH5M1kriQVTKW5wIrB7ELGFATFEvNv6HhUKsb2pc9woQsUkraCgpVMBacSL0kynAa8CWRDIXz7en
7trC/9rM+O9fFolWwPjFCVKc0oiDYif5T8hGAjm53cqV2I0xG695esS6n1avsnLIJAfNq1OgfvZA
sKTwtUKxMYk3YfQJLmKmxR9VApT06XbD1/bA13Yno9hnZGlVsxcnl9KUFmsPZrtRsmp1uxVFXFmT
X5uZjKJqZGo7xIo4JSnUactRFylmR8uyIEc8gs+wDKiaLbFycUAt2N+hcBfvQzP0H3s40He+Zmxs
skEsjl9N43zm7JxaH2tVAq+4dc1TD0CAFynvI2Q8Zm5hqks0Tuvl7c6P4cKkOdvkBWdzRjOz0+Yc
ku1GqKEy1gQ/VGSLyajM3e5JZKzYCgKBWz94eXlnD142asswenXNMkgCEYqfL1sQ+w1smdA8+bmy
kZLZ8BKpp7ZXHsPg2TJ2tnGnvSszDCVeswmXsDe28Gw8b1B1gg7oVmufhFIvcyQGSv8pD7coRaN5
Vczyhup2/aapytyEWsjhcWeU/8VK58MMFtKC+TWefMRu4xL8slFtkPpWoPXeU1z/1O0jzLiZFqwV
kDdhN69BEXTIvDHkyKhL8RMwqaHfm5AzUJzJUSeqjRjnuz+2nt/JTFwbGdMicrdV7ApHO+bzD0sh
aIIYUJxTCLIfxIZcEmPtwL824G89/BtJH8Bp/Gas/LsWpOOoTwaF2RiLbjrRvGVOrrhmUCsAfq77
1NbiPSu2Gbbs9Yo0FDLbe7PuljYKkIWEyo09rNN4r/snRdq4fnlny125lChNE+jygMFMhYfq+SAA
8oeLoYTuE9Sshaq/ywNv7+Il/S2oSu/BCcqpO0fMY9Fm3033zvU79nI6Cl8bn4xClujQ133osGFi
rfIeHWVY3bb2A1XpeQa4SHHSO5N+bdwpeaoq95OMpPFkN/i4JcBaUd0nNGLgN/mAZ9CrszeoMtzL
5l/Z6WNwwbYDwKSZ02w+BkFDb/am+2TsUa/T/G3SHczWnkVGuEzz75J1b6NdBDMq9XWADeQYeCbK
0xQYKB5hoH0QPA39wd1E2rZ391rwt2FMw+C11iiPooWdrXrDPUQtub+50v0OFuixSHMhrW3poUQI
1UE7Mc+ked6u4Qh5qBhHgX8nPr4IRM6/9N+T6MuR0GLeiHtYGzyV7XcVu9v68/bJfnGRTH5/cuQg
7mSWhsPvaw2kfyufQ9fL/Z9N/f2/t2MJg1SZwfWhTiM6qymqpB/64KlqP7SiPFgZOzY2+iffbaU7
Y3Ztdi2N5URcxbUlT14uSa63lRQ69MmMk7XcpRESgDnPqCFLN2VfN1vYV3eCEOVyoqgQEanalIps
XdMnA1mVXPdVGSr7OAY76vHUNp70YOF+G9on3d2V8ZMgb6a+4vmBraM0MyXjTrevfIFQ5PEjDJM4
fXpIl35YCbvLBfSP+hDnxRsWBev/Oov8Ls7URAE2O0ceP+HLaqyxbKhrpRD7wMDqEcER+bsZ/zXM
e3W3a10RMsc+J4IKGGpy9qiwqyUI7AKJZTDn4arU7yz7f79wdp4Cz/vawuRGg4jsmlpICxIQvxFm
P6p8P8gOjN90mTSHslkX2a86kbaZ/mHlC+whzTvxxtVOcqaPSF5TVqe4FaFJph/7utjrKNoOMqbC
weL2dF3mwsZeklPAJVY2FBAq5/OlRuALUz1Q93HgrBrvkRvbbhKM51K43X9s/2DhSqFm8Z2r8uI8
H5vlhqT8JLCen5ZoSozRrEGNIQXF88BPQHB/wvmtrG3uPUrBQ55+3O7nxeXIUw0gk0GqS+aI0Scb
3muHEEdJy97jujYPQthpUbYUGQbt6KXkSHHkdzp4GQuohm1pmkZ9Fk9u899b6MtGCPMgsxQK/Xsd
Kr9UYJnjoBCnoAjd14sEiwwz2cE0mUlI5SkFFSQJaQXNn93u97gNzhfx+VdMzhyO0NpFGt/Zm+Kz
x0IpOebmnR1/rwn1fAVJwoRX1UfOHrbmKoi2drtr0U77H/oxCmIxf+RNpuUhov+elE3j7Eu3RGPz
VOWPtX0H5Xe5Jk1l3Az6+KRQANqcd0TDuUaJhsE7WOFO/6YcM3UpB39K+xglmKIW/3lvn7c2ebv0
mHWM6VLv4GJsNK9jKPNSCYL79rgplwt/DI2JyFXVoEvTHJ3XenGQmT68ziHZxumLjwG8M8cXu897
iM/vMRYr8OGXsGeLYduqeCmZ2UgGPMJvWwZGs3R6685HXUYU59806XouMqkKWzc4BJq9wzlEbe2t
Gz01qJff6f249s6XvwWpkn5rJtcEseP5lEYIS1taGwYHy68WufmRYZbnzZyj6y3sJwKyA2Jq3aet
n263q17poWKC7wadwTODp8B5u4MdVHhUNdEhQunTQ19uhvHGzEAII6kfGuWXEibz5I+qrwNcSJCn
Q0pzJkUb5IeEhDz5LPwBS8uqHyRp2aKEF3xEFHk82C5wdo64GAT5ER5u9EMtqDjNLfnDRv/jdh8u
7x6wM2MOVEVrnQzbZDcEZChEXhjRIY/SPxbwDQ3K3e0mLk+O8yYm6wD7PVur8OM6uIBk0mbbGYu+
uJMovNfGuEK+HMNq4+u96GlDR+tRfij9pRB34HmXaS1uZrDzJiwo/Ce16cEho3moOyUmDVKRr0rz
pBQvGg8iyOrQNxeRvoVaMmvLcO3dw4NexrHnLU9G0Gm7Wh3SCu9B6+WHmlI4ivB23ZQQQm5P1ZU4
4bylyYouKcQmmVunB/jvprJwLdxtZj4lZWtd7ZHR9u7cn1d7xrPSsghTx310Pm+ZGseBDW/uEGvf
paqYNcgJi+x7Dj3NR8H2du+ubFeN+OD/bWxyTMidFo+GF3QObgVsYrX+aaZrwPX3oq1xlCbnEQ1B
HdAUMlcXsC00TIcirJkvr8UqQdka3g5Gt1kBigv26K91xgn3Awr4aXO43cXrE0huBLwUESVEhvMB
xTyiVlIpTw+owhceSrtvmI0WKcTON1M+Fc5jF9w5Ba/dPSRCgERTzyUassc5/rL35NJH3Cwws0Nf
/9Q+Y0wNPQfzvXJZSo9DujHapfNbYINt7dtjH9rIs8+77rvZLA3DXd7u/pVrkI8wqNcL7nZTnvQ+
wP9GNpMkO6QZ7AG9mYe9Owf7GIiNcLOZq/Z3ltTVBg3NBPhBvGLqkwbbvnI9EpbZodS/geCfy+0+
cNxFYBzKtAWLeae5KysY6C6xJo9acBFTakpuDhJ6MSLDHM8DUI19PCkvhIqC+h547Mq9oLN6DeTt
xnrcNNGLfDdl8jzOD5Ca0UcL5m15Jzy41gLxF/kkFivZ1vHfvywbkdUQytUkP5R+rDx00KCWCGrc
O2Cut0K6kiObmFKb7PnRCzBLUEM6ZFZZIIqTKSdox/ewMVdbAa4xLgFSGuqkL2A046gM+xxJCbQ7
44dRP/32yr62sUl7kna19bHCJ092mY/ae+nZfn7ArGemAqs7Is4oV2t7nbh7hZvVwjX0dpsXlyqa
X5RjdRJxbG7eVeczhB94nZUJawCmTDovECvbGJiwLAvNbBa3mxLjBX12ZE7ammwkzMNRQnbD/BB3
r3Hw5xP7smZeLaTqoccP1NKOJQT/7MlJFphc69Ux+MF/+1+I0TZv7rZEK9IVd7p/mRqYfNP4kviy
QlskpZTc4psM9VvnIlC39ZQXyfuOWQDJ7hmiJuEaLr+LZEi/HlpISqvbo3IZcpx9AY+i8y9QbbUD
aMkXVO1fZ+M4f0eFm/w4qKi4DCvdfE+HdyW375yiF5fyGM3qrDbid8HJNpl3NZMrHKjq+mC18TIz
nhplJ8xkHnWj386f2128WGMUWkzOGZBA1FxIgJz30DfVOs8NozjkcfQtC91VkmFBUdfvt5u5ODjH
eo79D3QEW5PMwHkzCbRBnVp8ccDqcJmqL76erdt032Lmebuha/352tDkvAlLhjauaQicxCvG3pCk
7f2gpXeG7Up/dDIOPDpgyvH2n0SE6Lpk0Lt9+oNYLBaOlvdmZqsUEdD/3B0WAicnlxfP8umFmiGt
beGJURxMikxlcPKXA6/k221crnKd1QYnxR4z8DxBxPnkVAGaX7oCvFMxpH6fNrlKjU8pIIr0GHoE
SC2FpYO7UBMiw4ikzAhyhGeOuufq9pdcWfggwaluUb/mjylYSo5hWmaQUw+y2cxw6VnL/u9QS+aO
6S80+96z9fLMo98wcLSR30fyaHqbB0kwGgS4lImz74P7O83hangLVZAamw+PaptupOyEe/pbl63s
H23lrnGhRbjGkze6aOZkXwyzngEhj5qjjQnsnXm5rEL++z4ehyNal4rbZJGFRYjqMaWAQ13YmwpT
POO3h22Dqv5Qdmgmhq+ZOUO+RZJ3UYjvt7rNun3pQUVA/EPbF/bMi95vT9B4j57dEuMXIR6haEBq
KCFMVkqNX3CFaia3eZ9/wHqZQ8m+kx66soGBXkO8NDQQQly254sRpovXJW1eHTJlwPd41yHPFRp3
tu+VhTaSAkDSqgbZ7YvLvC7NfAjL6pCGO2X4m9v2IgjsufBGb5F7IJorZ8VZY5OrNUJsz0iMojog
RzYXNcyv30326Rt3cGsXobCuMidcGCp0L5u743zgyCl1DTae9cGofkmYAVnwjRSQ+eS1hfymk3y6
vRbEONmTxWBBYuM5p5KDYUGcN6i2bqZqRlsfPGutVsGS5yqaN+W3CvEf1T6U2wRhGHPZ/05f5Ydw
m77azZsd7lipB+Oh1Da3P+dy3YyVaSJMyLRAePRx6X4JFqIYY9xI8ym4JKfK+LTixwDtqf/eBm9K
hSWDLO9FacnT0khCPaw+FLhA+e4xSaN51dzJc1zuMQ18LjuAvBAYr3/D/qUjntpqGYmt+lCraINW
SncU2Fnc6ck//Pb55GmCV6rFaY+cKFWk8+HyTTstahV3ikiL9+2r0RLBVXh85XPPf4u9p6HOvskd
ClGls8M/rHcwQtJwX9CAPy7dVy9btujXRfsUI7X8BcG+R5w5V5hmSc7z7UG/Mh58KbU8+FecPNN1
jXiXQnCaNwfHKqVtFTV4LJT95+1G/tXkLsfj/2tlctZmRYFfBVJWh3jY1wjyaHi3cQtoP72TFuNI
jZ0aZtZ2eurk5D37a3gr/NRcEd1ZxVc6C4uB1TUmkqGDTz6jSQ0H49OyPwQCk98GyaM7Hb2yTfA5
IpRQx6ten6ZMJQ9xDKkU/aHEON5AYBgSW1RWi9vDeXnk4RBqEPMhvMjx+u/m/bKGDUTG06FDxFhJ
ug0ClDMdn+Uk+RDZnYb+3dHn88bVjVgAOQDYGCyP83U8WIOJ13gqDpjvhfPE9GeO9BHgXqp96vIy
xqIJ+LfptLPoORXvRblCoW8VJu3Rd4Ae80xE0G3TIFnYL8U9RPbliUxlatQPIGdAkDitTRVe7BuA
dbTDgALfPB0UbTGgIY2TdYZXghYbSEfIoFUCxOluj//1lrlHTcJuroXJC8K0Ut7IJS0XZN5bsuN4
5sxk1BC3afnNx6v3dnOXq5a0vwqqgAoI8YE9OUwsUw6kIQi0g18AHJGyVSX5d07FK7cNgCcgP3BN
ORu5684nWsGjmByXrR0qb5mdAmif1XbAJ3Edf0aH+DE7oPcfiln7CEJU1VYV4nDKSVn5C2WOwvjt
/l45Lc4/ZrLqAsdOkDq2tEP/JCOJbTwo2pzaO6Bfv9uWOL+s4vx1eIc501cbsbLr7Z0PuAxgRvgX
8DQgx7wKpgmP1MrbHnDU/+HsvHbj1oIs+kUEmMMrO6sltiXLQX4hHJlz5tfPojFzp5simrj3wTZg
ASqeVKdO1a69VQd+bsq4G0V6Ds6ukX7KQ9nWm4fYf5Kbh8h80CTYbU1Yofeh9iNsXrof979EmcKK
2QHkS3CcMqp1tF9NDufqqAtaYRQ6XPCO8dOMKWHbao3w90XYBB+04ILMXCMckuKpOMsP/oPqhM/6
pXyIX8bf9GHItvxFMo4UpCxaXTY5Z2TFP0w7b/51vG3Ijlq4VGr7t18XlZWc5SFfN9Q/G8j1a+s5
Uf78UdttCcdyln9ZmQ15yd7U9AKHCbBQbea/PXroZHQ3NEe5dBMZsV1/6Me99xLsIm0Px1l8gLGo
61+oRSJW5Z2Lz5a0l5/atxE61ydhP6o7ud6PxrOmH1MYzHJv3KF7ewjUtR6O9xfB1BP7/186jeRq
3eqoRDZaTzRqGq2tQ9IMxYWmruWmp/G+m39ycqpOwYb6zSy9IPtS7xlVB8EFlEYlnGMqEc1LICNe
jeoELamqWttoqu313f2VeI+UnHp+iRtMUCsq2eiZZQuRgSERWs0Jip/aWXC3qbSFCbJFHn041sFl
gGO2EV/GYGXIi/N6ZXfylVfzqg2u1GhVreGPPpfBa8qK5/9p7UwQQAyPhPrfM3llo6w7eFizUXMQ
oXJGIzq2Zn2A4H3lKbbkZEhy/2NmtplJoqJB2feao8XaQetifWMM+c+SREc8yQRCL5qvXCQL99Z0
fZCHYu1kcK63kyfBuBdT0tGcOH+LynOAxHakIVTmQvEZgLoVVnbJ0gh1ujXIAPCSAbF1ay/TIyRT
PF1z4C4GPP1Fk7tD6H6c5Nh7mIjvb8mlW3ICB/B4JiR633sblH0g0lPkmGSVUHKzjF2W0sV438pC
VoMCPOkCctT4PaL82zH5jTCpi8uqo8O9nZrdRotekvizCmWKqO50NgpIXdHudx38hQbitz+idF9Y
p3qSs9hbyhtcb3YtanaT7MxyZUstXuN/gfIUGy3l3Yxr6Bk0cqSrThrGD4gv2y4wPWj9O3QYfF22
oY7faK6wcV3I1cfvMXj6pjok0kZRXj3rCAbMUm33I3IWbfOINs3Khnifc8Zt0P1kkNkzuFnn/Sbl
MNYKzPmqIwE01xSENe2urI7uForB7+4WGEejvQQfOsHcDuIneNzur97ihrwyP9uQvcpTm+1OyNgn
aJP5Q7cLwqJALC9IbGaz4GU9KCuDXtqYoGQMMLgWPnoO7IZqzeiMgUvLlSGXp/gVbpGUivf/fmgg
FbmMeRpMCKDbfQmev60rpMKByECJH34yhnNnFPtWukhBuDKN70GgLOO1sZn3dxNvrMxBVR2Y+Xd5
+UCtVzY+qele+oGOvKrukk/Kg/kY5mcXCsn7A52c1PzOu7Y9uwHIbyoVuqfYjt9UqFu7ctv8l7gG
TjJWjXoX7GHTN1zdABHMlGhv4Ci94VvWH9vpokENa7wE1VnU9iUEovcHtbRHSMcBJsR9TVjtW4NF
bRaQwlNXLVykqqIHz19JX71/MpLvpXZMUo64lcTErQEkueFGbicD2nlwIE0mmv5GSWrFPS4tjgU0
kU5KILrv+p/HwjfTAHZ8p0VQrRkeWuWYoWZ1f7IWx3JlZOaCBa0uLV+udKdn35lUiSUTJkPbyL7f
t7O4KFd2ZtFtZZAZQYBAd9D3TSGhqQA+FdGwcm8tT5kxgbuQ3uZJe7syYmki+tD2uqNoiDSpjxAQ
Ssrak2rp5qfTRrQs7i4dPOetESQiWg9xBt0ZIDDNPgPtyT8ZPRJuPOWyH/enbXF5rmzNnINMm7Ra
IoDgeNZ5/CnSTkDXjFStBTNLbw96NP8m8aeewtkZldoG3lq/0J08hzZUOVWVSItrse37Zy45pL5t
y3q5P7KF64N14tmBf6Vrc15tN/M09JDD1B0LedOzKfkFUnLSYcz1p4o3NX3UwYrFhS1I2zCiS2gN
cIDnAAx08YzEEzi2Sil9kULew231en9QC8t1Y2KWXTCCTE7FJtYdKVJtGPME2DfVcZ8k/7rRBuYc
YDsEZxAZyqDibvdgPCIVGEkYKopf1Nr8gpbafgWPunCYbmzMNsVYi4ZnlNioo2+MpTGOUr/CgLA4
X6R+VHrXWNQ5dMTShzZGDxXvE+spepbDq67z9FKFKrYj0FD3V2dpywFeBKSg6YZISHc7abKXJlk1
drojIHm6aydqf2mElMOtfPGgJYF/gKZq5QAv2gQESGsrcFvKybc2ExRCUhD1LJRVv9ZBb24is0Fk
lgyjag12q9EOeX+US8vGEP+xKN9ahLNalwBS6o4JjrZ8CREuDlagY4smOLl0y7AFmc5bE13aJzBo
SrqjjpfO+zgC/OvMlaO0dFqpW/9jY9o6V2GD5VWlENQqLmnsfvZS/RMym939mVpaG0QLp0cV6lrA
8G5NtBUSi0NmMFOap+5lL9YPXpJ9zRFekxs5uehA5Lb3TS5teDIZMLVRjKebbGaSMCmSOiM2HM34
NMQnor4sDDdyFv37i5DWBrqmIMQBlTFPcyYDNOqlFBhct+CkxBRS/7ilItKhtbKy3xZn8R9TpNBv
ZzFOtbLQNIHNUJUfQ7X9rPbyFyOQanT1Bg2Bur7d35/Epe3H1UvDK7ma99C9FHmDPlZLw7GEB0F/
FsXfFjfjfRuLo6KwNTUYcs/PaXUEI9KG1ssMp/Ah0yCf/KHKGh5UGpkg5cMYHu6bWxySOZW4FEiE
yJPcTiJlllEO3BqmtwSRzgEZJfN7PX66b2ShkgY+j+wnPEEKsAV95oyMwVeRv2kMp3QH2+/OaN63
ePXhT19/QIW3NfeWCQJV/FCgjlOjCdxsEChIx8pOj4Hw0reRXXToicKlMLjdk4dypBtvq+aDuAbC
eY9h44IDrELoI1Ngf9fI3fV1WZX1YDiunwCaUvZ+fYZDBRlStB+Q6tSrAbysbP2HdTBYBBXWLIhF
5lmWslNM+oIUw5G6SZfUqJ8FIU0OLimClSrB0orTKkv/BXg5Gd7C2xUnoZRqMd0/TjDqr1w+r3pp
FCgdyeLKTv4bSc0eeX8p2+C/AwfxjvxOKtCDyz3LcGLEpdVma30dsl9Cd9Dqg5ue9cQJffQxdV66
FijBH4IEqCqzy+o0ZDu1kzft2O+DyrSlAkiPcLaUE5iXba6fh+qohGcz5OFAfzV6fgpNMv5DgvRr
E12qZl8JkPoQ50M2YItOoJNDTaptp7s2pCZaPmzQ0r6/xZdujYme7v/GOv386tYQwr7ux95gh7eS
HQZ0ka0VkJY8OCUE6hhT9EqK4NZCFUU5+9UzHaP/UCMFGwevppJusmbFyS28MuD2kXBwpIZ1RZ89
mNpCrg0FXWNH8b6Lw/dJgQ4tpCL9Tqv+TjWT3f2Je9+gwoG7tjcLXcOiL5Q6x55h/hC9J5eW3vio
V51j+KC088IWi02CYka8tc5B2CFfsXfTk48ECQ25tYzoRtlDqrxTBlQb8zPx/calMSD5WBXbWHob
oLlzvU2CHEvxErefzfZj5KKSEx0jaBruj2XReUzzNoHeqMLNaZH6psu8QktMJz6Z/Rv0f7ZPIvGk
HtvoPKpOv5JHX0rhGNf2ZiGXb0S65RfYa+t6M2bJF836Ijb+Rr/AMOtZz7lZ2Bl9CmOw06NnxGhc
ba055++FND/l198wv0F8egYmjBiN5xfRR7fnoyGjFoQunATl6gFMnqw+c89tFGiUkXLp+p0hfheD
8qX0j7nv2tIqbHvhVUlNA5QeRRVQ/8Z0lK4OYw2pURlEbKmO9XeUgldk9jPPNzraXd6R5uqVZZ+O
3rspwBzVRqICMia39hCUQI/My00n0YA977QP2ujQq9+/oSieVDZUh1W28qR439TJsZl61P/X5vxN
MehIsFdeZjpav68r/dzCkaMn7QbYrV4d/KHa1BVU4MDJz/ArV9ka8HopTrm2P9t6Te+FtdZhv7Dy
B0X4igCQIZ5EdIk1f42janE9iU9QPCD3Subrdn5D1UfR3S05VoNk00W4saptTNwQGmdB/yArxSZa
Sx4uH+UrmzOHHiu5UioATRxF2amHzkg2BpNLkp2qEpIKX/JPkvvn/j5aupmpaxA60+UGWmw2TNg/
C0UwO+R0NXFbp19FKp1Z9HrfyOK6kW+Bsw3uGApIt3NJT7ykZqVpOGGYbAL56HbxFhXVWq02grfS
8ba4bsSxPHUw9y5C9wXk2tIO96T5KcKE7IshOkfNlghsHw39t6hEljL9en+AS/cXiW2Zkt8E4NGm
Cbg6/KKUNWTwMWpWCiLXiQ2396GxaGzN0D6UPt23trhmV9Zmt2VRl1FYaGwTnYOeyz9U+ddApHrf
yGL8zC0JyBmNE3bHbGcMVhKlsuDj0ITPSYO+kP6jrU5N9+p5X+P6iHxOA0BADPCxT2HqJNKxR3cu
EWEHMH6E1tMwtXw0I90I+a5U8i+1Vx/K4JCbh7w73v/WxYMzFfZp1JR44c6Z6zxprOEZaU1H8na+
tsuyQ/IC8bHG+8IHbSS9VGv+d2nFry3O3L2RqF4YQoLmBAEhuzcKb14KFwuCPIHxs4y6rx13zv1R
rpmcbbLGzZowHjA5RNEOzn7otF77+JIB2/fibqcK2spRWjM4/fxqV6OYaI5V208GH9yHpAoeI/dX
4b0Ygb5Ng/Z4f3hLB5e0LJEmdZOJO+DWmtbISgU7F8AHnTdQeZbMYyfYOhCEzJbg5V4jQZlWaHaB
mrwOLUwB5aYP6tae5LWDJUskRNg8O8P7IefVsTZMNH2rlaO04P5uLM3mMRZytOAKLMXut1os7SnA
RCFtG0c8TIWVaVwcFsAfC7QxHv1v+Ha1aF6LWFvY+gZKrRSE/HCvyoha6XD0iWvJkCWQnzn5Bl6s
E22ANTmqK1sRctZeUZB4odoVhCfwbKNx0rOf47YV3qJ+F/n5NvrUCHb9A1ayoEI/VN7I9UNzUvrX
QT/I0VqqeMkT8EnUinlsEgv//eSrTyoiRACFBI7MBGlfdfxUSi+qieb9t1xITkb2QfGyz4ry5f7W
XVzgK6OzuCQimab3KUbR2EVv+jel/m2d/W6AO5JYXtlN0zl4t2/xx2TCuXBI2txOuoioeRo0GBOD
RN7EMSV3IS7WGs8Wt9GVldnpaMYASeAx58UuPUChCfF5YLY0fHSRHaADe3/+Fo0xmEmgiFLWXMxg
lIowTsOKHFf4Zta4MvVHVX2RhbX639LU6VzR1BgnIP67OATSKqVNyLP05mswOmb96/44lvbBBBIh
1IH7VZ23YZRG69bA7gwH6hNbK956Nbat9DMa8tDDfr9va3Ia820AgHOaLjCe7/oxCqULw1CUSXSo
u1Eu7Uz+GI+C3T5X5HLilavnb936jrU5HQLJwVgGAmQgDm2elOxJzKSNGr6VwklKv/vKPnI3pYav
8eNzGPvbvJR2sTg+9HG5gw8KNZkvfdVtxOpk+p+NPrFd6+J2z362a90NOghBjwZvcI6KB0k8Taj6
sXqg6ekENY4JX3z2AuKepjE7FYAkpo9wxjSDLSQvBrKC8rC9P7MLFxFIj39mdp44hGnFDei8MhxE
yF+6+mDqwgZUFxDdM1jS7lRLa/nXpX1p0oA/Na5RhZpnlTsLPduIxL2TGOEmTMUnU8hP9we1dMTY
kiCxJx0KiK9vvQY8xc1AY7zhRJmKsGAsWxvUF2VbTHg4555nrFxD77vfSSnSg0LqlXQf2deZm/Kh
XlE62SXJ2++UxoacPtHPkX/Um5M4nto+2nROXcFm8yBSjB/hAwMeQR1xsOu1hq2lYzkxb4Pvmhrg
59pOkaqMfjcQnXvVYOv9m+q+0MSGovWHEjnq+/O8BEGmBkHnxoRypDd4fidaxpCxnrwbyRuSjCmO
vn8YjePA4NBdBwrPnRBtowZ1Xbsf+U9YScNXrXtd+ZDJ0PzIXn/IbAEsE+F0ySxMRyiOeh0chWKn
M/DhJYO5wjrwgE3DP66yKQntf9MzN6yVZZbSBTdTMbtDCqnvYyROTcePv2XGvqqaU4tgtaDtDc1u
u+cJKDn+zlG/TbJTv1a3W3rATFg7IP7kY9j6s5Uwm7gVsrY2Ybmh8amU900yflQphtbxx1C5yO6T
jNpx+LNO/mgK0uCn4ecIvZJGkj98E4Nh0+e2pFR2KWtUAipbkn/Vb8nH3lhxrktbhsQ4+B1yuSLw
qNnZbFRULb2iMh3X+soTykvcbQta3oTDXBuQE1YjNJjPKN/6HxQr3eTucRi3gE230tqcLTgiyNUJ
evkLeKk+e/O1npQEeSfx5kPDEYaueI2IbKGn9S99+6RbNN2RfxftKj7zPSXL9Uozndo8NMbWOgr1
s6Q9TW2TxXOuq3ZRnYM1dOPCUZg44/8xOtuIXRNUhZuqpmOlr5r1Y8rJ18p+5bxNczM7bxMzLi8U
0Hr0vUxzezUydkmbm5mAlxHDYqsnUErBtVzs9TL7lNausWn9Ptz3YK0otfThEd6F8kkMG/NZh+rQ
lnLrP6TL8MBgqlhQtObm3OeVXKSJVLOatfAkFQf3g6CdY3Kiycv9oS+EIiR2wJlAbU2BfN61WdVF
qBYR0xuRjxCJ+eXoDO84OWBv9Ci9rXi2pdW8Njd9ztVED4h4u1WpkGwJnmr5ex7AaButuPG1Ic2O
pCVEeTMODClsSKdmtpnvUd625WJnPIb/IdamR4plQteIl++cNNJEizhq1MxyEjpiIulVaXQ7F742
8tqGWALf31iauUSVLu4sSlOaQOX8SwxgdojttFQPlbs3OoTULdsovlcNz7htvYYkW3RzUBRDHo3s
BiWlWTFJypTKaoLCcuSDOh6i6ENsvKTobinyJZIsSiUnrXmprYdceRWgigk/KfQKNStxyUIc9PdV
TyISdksQ7bebRx1UJai0ynJa2tJqOgpHNPHM0ttU5kr2ZCHqoDIHAmdqndfBfd9aSjM5qMNRsEDv
plvNexySxq7DkxQ8m93n+wdw6UT8v6l3dBgpdGu91Xquk4hIqdNjR9cTNcz7RhYiOvyaTERDcwPt
TXMESeYG4SCEbJ4g/lho2zTeaM1XqeLpETx53SmmaBqcuuSbIVApL2CdPrrNAbBHLRzXmEHfryLp
DYnQkn+4SOZJjhhUSd3qnJg4F98yqfgqhAo0k0a3j5Vq7cG9kFOgSYlmGZKLcCgByL5dSbGQwOZ0
EispaRuaqPNyCug0HgNmkG+GeC/aar67P9vvlxSbwHp5qyL8K+vyrc0uIs3c16Hr1ITDXr1vZH/T
rVTllwd2ZWR23Ve1PIiopLhOFf8Jwxdrn6Y2jC36qRx/Coq4Tce1F/h7vwpPHHSVND+SL4cw/3ZY
9IINokv23vEVwFruWxboTumph9b/FaePlND//SxOq0bfNvR06OHdmmvV3KdvMbQckaaGYXwoJvmB
ldaJxVm8NjJzqpVCI1+p+Jajas1OUh4RkagMy5Zr+ZCGz731RXd/DUK+cuYXIimmkvsCdDbacbwd
b8eWch9X0cgZ6FInk8MH1yq28P3Z5amZEA3GvvOh6PUCSKtXLuCFZoxb07NptZKstkyhtJySulQf
fXrukW869iiN2m54SLfmLwu+R7PdG9lO0Nasv698TtbpW6PSyrjnfshQ4VWL/Wm+pbSx0+53CPji
SZGP6chtNpLo3Cie96laleJZ2rxkVUlNTwTW7zh5wiJRWi/l7tA/aZ264/KQ9V1LnlGS31ZVohc6
clCohDsL/j8KyoSVt+sLP3+T6WbN3jVhigt4fwTaoRC/dq61L0t/Y5Z7V8U3SOamdHlaDnavPBn9
yGtKqzZDsBWbX2K5N2KSQpCoVAdjraVuWubbiHf6QiiwaEWD306cvPRVIGZKSuTp/mg5qa5/8AXf
s8vSW4kt39+i2IBiH3oHupjfETRnUlxXSFpYjgVfX0VvaNi/VFlrFzwlV4mtFheYJMFUgqCH15hF
KDSjZSZkluzrStlE0okHmAdszDQzu5JTO6TXSBEuYnQIEGsR5H5j6gf0GoGNR7vKRObDfPWGNSq9
hbsO5L1i0UhPnwdgrdtZVuPSV43A5fZR9rp2dsmYSfIpqOoVX7lmZ+aaG7msxkIkXhEa9akK0iOt
Eg8qL6VwBVC7uG2uBjQLjAIpS3Kr4tbR2+i76Udw0MLCeN/xL20bCBsmHDLyx++ammK1VydQjOsY
mm+nxAW0eSjpF7GSbb9dwXUvXdXXtmaOmOYpSWiTlKu6OxjqtyJ5LrQVE0sbc6KHMIgFyGPNU5JB
5cauVTMcvwfpsrVCtEz6s6ucJOVBN/b3526a//mxBrWLJYDqaJvN1kcvUiDVY+U6yIs+cnFtgPBu
BV/4rZOOLU35Ue5+lt1KtLxidM4mUgd1kOsoFTnNkAK+I09onUuRVwHUXfUYJ/ZgWBtf9tcCksXF
g+0aJna41iDtvz1djZrmSSgyWC/9k0evpvqrEP5LgDAxav+fjdkJTtzKE9SwdB0NUYDkQT6VOxVF
0uFbGD3BVpJ52lqoPkWH75bwyuLsLCtKDY+MjEXd7S9tjXSHYYsmomD9k5e95OQAYf7Rpce+S/al
7B/vb6CFxB+vBAjyZOjJpnL8bAdliZ6PQ4J5kxqFLem7IfmRS9+RSrHyj1JytGrFFhU7jh6iQdmm
/+HKuLL+N167upbGcaqS57ULcEGyC/AIWm8cjW6bPPGuWXGai9uWTi/A+5YOycYMDz5werRG4+wH
3Ncbo662faAZm6x1D22767/Wk+i6dFiZ3yVXrU2/GkAt3zy/EqqusMw8kVjeoN5kyYG0WSQc+3Eb
Q++qFl9rc48WY+B9C8Cl78NsUxRfGmmVXH3JkV9/xmyXiWIGFrDjM6JGgW0VeaWPY77zdsNeO/Rb
2C9cKvfQfxTMirCyyEseESk1oK9gHqe7+vbcVmbg9VmARxzCYx29wUILCs7OkdSspE2mrbVZLm7p
v0ypxhTtkES5tYcYOax0IgtNHXzT68mnVj2hTK66+iZLH+s6QPaX2FtErpTktqie0jW17cUR08ol
07wB/dScXCDNh1AURjwkLRcbKdxb+QFYsltsZfnRXBOVWnKLU9/Y/xmbRUImglKdJk3Gxk8TEr18
gtD3v3ipayOTF7s6qGY8Dl4i4Hu5o92y3Ebyt1iBxEv6ErjJRuq8Y0Jvj9104x6J9rSP187RtGhz
N8nmYT5Fg1BhftO5jVLFfmK4TkgyKFY3oBm2oHSBgJDBSM51u2/iH2b+lAbWUQ72hvD5/kFe8h5X
9ueXHvxCdHzEugtz+i6ueE708UuxGcR9rrUfRV5TwSpaeOnMUpnm6AB8AdU4W9hBDEOhlS3OTacf
ksjR5J9j+aV0z2IWH1y1w3UZ2yjeSPWPwgt30PU86dZqKnDpCUcSgPuWBkxS07MbUa7FOofFTMBt
glUePvrNySygPIDyxKuhm+lb26ArrlBCJ8ukj/dnfenBbnIZk5KjZZqnxWwO/KarykhWhWnf6XG0
9YN9or60u+hiRTaKD/IaZHq6BWb7DIMwPtH8gGrd/MXau0YSR7EsOJUhbupC2AEPaAbEXypkEg9G
/ke0uo2yur0XZvnG7ORRrs6XlEhqzvQJThZ/7OF3RicoMpB9h38whuOq3xBtVdvSXyOxW55gYDhU
W9HueZeek/zAV8a8cdF/QJk0sIHSJ+OuNoFi2vW5UaFCWiPxWLgSYeWdJNGh54MzdOZLAvZ6b5aY
HATo4JRN6EPI6WlnmhxP97fPgh82iWpoBISfT6cz9XZW66zp9FDg1msz82TyEDSDc5KYR1MPNpLy
xYBI6L7BBbQ7HKN0YNMCC5Eick+3FvOwr4pBlfGTAoldUuWwT4Bh7/VTYCZ0GjwjDbOBZXEnZdBg
GPCqgdJReSQTd25D+WvqfZS9T8raFbxQTeC7kA2AqZjJeNcd4ntaICtpKDhtDPmzsNNS/jyGCp6D
l4qU2kiJHbzqICcdguL/vqp/a322DprkeU3V+IJjuGNiVxXQDM3RkS9vNbgd1oBli6tOhyb5DvA9
UB7erkEQlzKMrznWYM33Q7Z10hwHBSW+BrhvnEM1LK1mFhecNV0OcLqSK51yErPHSVo3QsN6ClSw
B4AuMspJF6veZ+4lRacdzDFMVqQmfAiUsrNcXNLknPUrd9TiwPWJGwd9LLL+s2lGFD1uhCAVnF4/
mEW9N4pga1AE4zSXyi/4r1d2+0LkAT0O1Pcw8cCuq87eDpUOKV+PUC5KG7q4tXJS0oEgpdvWyNaa
hxf9lMTkovHCOSbJcruodS+6XuRV2OKFvWEvHwVf7E+tH1F9j7Mnz6L5L4oz7aHL/GHjS/raTbg4
u2RveTtQOyXlf/sFwuDHQ+OLguOyc62Yt65PEv7c0C0d1m9+/GXFlSzdRFhDoQ5SflD/M1cyWt3Q
uwmrWSVnN4y21R9V32i1doFE09AimwequFY/mULx+e13bXO2ohEsBY0iYTMpbX3M7XzXgHyJf7ib
+4NbmkuEPSZWOUpg6nxsXdm2taBZglPq7ltaZPs8hjGHDvv4G/BvtfZWKAOW7FHeo+jN44/Lbvb2
yyJJbpKItWuMTVgHB+FSHaRG3ojFa58c749tyRNc25rtkygIRDeb9knXj3bQgB9ec6dLF+i1hdk5
L5ApTut8EJzPfi3vdKR9hd0kznZ/HAsRrzmJw058wARfc1p7vdRrKbEIvfRCf+rNo9e/mu4pLyCF
lAoukJ3/fN/g4rDA1dCyRPKYtO7tAdPQDKymMqyTjnBJCxbivHDrKuJBXFPUWHJclAgBksN9oEBd
fmupaKRcThOCvFz73OmPqfHVX2vWWbxxr23MjlIRsxtL0o2OC32du6s+j+bRQAHLPaW2sQ2U39Zv
09zfn8GVcRmzbd6bdeyOLTYt+U/c/DGtS96+3Tex6IivxjV3g7oikMnQ2d4KPkiMzxL8Z4ojukey
nOVv78tYrpFBLR0ouroAXYKQoe1plj+wiq4OGlP0LkbcidtR0QZ7TNM13b6l3UfWDxp/Huzyuw7r
onJzV1IomSPcBFnarrV+tKUE1aK1ss2XSnImbdyALcncgjmYjcfM/do0A53alNVsI7omgvF78UBL
f9oBB87RWnzyrf2Iyx8ksrjuox6+JePLyjouufrrr5idAS3zrVHwDSAeye+GvtqH+mtpfeIxAHq3
t+EmFKHWRf3V6YONKz/yJULzOEZriLqlaZ+YbyBS1mUAULNjEouQ/HVy7zqQA9h5BMwsfCpGy26j
esWfLeWFSJP8Y2p+CejeaCaxOVJCR0DDVG1kkc2HVA+PdGhdOqslO/MSpdD6mdKTpr6UaxJoS/sY
DtWphX8ipp4/Laswr7Q05TVSiU+D4NP7u3I2F5aUYzKhWCYMC9fdrVtrdSMzzDH1LpUFd0fgcTy5
gaJvfsEDq1oLyaaVuYkV0NKYKGEnOXuYKOaZY2+IQ6VoDR9lUsqZ26ncqaLxjrRN8Jgb+6JbucNX
7P11TFdP5GIY067OsCcFKcoM33wZha7hYlWfIfTflulDuSYL9m4+GaFBzonxWSgRq7Mj0ki1l3Wu
6l3aKt4VqXosu0McPReW+skVtvfP47tzMNkCHzApFf2FPt+uXVLk/2sLtAUl8UMBq0dtCIfVYvWa
odlDxeyTxgsj07s07oeiUyAZQhInke1irZN00RCPEJm9MZG5zg2RtymJo71L3yrbkK4DU/0QjtYp
k3/cn7r3B3uaO4sFwm2LoMeng3e1M+JQhPes8/0LnBFlh4pCOGx5+m/VJHvoleAcx2BYkLekOYA9
ImbfVse6tDevv2A21qnRNGv6yL9Q+O3d6CS0D5UenEw12UZVtGnjZCt5v+8Pe2l+Ic0wJB5eJNXn
9QxDyatYsRL/IvLkoh1YRahPd0+rNbFlOwaUkwBzOAvTz69mt61oZtT63L+o8VH0fk8d63Qd+/+a
d41F5NH6j5mZ8woL2uH0GjOtN+zyANr+SLO7qNpUhbje5vw+jJnMTbBCys5kWOf9RXmB+BBvE8zV
w0bCh72FQWe7iNya7U77NAhfo1BaOeOTv5h7THOSVafVGYolY7ZPi7xue1/qfOjXAIg/emzOJzf4
JMgHf21zTL/qnalpuegXn9Bw04a9WrRIGQOlzXr/4nkhN53e6Fzr3toV8F5eZ5pFMNRA3wjcCadv
zcBzo5cRTE4XSQttPfveIgvtR4BLhp9I6oxqsJGT/oA8LzmRojvWY7mBfGkjRq+l/pLCfdwJGe0F
yhZIw+H+8VicASiSeEygbQ288/bTdKGPg1Aa/UsEl0wU08m5EkEtGaAhShVhW4EbfZ7xabpIbbvM
YjVjjSNesGX9AcXb+8NYmmKQ2lN+Fkpigob5c9INSEfUpn+ZGo5GP4EMU9oZ9YV8p20cf+fGqylt
9eCzkMQQ4tm9us0HO8pPovTHj2Pc+38AE1FFvf6k2dS2daMV5sDI2zZRL2auSSfF7b7dH/jSCSWF
SiKV8dGwac2s+G3aBuTo8amRD5ob0vEjciKh8owwT2QTpq61Nr7vQpnGdWVxWvGrQ0MLdR35iutf
lOhRNHtCKLpkSYBMeeoi1kHJPalDuI1RrDIa8ywp/qGvAR+dBfNXjbygNvzI5Tffe+16WlYObbht
NFgo/GDDDuf0fLg/Qwvu5OZzZ5dOmHRd6+kCO6OA1kbchgBnGnqWrfhLFhf07WW7+wYX4qEbg7Ob
IEq8SkxU5ofSwAffcreVeLZcfytkK2u/cJ1iCAEiMtX0B88JU5SukgO/iWCYF9+KtrbVdKtIA3t5
mygwqGtv2vj1/tDeU+VMa89Gm9iAJxD47Oms6mUallkcXJTyq2TilaQagV1fPshCthFc6wTzxs4S
+pMefFIFYdPUH0aZin63RpCw4FYAvKMGAXH2hN6ebcIqKMUq8xh7b0g+DEUDbERJ/q/73KfhXlmZ
7Z06FYe0hhH70obf1EOoHRr/c53uYMq7P69LK0n7LtZA9NK8Pwuhg4aorUZa91KP4N2dzHtw2xRO
pvZHmvi2RefNhsjwvs2lc3Ftc3b3ubobCImATevYPdP+s1N3XvOU+doGztB/bwo8GW1Y6AjQFDYL
WvRiCIihs/Ai1Zt2kn/a1VQ11A9u/SSsPmD/9lbPLnUgZbSE0qtINWd+qbdtK9EcWmMtEXcCyg9t
ONUUulchP7ie9BS0CKkgi6M/C/6+iA5mCUbcCl77kCnvOqdof3eC8jP5oT6i317235HrKYIvDQWK
nos7rE6+fjTo/q9PofwtVNdICJb8BwKZzBcxEMHVzH8E+tiMQliEl2CsDyTQQaDoyWMiQYO0Vvlb
OkUQCyBOB50qHRCzhXHrIIoFKw4vcvCLxFS4lt5b2tc6pR4wNX8f9LPfXxXBoFkRS2ERVAnteArH
pyJ+hBrbBkzU1R2Y8n8tWcEp4sFN2yF1LSKB2YUYGhW8IvB7X1Id8LTS2mH4QApn5fQsztyVlVlI
pxKfkkvumDk9tOykNn+R4VvTCFicvisjMyfHpKW6ZDXhRcz+9MmTZm2l9LNoHn0d0b3sLVzrQ1t4
w8C8Jf4tA0/SprNBSZ0yEEcxdZK39aPHWETKXIX/IV2jO1va4teGZgOre61CnwJDsvFR1KqdZHD/
XwKj2qfq9r7vWTRF+pqAZUr2zEFG9Ev1gTBWnKa63Mrti9VQIBI2Vvk5FFaemu8bGMhJkJBn4iaB
MBJ1t5GRGFkGQh/E+bKnfUiG9GiWoj1RVbvRsIvccatocOb9D2fntRs31mzhJyLAHG7ZScFNWZLD
2DeEw3gz5/z056N+4EDNJprwDODBjAWouHOFVWvtbOlzGG4hJFfWDtszeSI+wcx+dWlbT/Q+kVRs
d9pLUdxlMJ1ypW/Jfa3M5oWVxd1kikFyyDkGT62t5G4BZMyMPmioTw2T+RLr97fX7joHPLftMpyZ
LJa+AWdhblRDHbHFIHxqI1V+9OOk3MuJNe5Q+m4PQk6Sg9H302lQysKtCst/tOowOgem5R9BvWeU
R/L8y9gTNTVWG27srJXTCYc3aUru6DnwWFw0tSkUH1cY98sRp5qWX3g6fjd66g4pTXGav1fq5jva
aD9uT8q8kIvnTX2jx+Dxpi6zhEqaEuJk+sBj2g/FpzhOXzNocTRty4tdCyw04rYZoU0pWVsmEg21
Fk1kxckT8nvjaUyd0m2nCKkS4aFaq6uNwOHLXUi5WzzPYkswZ2WYiE1whv5Hb7J8BTuU5NMy7ZKn
CoLSeNiZ3yZ0rm5P5cpuxga9NzSlQKKwjMsjOQt9Hyz2U1XZ8YGlk8+1rTgAX7LgH0upy49CT7f4
FJZGSaeAIZo5FSkh81QtLonAlP00pB33qVc74HAnS3gGUJLStE6RtgXUnm/s95tlNgZMG7Zqmvxm
gNjlraBJgTk1GsaE/K1oh6OsSK5aIBZH17395Fj7TvnWVvs+lV3fUnaxudGQt1zF2b4BETASu7OY
71IVbTB9Z8gqP3nS/MQl+zZQ7I2N/2Jk7gpnGWENXZZgU5K1Tgzw8qkyatc0vg5V40qbSi+rQ3ln
ZfFmiSnlpY7D9Gkk39wzf/ncUwxD5O09eRVizVPGHxCccyjA8l0u2aD3ddQ3SvIUx8qxtlGmCBDb
iz/p/p3yYCkn2cjuldQ+6lLjBk4N5w96Un95MOZvmMlrcdvmptRlDYjCiEjthGXLm+AF1huSV+wU
/6gkh1zeqqBfJabfrM0PJ+hQ6nzL4pYVq4GsVaxfOkE7XOw73A7SRHOZKyFYr+PhPnQGt8RXn2C1
LYI/KSR8t6d97VSSpprPigajyjKWhsvZLyvIqp9k7tad3fPcCNyGw2jRLuUXte8m+RDe3TZ61UDO
yNHsJCAi+Ugz1DK9Sq/o5Pc2Vg36tSX/ez7dqUP+LVF3Tk/3L0Sr/R6+L835KRvpHonHiNYVLntj
I5NwNfq5EAaYYFbysIk95p+/S+nIbe4nAdivZ1uT5IPsyzsToZfdNE6CxI0BTVae1qfbg5/Py8XV
hE30jclkg26k3LhwNiUjkIZYc8LnvBmDfR2oCjhVdTrctnK9uWYz8ADxjqDyfVUW16uZsgNJ92da
u5v+36Yod9qoHLMmPJqFs+/7r2XzGIQdTF0I+HlN0mzcTlepSThzLr5gceEPIESMvrHDZzOhlz3Z
S+NjF38w9OIbefS2U1wKE8mQQof+azhIxPvZQ1tAh2K6jXqW/Dvw4trWN129C2/hOG8efgvKrUuc
eDFJnZW2LHifKvl9mEf9KU4U5UHzaVwrRaW5U1QrgMTQAYh7wzzHRd7smzpUjzKCNh/1wJ47tpqm
f5gaBbXF2E92UoGWicwzui/S5ktg6D+lFrE11NujQxCQJLq9tEuPd25h5/upTHBpQNm32LRo+JTJ
aCbNGdnm9pDpsonmoj2coiES+xTpny1vdNUgAAtkyMHWs28uT4kxBYEkNWVzDoSnZ+mL3byoJSIg
1UtXDa7Vfa965V7K+pP/tb7vg8fW+Mn1NQXWxhPxli95f3TmkdMp7FCxpXbB3XH5IcLpUNvL6+YM
s/G9UB6a/isc5oh/lcFOiPCgl5D++I9OZ7mlBKV191EEB/9j0v4URncsxDnTzbu8+kYzTcBfCIDp
Xf00fjEl5dRvkY+9HeSrr0WyhY/Bg4dt4PJrh5BcVpMMzZlUx8OQu06rQ6xouWOCDmDzScQtkkj/
moC4SZs+aNl0qBtjD91yat73xUNazbSnXlAbuwyGO8N5NcZh5lfbKJy/RYLL7wT7+waxwOFd0o7L
VdXAPpe058RKi8mteqN4zpRZS0mdghYUhJBDfZ9UZuK4rbCCR3VMQt8tB3Td5JAamU2TFsRGOlLI
n8oCWKJrtrr9EJX+kB3atFK8KG5pWir9KAPXINnprykSwEEL0Ua/ytLoBSyaVXEecLS/B3Elk9RU
q2jY61ljT8dMizVqi1O6Rdcy30BXIycPxGsPxp2moMsV0vUQYgqDbFwNk1rhh3uj+5Mp3xEFpP/5
g/23yGPeGt56oALw2xJfLNlhTGWAQzLIpbMI/XOa+GyM6sEypsdYOutxg7vvK1//8q7AJNUhBRfN
0iARXTw2wSS0igKadDajB0pr931zHohqQv3z39ohzUCLAiod3EkEhpcz2Q4OrKgjLr00IcFrV3dV
+QCT/aErxg3fYemOzm/Ke0uLglda9FlVJ6bwECbfqdIku1Lf/JYae6N8Mt+iF3tjYWdxepO67AQF
COzo7Qf8tH2RiUdDpLSGRb+S6m+z0gxr9sFmNh2cIyguLiew03KtDVomMEj8h/5FKw9+e47T73gt
vIgbu+Jq3y+MLaIjScktnRIVY8vCBxt2Z9hf3SI16HwDGVFPLtRdt/fHymy+H94yG2WKdoKCBIt6
+hrGZMNtfz/RREqHVCD+3LZ19Vxdjm7ZGNWZraTHhSM8mQJy2O/07kOG9zyaG3mQlZ14MabFDhnC
2ur0BDtT/o0SLMyS6lEpjrcHcwUUXWyM5QnGPxz0LMZKL30NTftr56dfMl99VD8lz6W+l0T4omb0
SRhTi0TJRi/30lddGl/EflNeOFql+OxK67PT/zumf+l/v/3+GY5G8wne2BtR0Tv/28x9v08nSXiJ
Q3/toBjha2uq/U4oVXHsyiL3ynbYyhiurRudn5SOAR/B1rW4q7pUmsY+bAKvT+TejcBbPqTWmPHM
yFumlqmyeXwE57PDQnxOZePyVKMKF+Lo1oHX6GUkHWggxkPL6xQUHAHCx6RORQWrUpkPp3Iq24Mv
i26LOWflOMwRABpdNEfo9EdefkOacLWIMYw90ffhP1rogCJt/f6gDI20G4uq3ih6XSXQGDRaUEiA
oi5Bp9yyMp9biTMNThN7Q4d6h+rDeEQaC5kVUfWHeIrRf/Z3rRl6KtwnG6dlXrvFrQ2zFXxE5BIQ
eVuSAJT1qBuTocQerH7Jl8jJ5dOolYhYOFq8G5JCoaFXkQ6lI/3TKH2/L8tcbDxQK5crrim5LjKk
cHcv6zCNVUSqNGixlztdmR6HaTJe664CbGE7QV4eA1OXk52WlVm498M42EJ5r9nn7YI1m8+g+2ax
3o3lZ5KZTZEnjxrSE1GZnIy27j7Lqih2MTHnoxxIzQllenULir2y1UBIU7+bvUidDXC51cpJHpW4
bVPoYBXxlEOkcnKaCmH43D52Vamfbq/2mjkiOQ4XDajQbi5O1xi1am1VZeaJKYN5hBAtT9sdQro7
MOhbAkpX+Sm2NX02SBqxPnPLzTzv7+6qrJPtqg+m3FMbe2+J1u0T894Pw7tYPSOGvIOcAc1qt1XM
XapITzp1xTrVHlvE3G8Pe2WBoaY2+IcaAX7/YpbjOmgC3SwLryRrUlg0ngb5yYnth6Ia2l0UtS+q
FB5u27wq8TD6t1ZjWvRnYtNlZiyao91abUuvyu27TvyQyucy/Wr5Tw66W1SHjai5C8dXoW5xz67c
1qBDLbKpKit95RjZY05ropKVnqJnfxpLHCKjp/so2hLPXrND1XzOh8N3Abjicnn72I8733YKL465
IfUkNV3zi58Y5sbqzb9ncUMRQc+N2xwRjfatSzsRxUUkq/LSG+vwkFZ0G5JrMvrwqCefNOPj7WVb
eb9tonb64RD9ojg8n6B3e1aErS/Rc0d6B4XIZ0XKspOAiGrDEVobEiktRHHnqgXu/6WVHMynbzlh
5RXajtv5zh6VUxmJc1d/7uUtGNbKOWQHzspzPKfzM76wxkaVnB55Ug/RP8RMJFonH8aW4Kl5Mk7p
wSy++9OHDAWp1PoeOVvb8XqshFE0ylLAmI/CEkwsy30+mlpUeElHn534LmuCvNo9j8HeCTX3b5fv
0ti8Z98tXxvn0hgXceFlDczqFYDXLXaIebIud6MGIxnJbp0GC+LSxRUa22YPn7Ide4qcHAYIN2J6
AqLa/5BaxUZjy/UBuzS1CEVb5Hxmku3YK2BlDlHxeYmTLQjJlo2FvypVkVRBsZXQK5PRANkVYQKl
bGrvzbxpvtxenJWdcDF1i8WhTtCnhezEXipKd8rvy4SdYD/KWr6b7A3WqC1biz1PLtfIQotlkp9z
82gMX5qfiHftknSr32Yl3LhcpflL3m05g3p2EaVYovEln3YDzfdOQvJq1ILXIKj2hfSaRh/6BAFd
cEG9suW9rI6U5w1cHwg3TVusoNP4bUBemQ3ZZ7tMVF+juj/KY+Amwkc+4PPtNbz2z0nI8Kyw7wi+
6SG6HG1jjZM5yHHiJSXKR+e2OOnxvjHupPjs18+6/Pu2uZVX9MKevni61alOnCqm4aARBzl/TAMk
TFGXGncQH4oKTrq6cR0SgsWwpTC5Nq/knkAIzbNKJ8TlSONqtLVJAwRcDdI+dIXu2TZZruxXvNU9
eQVeoONnTnP9v6nFZg3i0tKrHFPD9BUR2knxXVXtjn6OAONdHo8nzdqLqYd2D5VxlOVC/2jWg1sj
yXZ7uldX992HLFYXtvVSoOWVeLr4R3nUp3/gh4Ero/2U/pKzjUh5y9b883fnxk9wG3q7SDxLnDIE
Zkkh6tKxLN30N7RuRrfVin1VQnub5RlXT4GbdoEl9cncF+4rVpt4k3ScjjWqG9LPFMBSOt0p04vU
/tYeuukcmih+pfupOozt0dxKWq2EepxQjg/E/JwiNtblqCtJilOrSVLYeytNcYkKB+FmESy7OxF1
ypyRsMqGEkGb/0lJ+SJQIMtA+0pEY//DdQwOHP9ijr2u+lDqaBgaucwTz9Dro5zeqWzvMXlM86ch
GTY21toz897W4pIs5cgUFu+sR6Zc1J8T6aPkbGTlr518ZhYGeUqyvIrEkZczG2tm0bY1N5MT93u0
9ohT94EN7wo0L8M3O9rKVKzZg/qM+YO1HFKqhSNgNrI+ZV2ZeP50FrMi0b+meS+6x9H83jt3t8/l
6iMDG7IFFaYGXnUZwYRBaOejLGGs/jJGborKHlwoUTfA7Ki4suRmwtxJpXFQp1/jVk5rbaRQJmkU
PBAYJ396ObO5VmVh0MWpJ6E3mqbBWRLH1ELXp413kn1A4+72aNfszVEF9V6eNWOZjqyEpoWDMtB7
FsoPhvSoVNLO91+EvrcymthbKABuG1y7iqAymM8BUws98+UA9aSTyzbVUy92CzNyG//53zHgv7+I
+pPQtgAEa8OzZ95i9g6BxrJrabDaieZrJ+Ue8l1B978p6FLOdkZISJy95oG/EdNc1ZVZOxJlqELC
OEVv0bKN3UqEolS1lHnTRG2ZTFaba95Yftbax0b71Dn9c2L7Z3oXC0M7AGTfqR8ElUBATsXU0S9m
7KfwlxQ+tF9vz/sVu8/bh5ES5gTRUkXn3eXEO6JAK9hPcs/OovuwMx6rpvypOcVvA0QkDFU9G86g
BVCv5VMpqbuKiCVwRYB7harm0a/MnVxNH6XoRDJ049tW3n8dYWGoSfi6WSD+8ts0s+o1c5ByzzL/
HfzxaVIj14ZPOJ/2QnrJ6Cavns0p3rdd4A7+nW63O4k0pdTdT/7gTiRKb3/QbG8ReNDKSkKFEGrG
nSy+J0or3Zd6kXq+7e8MnV4v3crOYR+p+0K83ra1OvZ3thbXddVlsulP+vw276X2RBlrVzLxdbJP
rS0aya1xLQ5fKsLEJu/F06AFB43ONvVVkptj1m9EU2tPL9ufLhgbZ4sHeOFwRCQX7NzhGqt62Mlj
vaCKnCMHBC1ALO/aWN4HiXac6L+x0q3e3ZX3D9uoQoHTIq+8TCnTdDpGaRemnkCaMw+t+3isPjub
FCNXGJb5QM2ipSTqIUzmfrnctErcSVbt16mngW6t6uEgh/2HVry21s9EOPvGdCdT3/d+eCfq/oeu
f042lVfmM7vcp9DQyDMglC6+pQhU2VbaNPkZ15upJzvVzhGEccx/b2/QtQcRN2qmaATYYFKLvxwo
KIE4MCoGGmZ/7ETcp0F6MAbz95gNDwaQOyu0dobIPhi9cbblfd0O+9tfsLZteRB5FMFC6Ve8dmrR
GXqZlCktOFhrACrAPy9oJKjFuHF/r20e9ixE/nPrHjWJy7GqmcZi9c2MbJAV124dCcZERz0oPmLr
t0e1aurtlUDIj/TGolZcA1k36RSbTWWHQWh4hHX9ISSo/U+G5hVE2w3KusWYCOrKJrR61k/T4T38
HPZAJOONwsraaEDyg1ajXxVerUXwqNHSk+YOjoQEgdmhs9TffZXLrtmYW9CVtU0/V67IhwLFBER7
uUR+mhdy4eNBVFJPMuM5D4eNCVvxUYz5VNO2KiMVoS82vNF1tjOUeeZVU5ejSDs0JOx9svynQhob
/z6QNMJGyR+daC9RajrxUMnp4a+3BylL8toIAczVosVHwEk5VkHTZcBTkBZ1jgC6HeTrbhtZy1fC
KkV9E2V3m8O1WDansFM9Ssvci+tqD9EsjNgD1PJjXh+q6L5xdkMHq8nB1++K+EsVPkgQEd7+hBUX
zVAhG9dVYI6qvBxnlyd0Gmhx5oGsMY9WGPiHCig9ZI50SthacaxMRCYmrdhKlq5d4NBD0WQ1A/aB
ey7ORRoOuRrwL49HpPhRyk2PqOyg7yAc7u/Dxp4XV4lOxRgi/J6W5q53qP6GSpQ+0wEk7RItq49/
PxnUxlCdQKMRQMzC8RjQl0kKOLW9Uortxyp3lEONi/KgFqX8IEpHHKq+GPeGHsgvty2vnF9AtrNO
MYl41mP++bsUgRyMHeySWeFJxnT0i+4ui3ZjKZ9uW1lxdsj0z+AVJpxAbrHdZCeYhmbKc6/1D2X5
Q+3uvvbGn83M2ZoZEMuIWXDnkX9YrCyVtqHO5YppLGJWMYnw4gb5vp+0p7ybjD35gK2m1JU7g7w/
DsccaXBqFx7PlAZDmsV5ATu/9qBktDlCTZJY51xT9kZy151kGOZvT+ba4X1vc4kQywqtgZaBWlvT
v9riHMrfO/ulTeT7NBvYnU86cne1+nECIJdmnyqRn4qtlOzKZTyXO+ZOAnhRuY0vt42j+FJFX19B
iDPtpOF7nW+5kvM9t/BxYN+m4ZeiIk//8rqXgUHEWdlTUIzvlOgggw4uiN8OXfelT74oY+uK5FMS
H7ZUi1acDiCsPMskkLiGl11O3WgOvq8RyLWJWh9SvfmhwT++i61QdtPCLva3F3Nt/8DHMDehkP/E
AbmcSFmK8zYdxxwfp51K1wzlwhVw8T0rHaWCzrkvUW69r7qoRLpNkjfcnpVLGP8RFws8Lgygy46U
nHSrFYUShSMHkGod7FAMiJNjpd31UjZfxRtQ55VtQ6chLgnIdpSRlrV4zR/jTisqakftV6Vt3GhL
52FlQCQelbmLFpA54J3L6YwSAAQdCCEv0vTqTowQp+bGMH6stST2nFwF6SKpAqZRYW1UQ1Yu0jlp
hIaMTdHqCo/ca0Nf29VUeJD9kDpymg9dO95F038ov3HXzLxjeEK0Ni7iRlC9rdKPMaXaadgFwnSF
dri9Jdccf0rb4P6oPswVxcVrRLN7mqsOZXWRSQ8IZr92U7Mrrb3tV67o8pfAqqGzQH+2L23Xb5Jj
k25Jaq5tFJVAC81CujdpV75cx9HUBWJ+FNj9OKTi8qlu/709yC0Di2nsanuiFyQpvTp7HOSvQ+5v
3NIrbxHqRXjGgOJJ/y7bd7OgTKNwFKWXzoyQgXy2oETVD7kGP93x78dCL8XcucGq4Y1fTlY6FbJd
5HXp5RbC2Hk9yTuRhBu1hLXx4CgoUA/phL3LFTHlWM3rQi89vah27aTuZdigzTpyoVF5JlLc8MVX
rmFCW0C1OlpcXIsLjwFKrMEeu7xCOw6ZDTE8WK1+0rgu3WBjYGsHl7kjoJjTrzw5i9lLAxlvP668
OLLLg+6UT33c5ndZuLHj1iZw1tSYYQ9zv8D84L3ztCaYeIe61Ss8reTYS4GnFCcamijPFi+bbKEr
2xtuf1x7ICqz9Odie5tFFcSRmdQotORfJmdAjLncKAasmcDlAfMAAQk55IXnE6f92FPLAnxTd/T2
W3506NpkqwSwsg9sfAxGQcIFN2BxETg+l1GigExRK/uxsyJXmuAzMdN9F55un6IVS3iOiPTQg/NW
BLhcH8nMk0SjscaDP2Cvh7+b/IsMD9UmN9n1vAHmmem2wdqQvllibVQpLTK9A0VqTrL9NBh2/x11
5mR/ezTXfgVWKMOBoyBZxb1wORo5VKNeEfgVWdB90Psso93eV/aaaJx7P6JdeBjsArWzWjrYzegc
blu/nktcGhxEEJ5cGKBaL63T81nkPF+5V/cFPO1JZDzrvpXs/XwgdzRYwcZoV2rYM/6NtCMVejJ9
S69tUOE8DfSi8LRegKecpEb5UMuR7SaKZH0Y6ix6mmreZbtKwXmatW/+Y3YFOgkZjSXH24O/Pugs
Ljc+X8RGYhkuBx+aaR+YPiFVqIxfoOH6oMnfEERo63JnWVvX8ko0izVoPeArnIkt3x7zd9dKU8dB
D3n8DBFT83Rf10X5jRvG6F29S9TnIc/J+UpZCV9FJoX6P3DC6OqHnqZKFD/jCiozrZNKNDEmq/jr
JxCXcqb/gqJ2TpguJiKqhBF1qY9LVNfm3Shy/2T4oXJI4sjYS374CrGKuuGGre28OYPH4QJVbC9j
o26Us0iPcI+aKjjKkpTOaj0PVhkVu9Ksf9xe6Wtvc04XUmPGTcGfXbZ+KWlj5JmKsTof3TmD70Dw
NY270UdZOHYO5Gg3nsW1Y41XCwkAAQpX4uJZzPEyeZ25Duv4VZW/F8ohsB404TYPtf47Mrdu3+u3
kQG+M7dYwb6tHRkCl9Lro+YjSgF3g/kNSMiWosfaiYE7ZWb+swGEL7OveiSK0soIC/jxqU/EsR7G
89DhRqsJiOHoP+xLk5eYKIQb+Cr11A5S2BajXHh2rJzCAJjs5LT/Tpr9Ux5/BTTk394la5NIXXDO
1FMXBMx5eR/EcSvVXa0XwNloTKxB4tIi7oxbxIZrOx9iH6hauPCZy4V/EQi/dKx2xGVGaiir5WI/
GuLbMOmvkm5+uT2kFaAHzXk0fAKnBsJPG8HlmJTa8gMpVjFG/hCVhrugz4+DuqPzKdQQvSY0KY7q
+MVyXuVYRzoDP6d/kq3zGP6H25ZjTkvjrDh0lS/NmiHXktIuvXI8qKZXh4919ckSd4a8YWiluMWY
SZWSLKNtDSLhyzGHzRQXPHmlN6HRpZA1hLLrPqn6e9k33MRRqGsNn6Mi+TwVW2HtCnyJVDCyIERC
M8B0mQ2pUsiHkmgqvQ7cEg4xMP2qPDfVt9TS3Tw6J8qLof6Q6ZRs/Mc4h8UvlT4i/fDXvjInZgZ4
z1xOc6H7cgrgap6SwJdKr1Utr5FDN1Qfkbj6dHt3zRN5mfq5tLI4MGNeTmpIE4oXJcmDae7ganOJ
qg9NtrGkKyfzLcDkqaZuyOt5OZxe5KFhhGXl2V17kO2EVm/1vtGG37fHs2rGMqHqm9uVwbRempFa
UQ7+xHgSSXNonFNBtJZJcwpIjW/cNSvvw+xU/r+phd8vyUh7QcRXeUHXu3Z8NiKxCyLpNWygByyd
yI1LuDL8rcrJ6ooBuSJzDUkatd/LERp+jodVBnNsE7mgkQ85jo4eOYc439iBa5YoZaHBQbDGoZ/n
+p2705Z1PY5RVXmC4nKYmHstfqBh8Fg2/95etLXjjjA6riQgclABy8qWU6MtOIi+8pRcaZ/jfKyO
SjFOPzNDbU5VkUduoeiPXWhNx0lWH5ow3+LeXXkW57YVRBdmPXM8jcuxRnDPVfQDVR7EP3szRThu
+CSkYyjpx7I93h7u2rxSBkBpBEu0yixeDymHsMmPp8rL4s8igcL7O+gxX/l828qKw0QbFpgPlY59
CCsX/oTp1JLZxLxRcOGkTwHf8S2V8gc54v9KO7QPSYMOM2JOf98WSWWFrC4VSlo26HS4nErR1dJg
9vQcJO2hcL4ZwbNdb+RS147eexOLnVl1SZsFhlx6cUKyNoMaRKaIlI0vutMcZPljIh/U8nR7Ptd2
yJy0wLe2yD0uw/y2JlHIz0qPDdgZ3b5DH9hxp67d6ZXY6JZdPRDQe+LD4H5SUF5sR7kTodLZZuVV
hfpDCmXl2Fm22FW6Ue7B7CtHBLtnvVCR7WsBZKZNemfD4V4bLxJslIAJ9aiXLT7BSTsBnwQ5lKZ+
KELnAw7lqwjDkyKUp8bcSHDMC7Z8hmjyITMEQTtbZ3EkInK8VReGDVpjyYGrFDKQxFc2Luy1c/fe
yOLmFHUG9E4NGq9BjLGPTpPzUerdYvoP1yZClFRsSIpT416YkWgiCvy2wF9zBvmsKukuHa2HOnL0
fZBr0f72tlwblAP2zpzJ0RG+nJfx3SXtNxkQalTlPLZBSWs6dLiNUvX7xCjvfLNpNsytLBTFmrmc
8FYxX+Y/5ciiBJf4tVc1DXvPtMsdGewYDE6wJXmwFm5TW3Rot2NTIAS4dHw1P3aCqm08KygKoNR/
MmRT3VDo2n4c0KpvwO4f7UnS75JW1o61mmZPPequxyANbJB0RbexsiuDJyULwQGIAaZ6STVYhvZY
W0NU80gAXBG2q3Xt3tQ2Lpq1w08qm0bDOdLF/10Eno46lG1QBa1nnpzywbcPYfnYWDX1gPs8z4+q
FXLy729vo5WhkR6RCTGQnMHzXpz2zE8H7oC6e3NmWuOlUDQ3auXdbSsrm/XCymKz1okotWqqOq+f
3GL80jb7XPnYU327bWZtMPhGM3KMiIkpvDwT6hD5SZOFvWfmv/vgIVB2WvPrtomVkZD9otowbwV8
9MWFRU98LpMi7b10Okfh5wLUpB+rBwd6xtuG3nb54mokq0dFnwzjHAosHOd6lAcoV+veayPQtWNQ
fKjKr+T34I7S+pTmHDD1ZNs05y5PlZfKotX5Wyd2rQqB/s/e/D6ZT3kWuSULWunEkB+T7MnsPpuh
uQt7kCdNfGdG5fPtr16bHlA9ZMORRoEwe/HRYUpn9OQrvWeF0T5z9vDBu7XxOTTDjfto3RCbFrbG
Oe218HLGMSkS02p7ry7SE6wIXam9iDD/OArUYG+Pad41VwtBIAalFuku2Dkvd9UwycMQx1rvjScR
3femcSLlFJm9W232/V37biiVcA4NutSpyyx9jbBLhkGO6EU1O2rvXObNY7QPg1+l8qeQ/tweln41
LBqJIVyel4oC2rLvVUONcSKFTQRoDO7ABTtsNaFeH0dEs8Bs2OSByDktN0M1laao0zl1h/TmngSH
2+uIKyn630oAsddoiEFsAZYqSrbLtzCqJxPPLKIOmJiNKwdo8rb2SQ7hfIpRV01kr3/q4mTDWVuZ
QBIF6B+DwuW+WaZB/cFK6mkkIFP08gxL0nfFyTYugZWcOyXiWbxJm2fxqqd/kGvbjEP8wRY6gX0y
KQjTW+mT2QTJ3ilhx0NZA9XtioS7GtiItE/pzqd1euMIrA31DS9H/zfvk7M41m2RFHYuE8SjmHiI
peyg+z9v78b5N1weMspPtLyQMWTvgyy6PGRkmf0uqK3SK4rCTUMNKfq4S3dq5Z8LXWn2wtb/+Co4
MbnceJuujzd+Nvn9eWCACpbE+lJnGKR+rAoh6+TOIKQ3g7OYATGx+KDpr7eHeX1tgeehdx8+Nao2
9PdcDlPVATzSmdah3T1p94UG+7NqB9E+aJrx3tJyeWPhVgbHdAKbAjeFX2EsXCnokXMl7XLs5c0d
OJSvhQ/5g4SagKuP3YMe68fbA7y+wRjgO4OLnVLFYyoKtey8zLHuVFoygnJvgdiY2KGxr55oFjnd
triYUh57cDVEm0S7iOhchRCKLrR+QET3XEYKHGvmkN0bfWLvdCWaHpPG2Kq7LW61N3skB4G/Kzz/
wLYvlxChHtvw5bw4WzTw6NSAQpKvpfX99qiWAJE3MzCT0ZoFYS+Z5nnY7/x7S6/thCoLZiKg50j6
GA+w/sEpGxXFbrJ67VczJvFL10PupYyj9egr+rBXs75/GEM/3YjTFvto/howDyC1EBjA61kmJZ2C
4k6oqvVZ0sf6qEzh58yKPpkGTfiOSPV7yYfi5fYMrMwzzy3FTcoHzPMynZCltUCsSKvPGjuY3kIp
gPYv6HFzpmBjCy0beN6GxwtIfhKaYt6RxWTrearBQKmizhAosXWEw98Hz9fSn+bEoYQHHppxCXir
qr4GedzZB0mBkNvNNUn88hGk+qetO+k5bsfKdtN2qiDCQ3BPg9U1yatDBQfM4MJ7JwcuDYTFRlJk
WSh4+3r0MrRZI4v39son7Xk3rNKuz5WSFL0bi6i8E9aU7vPcQvqn7nqJlLXIjnVr5qdYGuQfwKga
1Q3aUjpKZQQFkiy1D1GIaJ7uQ8XZFX61sZzL6ObtK+fU+syOQzpluZ5xPAVjkFn12aKtnL7rqHqu
JQHGZUimnbCT8ijVbbIzzMAh849Ms0DRaGOh307Nu2eGj5gjWJINb01ytH9fnqp89AtLkKk6T36M
PlKq+obYq8M09//51gB5ZR7WXzjffnsMADC1xwq8WeNm4yB+9p2vgZPpmxLPTOnKJzsdjV1lGNED
nACZIFNvjwUB4gDFoR0EZvYzHIeu2WWQ7RIndEL7ZEDUJLmy5k/TIRlav4Y3ZpA//e3RmWXm4WLS
EICbIY+Xo6zCaTTjfmzOuarkh6yqFboOCR06w9lM4c6O9nJGeVfwj7mBybsvZrQtLSui3IgtGFb3
vkhUbdfUEeo/jm/vc+H7nwcr9/e6FIx3ldZyENTpGwp10cYGmw0tP4TbAv6AmRwVOpLLQYu8CgvJ
YH/l1uBAkx9+8s0kvkM8lTxMhNZZVP/d4/q2mcjm0so2C8ahFndp0ap1o4r1qTmbUwHLp4Xb1Uw6
jMWtKQ7ss/4Eoqe5v722C0fpf0aBaxEcmDPB+MJRCjuBxFakNGdksKpnYCEhrBpZvrfKdjzgDdan
Vgn0UzCOwc6fzOy/mMfd5hzP7WfLMrIMg0fatiy3WZjVTjfS/htE0grE3PrvOK3Te1OX6l3cVeqO
xOlWaX5Zo5tHT6kAX40XcUa4LsI+Q6YUaftSdzblOnxNzBoZBF2Gt9BG2z6EWeugDeF4GNq83Qm8
92PdlNION+dFAyWxa0q13OdZL75aXbNVF1q4Pm/fRqQOmA7kkXoljC23A+0eSl+chSDzYDcgw/+P
s/PqkdN8//4rQgJu6ikwZcvMru11PUFO7NB759X/P+xz8HiY0SD/oiixFCnXAHe5yrf0Gr7izaw4
FV21D1Zv+q9laouNDPb6puSOpFsLaw5ay5WCEXOSsmcoVZ96DH1Gpw4auFy2ZHTyAZdSzdxYAtcJ
FxwDBMboUtFx5lNcLvvZ7MIhBpt+KhhOf0g1eCSa0UyupZcgxpNSj77eX/LL/3C1s4FuczK+S4cj
LHcZMAriMJ4juz5JajzvpWXh0ZjemgTdfKyleUSvhabqmtvIRGVo7D5oTt3oGxkGz72oE5e2VSm9
Rn46k+lJvhjmjSryRliGvUjRLroniDes3qYRzUCZlodTpx+KDmYHDGsm9eg7thsl1o31SRqlL6sT
1BT9zMvXaJaKXVNNNqcKY5g21V3TaHcGxnUd4JbSLA5NvkX2vZHFkpTQYWBCAvGF5sllzHKo86Tv
uv7EyWR/DfT062ikxa5MM90LdUxi7FGkbk/a6iR4l7j0wxj6RZqO9VTvb0lw3VhIaL3DQaSU5rxe
M7LGuCj9BjnSE2w97WM4BvM+7ZutVvmNE5rWIBpt2BMC9FpzOku6/1UUqf0p0bKXzvb3iSl7k4QY
yPxQ1CjamOJt0MKNDP3GOqJrBBERoBpve30wjwre5+ZQ96c66HonLAac6rIfchMeK+14fz/eSJeB
rS+yObhPcNeutbCygiq88fX+JCtt9En4UmccMynubTdu/fjFiLv8Y+Jbpe2EgnPak8sG+FtbV9kv
EWjJfpAL00m4xl6CMhpfmfh9r5JGOZLjNg91IimvvcCW7f6vvvWC8OWipYrxwIKyvlyKAdidbiyD
4dSCtB90uwfv0P8UY1W6ZZ0e7ge7sdfodC7a3+TkSzvvMlhpDCKr8+WeGuvenerZdNI0/dUG6o+w
b72mBMGmtVt5362oi/UvRF6+ChX/ZdS4MzqzK6PhVBv6pyZ7nqt/+/SQ+OQh7W4xtb3/kDcWOmfW
0nJ7ZxGti0JriEtpbIvh1PTGcQxMJOa+5OjzlcnOFvkh/+UP00aHfz0bWi5ZBhXv9x0TUtp+l49o
TbAIEjkdTuZsIW2RTdZDnxpIuiOaeGg1uT8gSlgcg2hKvEy3vpFntjuFXqeT2eFBn6wtmueNZbVc
ghxzy99XIGAlMP0gzprhhK1F/IROXnuY6EwfVA6GBymdt4gIt+Ih7Adggf3HnbisgT/6AnM3KlLH
NX9StNkrAPs67LyfgSi+kYu2f79nQJ6RzdCSowshrxZU1tqtgQXSeMIb/HtFC8ee/yv16XNgVBuY
0nedmdUlT+8NMhhDKCr+tf5XzCUUy3bUnSZDnd6Qc/vcNfF3uepLT47n+SlQU9sLa2G+Abcv3HRo
6hcMS5KdKUcRlpGRHmfOVOa/8TSeKqDXdvmp4cH2Ph1cJ4x91YmLZDwgjqDuB7oOGzt+Pa9hZXLH
getYANJUIev8oSkk06qbZDjFmhlDKJa69IHSwfoUBGKf9H18DLK2/pBGVnAMTYQ6FRWI7mDkVLpR
Zu7LUIyorRnCa5maHOoqtvedrbfHos8nvGGUFgccw3fk1PoYZrHkhXZHnYPAsptxCnlJmT5GfQ8y
sG+3aO43vg6+o8xaLLIvwBBrfOUILcWus3Y4VQl+NYBmok9x3wRvETO33TD0deaEjfgMXXFy21kM
+9ycxp061bHXd8O86ya/c8ambx+RUvUfLQ4ot2bAdbD1wDjkk+47uRxhtiNw9Y67QttYyNc3P79/
EXBdOPScWUsK/ceuqWU16XxdH07+XPpQ4qQSERZsxO4fiNd7kygkkFz6HIuoIV9GseCpyknOWaC1
UuvliTI/B2ox7FNT7j1z7NSNp7o+72nHgz5ZeoSkM2uag2I0opnncDwZWa+6iWUOz+jTzI4Win5n
JkXota1VIHetb6me3YqMmAxdFERTwU6t8rqkRyvTLzmFmrH0D5EafI5nFAOHXkcJVFan57YVh7IZ
t/rZ11cOAxexkA7p3WBcsfqORtYZGO7W86lvD2RgHgIg4wfdaB4V6TCVbrMlcrQ0DS5PpSUe8gPv
jUjdWv77H+vGZKg05XE0n4ZyOKhR5AgFO6LgQ6Vo7pwbG+vn5tMxAVHgSfFwV0PNbnnhejefYIx3
Xm1XgCxsSbDTddtRJvMsAQ70pmrpOhnGvLGabqxeGukUQDA7kXZZw9PaUqRFPqEdVyvtj0bJvCj9
MRi/Q0xV7m+TGy+VQDbiP2gYAzlY3eFQY0xlkJv5BG0hrF/k+Kx3n+VkctHmuR/pRv2xwAt5GF7M
AtpUL79fOPqSIaf2dApqygoBCHUXhV6cuA39Ac1tv7Zt6tTqoTd0byP0sgVWS2dx4VyISBR4kCUu
Q/t+0bdqMM8nhqC9SwetHVyuB2vPh9Sf7DGsHEmP6JvpYeZNJtIkYdVHG1XBrVcN1wqEJa+ArHeV
hwZNF1qVxo/ootnTUmemB6I86mnociJvvOwbZwJFJU0VOoHUs2u9s1kZ1XEsNPlEl+KZdrk1kAXp
/FuggNV+U8t6I/+87nvQheAkWKC4pKBrnBCd6rFIqgmDYz19kMix37BmjJwyl7Zwh9evkUgI82PX
BriB13n5LY0yLJtm8JVTg86i+sGqfvXGI6IWDuzTjbd466E42uiwkQMx+Fjld2otatNOI/WE41H7
lNdWiGWAJPZd2Urf7y/R60sRjf7/d3HQlL/ySmwrpTYDfRKnuM/LHbORzh1na+uBro8VIFN0okmP
ln24htWPZp5n8iCrp67XPqkolsu17US4wtbpli788hkutxyh2OWCc0WlDF7dv+ThhjFFpnpCUuhV
yJ4iPyNNvw8m+QDV+VDT44DiutHAuf5gC/qOQogWHABRa1VXorwyJHbbC/SGffT9aP1LiHr3iMJt
rIwbtQ+RFmlIzmYSxzUQJa/nII0zHq80WuWk9+2PvoUn1OVGuc+K4FXR8HerJORTehO/iUSpZocu
bujMc/VSRe1fqgWR8dLyB6zCRJA8gL7Z5a6gMdYPwpfFqUxyp85+C//L/QV6o937PlRYMk5e8ZX4
vKUHtTU3isCnSY5jR+lEg66Aj5qsNnF+yY1af4mqaMg9snKqAKHXKaBY8Gat20RSN+6Grh0lN1T1
InRTOUR5xe7abGMj3ZhtofNI9r+4fUDeWCPm7WoMy3g0xMksG81Jk9Q8dEndPxWBXXkTkH5Xn1n1
QvhYf1XWP53UTRvL8MY2Q+aHJcgwZhmArI6oQU/Mbqg77RRbP0W3CNocczvbZ766cere2GQokuBu
xqaGMbxu/kw+piJx12iIJk8AQXq81FJTMrAjTouDLpfxrqzGdC+lbXjoR7EpPXt9apFb08RECQIL
dwiwl6sukMq4VvpRO0EsedIK/Onl+HVqm+MoR09BAmtZPGjRz0iJ6LojR6sruPO99rjk3F+cN/Y9
IC0yJTIMk7exTg19feyo07UTxzVcASVzkMJ/gj36dj/OrQ+7uLcsqbYOunGVwthy0taxWuonGzVY
u5kPE4rtQx9gwbYR6eYT/RFpdXyqUW0VgVXop6SugZ59jbLosZF/3n+c66uU6gtGEPMKJhYkm5ef
ry5LRq74oZ90jc6gPoyDizHZZ6QuIBJ3MJEmBX/e+zFvPRi6DSB48T6+xoVqud9wj1j6aRxohg6T
CVDCSrV92VZbbhI3vhaTCuZylIGw2NYDqjQURsM/tFNQlq+GDfoslJ/1+leF0Oz9h7pOt3CLhicH
RIQ5HEXY5Yucyii0Czz0TlhVPErmYykiL5SRWFb+EfXvXN3fD3ejBUA8WjQIojFVJPRlPABqfdm1
k37K9FnGHZfMQWXJK9NB6eaxdscqtJ8ClCm/WVmOqm/LCO9gSjms4EmriuY4KJN+rhQ7kp3e6JPZ
TXWx2GBA20IHR2/DX5qahUDKzXQoHCmY5efJNEvDEbEZ/XP/aW4UBjwNWTGPRF5Mq3b1NL5i4Aaq
6id8KtQqckx/clIpOZTQOS3ZjRUU7+WXDrz3NIwOT77x9dbIvuXy5Kymu0Z0/rBurWmC7Gtpg5zM
AHPxwv84pLCdmq8ijM/tV1N+zLrBadt9GqpbiLdb1xX9Q74jOTMn+HpUPlYJ8DS0WU7q+DOadReU
3Y+keUWlksEa/FkRu4Y6lhBpD/df+427g0KHdinwbPLpNXYqSxYYvV4ZJ78HmOKPQb8Ls1Y65r2N
erkqFzurtpTEkcoRMWFmQ7v78W8cBHhzAxNDIA2+/LoNVCHpSX7Vk4si7+kFY5F6OnBbt4rElq31
+7OsklHuBgTZYK/Di1oDI/xw1sUUkq3Fc7xDw9GL7e9V5L8kABx94U5hA3MPM6Gg3xv1W6AtmrvH
KT+W+rkMfqfTwQ4jR0GDt6HlkIaQDpS92UJ/Fw/3X8qt5UDdxtx6AR0j07K6yXyTXoswUnHSlO9+
FXlVY/9ibudZ6vPSBujKfl+P4tgkW5J8N5BLyzzunRiKPjav6nIX+nMhWTGJExltcFRFcPBx/9X0
b1Y5uvinG9azjP+1lugHU7Se3x3DqD36+biv9fCYhsbH+2/i+m7i57DKaRYwtLnuEprJrIdIJZ6w
fyxcPIOjxySutR1lJVUE6FXaBtZfX7qLsCdgwsVCh9N1VT5MIrZK349Qs2tmjHQbv/RiVc2crJ/i
4/3Hu959i4wMWbSMihHF5ep+r+XSMOpWw9u4tt0yFR/qqHGHrDjPo9hbQUdFZnDvt6/3w15fiYQV
ANuXvJS9t2zKP3poZaiHILIM4yTlb1P9Go7/pgF9w6378ObT/RFmdaKrUp5OcmAZJxEXe/rVvxVw
FyLvXuIB+gM5IkJe3iBtUINuLBkeDkFkMj2g9OsGSx92dWUaiBFW9dLuCI3gKRzL6iFN88yzpLLd
WSWab/ff6PUxtrzR/x909UbbcDbMMEFerYeO5jGKoOXbF9+Cym939yPdOBsIBT2AapNm1lVLMm/9
SR8S1kxu/4xQrzftI/vZVVP5mKtPSf3Yh8ew3PqWNx+QDBFlNDD9V1IzRqkBKOlx4aamcFIsk5Uv
hr8lUbEVZHXsqWnd5FK3LJhR8WrTcPxYfy61v849eYHApRih4f5rrVtHgR0byB7ZnCl2EOwa2lVu
l+W/aDf1GxnaclheXjhE4nojo+GLUSNd7rOgL8dKlULzFOvg3gwlrtySWfr/EAUFr2UYRLWLIstl
FKuS62QR4TgNOUbq1qAwn7NIGO6vu+vkFvVC5qmkmgvKTKxWeGLM4ED91jrlcoZcblbJbmqnFl4n
dvOISsXsDEX1TxqaWx4KtwKD6GPIhYYiPavllPnjsEIXfpokebRO/jDj5GJkxh7KV4bvXzTvxthM
j0qrNgc9yYuNrfZu3LL6fpB/kNXhSuQuXut9CDEAEJYG66SXb7P8BbO/fRYNxzlD+Sv6MQKYTJSj
pku7Xn/sl0YC8yuowk6sTY7dFEf4H48W4i6RHD2azYI52xwDLpfR+ieyxJYcgWYe+kuXbyfI0rg0
I8k4GW0a/0bboXzrJNknU/CrF03SCteqROJRt2uH0pjpviHTjuRb6CKMJXlWKLp9pQz6C2Mq2a1j
zfoc24MBVM+ovE6R/hmzOfkYydKwsWpvXA5A9lFpI9sm7157c5ZdqVnpxDFmzoobT7on517Rfw3l
h7n4t61eFf37/QV8YzNy0XKzg1QEO7+GaU7RZJeTnyPGokvdTknNH34L5ul+kBszZ4o/tvpiCck+
WatImlVfoEnoG6d0qk6FvcvMJzrHLSryTjI7gR3u5+kfw/+dx6GThS8BPBC/fQqMs2D0ouTDPrKG
p4b8u3aSYVdbb511rNTnooG7t0tC5l29UW+kA+82JKtFxEthyA8yDNLWWtdW0uil+5yKJ3lWCtY2
ntqfFKO236LWaDN3TIR8UDuzz7C/0djgmhraAdDNfPqv0yKIcRWznnmP0k/E1Dmsiu9+bUeBY6q+
jLqrmeaAUAcEXEIzUVtPzdBSCfWs/Xec9RmLmSGJhKcks/ZvzHw99FQR5bLbhCkWO33k9/CpirZL
d5KO/p5XhnGXAQOMF2OFfLJ/6FVjWo4uZdVpsY1MwFv6MLDVVEf3oC3VOWVeNzWPpEL+R4yhlG9a
mPjUvI1KwVzoidJxlvmS6XSpksQu4nv2IbUG7Wswi3pw7FGvP7dhJsdO3Tf51xRV/tYJmiIgS9bt
Drm1oEw8oHXM231VClzJjrgcm2xqOm8a0HZ6NHqTgqau6Qru9K4wogNSL0b50LRN90PuJUXdSYhp
aAdDn6ofBc3X70bQZzmmtbofuGaXz8MRozlTOOms6uUO1b78k9wxm9iog9f5E0B1NO2he3NFLpyo
VdaGlbbdzo1EayaSy0OhIJ2nlGPs2UXvP0WD2u78UN7Cyt0OChCQ8l9XdHOVCMu1EslFHxmnKTl2
X6xC8+ZipzT7NvrbgnN5PJQouS3Jf+E9rB6vlkMYRKIk97WF44fGF7vqHqjsN7LQ5X/z55ZixMhZ
Q34NV3Dhj64u5SwqtVLOZAp6iR2ge6qPos9wEGIL8n7VtlgisWc5n6lZYD6qlzdAmpf+3Petfpri
X2PTvIi4Ogz9c5RnTtvrL6MlDnL+oU3sn8mwJWG2PsSJDcQGUN2yVnjSVWy9smdp9kml/GkR9on3
zMqcPNcfzbh2FChtCv6w3UYmss4Sl6CsTB4Z0Tf+sForqW00CcAk49RVsRO2sVeDbw8Q0d84ytdX
K3HwuAXahhgOdeB6Ut11oa+otWKdlCK3DmljQVoFyepCkVH2ateqXpAagYtGQPMQh9b8rTGacm/1
9rfEVLunKRuU0+STFqQ1aouT3oqTZOACJbVJ/KD1qAf7em7sfSXcEoZc+zLBCEPQhnkbcoxwvlkX
l2simvFh0prYP0Vp4IgET+ZQyj73gbyX/WffOlTak12brrxIGfjS8zDVu7ycAPx0bpl5uvTJHIJd
HShOzRA8trZ+31Wvj+YaTRhkw/hp4CeujLHrJJDpVvonRfkd8hHjaq80H5KdVgVeLs/o/tNqEBzk
SvNc1Ftfdp0JLNEBHmF0sBTf+hoOrLYYGogm9U8Z9BuniCTZCX1jI924+YyIs9GZXfYHY+rLbyAp
oVmiBcmlOlT/CZNxbqwe/d+S7wrpFPnNmx4Mez1Q9qhFYtG3hTy93iUCeXWBCwrdBfRdV/l6WKi0
1snbTpaWO4Gc7WVIrQ34+fu7ZCvM6jgVhh8GVj9JJzWanFY/SOUvBYec+0Gual6+2DuOGmFpSjcy
rMt32aQoYye+LZ1qKzmoQ++gkmgMDHf173WP1mra+K5Vtm46pRtwjStk9RJ6cYqg6gGiDP/zMnQW
txJg+Dg4+wr6V6YnaeaR6Lrx6istmpe1Mwv9n1T0n6SufcXs7d8BYcpWIx8ZH9XcoD34GqWuNX28
/06uMs33HwaOhfYoL4cJ3OUPC2lAJkaVBee+2SGFgDq5K4zoXBX7VH8w4d1CWQjyjxnWnkgvt6ig
qcXHxSQBwxdPyY4KCMEu/hwXO9v+2NV7Nc535XiM454uX+1G5aPVaBu+Odf3BbkxFRU3Fu/ySk0B
/E0sfLXkN0v7CWwpkRgsdBHSabHpWjKvrrQgdUDavP+2rq/jJfAi3cGVz3Bw/bLCWNNhkwZnO1LP
gzk4E8R2/J92SRY+/G2o9ykaak2YoXO+LafPH/VqqpiBkuJqeK58y/JaM943mjLvgvwHoPP9/Vjv
8hOXacYSDNgWSQBYhzXgG4iNkCSKQLxk47l1jCSoU8dvIP64qhoro5N0jFkFOnijI0nkIVpop6+m
hM+0E8729FRUSGfIs6XuRQ963FF6Zfhl12nwJcuKZmMzXX8FRCHwZCJbQF6KbsLq1dBVUDJtTnEq
YUbNsOcY5P4jg5+FtraxP66X2mWsVRfXVNOygg+CKeuULuRff/CKafJsWNz7PLS+xZI270M5iR4C
OW6O97/LzQe1yfuAYtKrX+fQlc/qp6uQnqX4WQ72RvGc1pFnd1sjjRvJH2DIpZGlgHdfKEuXb5QG
ap3ZWZydqZvcLkAVs/5cav/RFNjNjP3S3hnCQ5VLnl6YGxnu9S2qoxr+zjRY6t21lZGwxtS3MbM/
88vaT2mlKU+ZnogP99/kuvuDuItN9sw9im4e0sarjVuhUmCZI956eu9HjyPjGhf4Ywm6ZFQjHk4W
nzN6fHju1rW/sbtuxV7URzkusGNgPHX5clOEhfJRwgrORwRtwI1FqxI3lJD4QO0nUcWHUpTf/v5x
AXvScmLtLH4elyErpVMluxPY+eE7Gc2sWXEw42+8533StLA4v9yPd113AWBg/Ab3geMKMefLeJY6
FbkY9eyc93CGaUkMYSB5ZTEO+Ws9FrF6sBNrro9ATxLr1/3YtxbQohSEyR6rl+7eZex2KtKqaWb8
/DIoWPPUMkoTWu79fZQFkQg7gwMBtPllFBWrGQAqMhasbZ5xFMvKi10q0+5+lBvZHkAGUJbQvNA/
52q7DBNkg5wlrZ+dGWY5ph667QDrpD/KwK/DcNxLerDDJDHMrE+S351SaysRu5HzQ5sA6UlOvciR
rlerbAYZW2nC+A6EuyMbcbuvzOwsm9lPVe/8PXo1oZMUJsfR2Ppurs0/zao9xrU87X2kyg95m76h
q5S5CXWdswDW3KBVu50pMm0fKf/LRQlUgvY4NT9o3DX9q5px/01QJzm3trRHU+dlJCFp6tfa3/JB
v3UcA8hY6I7IZTBovvw4UEPUTpb77Kx2fvIFn0Pfw4htfB1SW2M16OrGari1qyiG2Vcooag4q17G
Mzth50bGypbT37adOIAzMvKB4TEPtnwV303SVhmAbYOvpOKjHL6ifxuo7AEnlvjsOBp9SHr0ONRA
kY86RsDPIfRjr29h58iZVO/sTOLkRLHTAxAUH2KjLvZCZPYzxULsgggVrjlEvZcGtfQhCwK4w0pj
HSe7Nb2mCfWnQK+SA1O8l6AqpZ0W5+VhiEXwKIvBcNS26n9rFnbrUlukLpZkFZKOon6Y1IZauTCt
PV0wHyZY0m7ct7dOatIgyLrscbLh1QfuUwCHtOCwr5Lm39QPb6HsO4qS7FnXrtYE7iQDury/5W8u
KqaMCy0AdcB1PzmTLF+txzo/Q3x+qpUJ+4VnLcxPZvv9fqDr1cSpwhlJuQrXjvV7uZqSto0kDBsw
BCWRwcA2U1KvZUMns/mS9fPb/WjXeRMXLbKSUB7o6CBichnNnylLbaPMz8L4tzePC+Ehq516+E8L
0ifAxB/xdr0f8R0EfLmECYkcEjNwQIxYGFyGDMY2GmQFIXw9xJMGTOnUFk4iRfavFm2X2SlgC1Lr
CbsuXNoWgLwH/HFeBG7NX+Wk0D+raK1MjtmXc+eYhSE6p5QT8TC3ufq96Pzykx3q1c8AMEHvyVkW
wOrSS/1Hg+nZXgNht/FAtz4Y2G1gEe+whfWV0wd5BXBpyM9SCyWllB36xwCJprfEGly9i7dEFm99
MgpBZmO8Qv5aHTdjGDQJ1VvBTN14mKCanoJ82qdY8IW+fLRFAmtty47vesdxaALcQ1nKgjaypqZM
vYHz6RTkZwMFpNLe58aPyioemYA3YbizqcfvL5IbmS4BFxIt5IIFXbdsxz/KKitTIxMILQaystTS
u4fu/C0DQf0YDKX/GUKC1buZSKxPIXBgg7wppds59gVqV6E+Akq9/3tuPj/aBGwQ6DLgvy9/zjyn
NrVWlXOlJImrxUzVwrzH5qpPckZudvEh0BArwjHQ3oi8nGXr3ULLlQoCo60lN72M3DFVkOWEDWqN
mtcbkpskBxHKf12p85pJvhnc8Oq4Vy6j+MqIb5M/5edBOUIOd9L4Y89oZChm15QHgPvJjs7IBmL6
OiNcgiIEgHoLiJh1z0q1kz6Vp5mzZ0B2QXuhwN7IBm+9PJTXFjoXRF3ao5ePVeWB7Qf2YnYL570g
H0tO6eao/Nb+FwucloE8c9l1mRuaviLIo/JzgE1kAgi+kj6O/icfCGYwb5S517fQQvhGgmVBuVNW
r/LONhgrMY2CVybS3dxrJJ2dK/J5p/bNlgDa8s3XKw9YEKJClHTLPly9vGiq27Ba7HOl4skPPsnl
Z1lztABDBFKbn5P1o7G3RKpuLQlASixC2Lwo4K9iwqJsgKvhocrkz983pj57MVoH+/u7+UaDEQ47
2m5sKVjc5NGXjzb1YwPFoynOSlhiU8CU9TXMK9ef3vIjfrleaelOspVB3FqMcOHYwrADuG5XR1ov
2sSc8TE/a+ZTmb2l+mMtb3UIbp1Tf8ZY3Q30VvI+7PHYbeIJHc6HuYTbi34xalgCxtnGary18v+M
tvyaPw5pVD9rU9QBljZ6uusS1c3N0hHll7hpj7rYckW4tTaAowCuQfyXu2G1meWhi2Opp+bSdcAV
cUuehxT01oDtxg6DwIQWqk2SAnJr9UzpqFTtnCflOTDyfNfMpqjAJnfqYRqz6JijtrPxEm88Fs9E
xQoDDHLBmjM123Fa5mmHOXFRhvuAObGDeMlfOmoyImKkBb5zqRsspv6rjTVaVhRPVl+ftVH1X/oO
5RmrlExvY2PdWBELNRhOMkIfRFqFkUAdJ6iiLw4LNHaHt3IMnxP5TasHis7yNWWw3IrpYfk3kkI7
gVhDiNMEavdOkfV7pgGeH2obrat34NXFSUbnjw4LPTh+FMze1TetUNrUG5753Jvd+D2dkih2yxh2
qDdMWnFsKxHJbsdkIfZElEheH+vGQRNwnDylyyrdwS3X/JmAJfjZTj4uBEHVqg6rsG7cKZ60D6gj
1YDIazvc+TiDmDutDYfRreoGZOCkVy0IdjRQf0mdqgV7CQKu4cK7H37HnTWO+9Twh+5jkRvtcKzL
OhFOhRxL45iDrUa7wOyXbmLuJ/wxmAzwByUaohtfbjnyrt4RbS865iz6K9cbNbHLwS5Dgyy2Eg9G
Vj74ckbjvBnkhxwUoGvOrTk5URg2qtPUSCr0tryYSg3Rs1VU6YYcxXUCyK290EWAqABEo5VxebZg
tEItCkrlzGdqnSIVD0XWesI+KKlAjTN4RIt3P8PGCZL4wzz4GwnR1WH9Hp4GFOUl4Mu1bmuUp4rV
malxHppgn1eGQp0SuaFfRBuZ7tWJvQSia7B4uTG8W3Oxqyru4n4ujXNh5YBHkNBIayqIzKlbiMrt
8+Bv7NGNgGsVKruyBbCowjgDxXc65AltJE6b0lN0zTGT35L9ZWNlLTnJamVxoYNtB3nMZbueXEWW
GbaDzO4DH9zvOKmKJxFp/80dwPssTPEJi4pZe2sqIOV9Lop9OQzGQVpcRu7/klvfFIAwH5WzkDir
JZVlodZjcQP4qla8zj5oyo4G2sb3vB0EZAsflaR2nVqQoGUGGnnGuQUI2DAkZazOub+xXbeirKqC
zKZlE/g5UZrHlkajmR80fSMBvF4oLH2a08wa6Xfwx8sdiF4lfPhCE9gTZx5kLVU5+skDUk2uwJs8
sjbW5fuU5HKdsNPA/zPZWHbDuvERyriD1HqsnUmhMhfc7IzQ7qTLuyz6oCavk/ZdVr/ItI1lLXdb
+lZ1P+3xFz0FGvyOdOvGvPX4f/ycdUnUGsEogoafI8Sz5qNaaDy39pdW3Y/x05BvzD2uM1JQSCQd
IBEW9X7e9uXLZu0nsalLJsassvE8JrnpBCXwQZ9sbg86sz6rWcBdwJXyodfLya3wot3f3x9XmQi/
Ab8XdCGYzKHPtWrMqCJMQFKa5jnlfmT65CXZt7+PQFeeOxioGYpGyzv/I2G0FmUee26scylLmpuw
2T05LbfMLm58OVoUwDHpxyA5sz5Sm6LpCowOOVK7YS+J3wBmn6XopD2oUepRpv/1sUJHhKkG2A+Q
bGItUdJHeAT2UsJrs+RHXaWtnWMNqBXGlvnh9aZn8kbhwj9BmoI5vXx7mHCWiopGO26R/VPetBEj
/uiD4tsbO/EqBQYr/2ec9cZXG4YHMnGSYXYspCqS6Avg3V05/P0lv0QCtcJAgD+9j1n+WA8RS9zq
F12VnENhb3WNcOQgSJ0O7K7np7700Lezf0RjFaEmf5T2XZfrHD+5tbu/MK+I7pTTGpZd1Be6WJLw
VeIqo5snmYGPt+IkOQMWT1n2JVR3eaa9+fABq4M5e1U5vsR6/qkcxzdmdgtANE2qjV9y1d1bCEJc
lkvqwSG4JhEYQQWCtFHtMzUKM14lbx6q1ByOk8iTHYl3DzvQV/ZVG5gP/qQqD/dfxK3wMHURMuWL
CNoMl2ssNKoytnPCS4ONQmTQeKVJGpjHJg6/9sOMdrKR486obzz2VeFAacJ8mbEkLpc0G1bnX8xN
A95f787a9OJH33S6bNH828offH2jGrh+Qo2GE2IawMGQZFmD0fxJSlD4qcfzbCN3KXX4HIyu5H+l
Z1gNGs08yUXbduO+vt5SBF3QTJhF4Wi7ZjVMgwgHPVDHs6J/BEPFdYoK92tuTBvZx43XSHG3xIJG
tyi3X36+ppOxrQnN8VzBKkNfxOmsHGIw2GzlkxJVGxnCcuBc3tgahDJ4iwsglFWzXCh/bN8ykLvG
H+LpDBfkeWBAX0pYtORbosO3Hoq2F9QJjHqvS4HRimuJqdZ0bhqYqcNrGAKTzp0WFdq/pwUvpeKf
wVaHX2eBdcfCYDqbc8hCcOWi9mw5OIk0+y/XftbNcy+Vz0V5jKSNb3frbXJfLfz4BXy2JiLKkqz1
ftJO59B4iEzpIU8cA0DJ/f19813+EWS1z+a8gIUoV9OZxt/B1CInHaan7jkId7O09d1uLHoMC/ib
VgrqIWt1tBEKmW0m9XwWMZDL6LtoVFeW/zHFxn11I3mCE88Fgvo+4Bum/pfrsDZZ4bnRzWepBt1k
Hqxvcgt1yCtIDxHa3eXpxpV/Pf9HWvbPiKtjMhnUBP4/Ec1u3lta8bF7nRFacmll4JA5Fs8Yzx/z
0VH7/yky4wB65tQx7L7LZ42TejSMYJjP+oufZ7u6PGTU53salkbys/4A/qeZP2Z/26lf5lsQwoAY
w5G9upRQBh6mSsHGJ45p9EXSLimTvz+WoerQ8oUeTo65HvgoU5xEplLIDNHFTpdKkjdsVqO6bTic
o10zRWfRQE/X5I0dcWOVQoDgqiN5A/+9xiUozO6USdTy2ey717445tlDY/2TaN33+zvv+t55d5aC
AbWsVMSJLz8cgKZ6quNAOSNF2LTPdtk7WYlHqDepvZsrYmc2v+5HvLEvYPAJ8X+knVeP40qShX8R
AXrzSsqUyojqrvYvRFt67/nr92MvsFsiBRE9c1/uxQxQoUxmRoY5cQ489RxXZiCWWeKkJo0U69IZ
Ehx1Su2olhw5+tMnUKVkT3r7GHf9Ce7Ly4bdeSnX78I8OQhYn1rSzES2OKOK1ppEv5p0zp4F82FS
JcpqcMKPP6H8Ze6ryV5LPdtLxj/HELNZniJgH5TYlwX2KGm5Nq0pnaOaCf/4KRa+Nagyhm4obOQx
6wzj2tLime0KuZGiweBbNpHdfhf9D7L4KSvjXfDoQYC2sZ2z+1pvJw1mGJjIDsVF1iR2RgO5Kuuq
x/3kWjhtRvM9Df2zSIJszYNx5JePx7tv9tYa2S/aTDSAVILj6/MaWlDcaGomn02DSSbrEDQXAz0/
z2nD74K4saG3jipHlA7aTFMOFcH8OL4JJSoxjKfIzOVzCpa173dhbaN9DFXTPi3tsHwRuthO0Pa4
v8b13Z+nXGdyCMobCt702mrRBPo4RYl8LsUXEFxtXO+z8YPf9htP+429xM68vBmdT7R0baf0EiUs
9Uo+D0XtmPn3AKGkKCzA0KAuZ2mPcMHfX9hKZ4U85sri4usl2dBNmlHz9fLYjhP4yHM7677QHhcU
pxzKYyfs1NpCtMywyddtIbAAje9y/rMZftZa+eRZxya1+xIxCY5ZHRrHzNePiWw4mgLafQu0dfME
gNXCXcz8XZy66z3Ko1Ru9baUz4VwiLzYlqNqlx2AekolBHKl7RkMt25RJt4oM0MbQNRApoOrBOBw
bTUYpYLedMe5C7RfiKc4gxXuRWVXkBiIv4jYITau7NaANze1Hu5/pPlvL+41TwKnnSI30OHl0Jik
Vf3UVq1MfGRq8EHU+WHykvhw38qNdwcdGmIFqGYgSLAW705flZOZBh4nIcpevWE6l5Pi5GG7E/SM
gWCRz6lQ06o3nPGtnZ25N0msATLxORffUw+qvhKod53z7icMcD0WRgF1XFsZdqNpowSs/K4FeXd/
tTfNzuQhf68Zff9FgBt0pVzUlUAVEbQ7cua1MO4GPbXN4aRLX4q4+KgLBzl8htXrn4MkOCPfWF68
tjng5NiIfe2cD2XF1GtP5NIgjXJ/gbc+J88A8/FIzyDYt9hWJQmVLPIC7Rx59NFixlWbP2N5EmBs
9rtu378rI+N43+Stq0nTeiZpAnvIXMUivhYnjV4PV/bs17a4b8ZXGXq/Mjr2+UcxMQ79FNvSRgyx
vhvE8QRzc1FtpvVbbObI7K8Awfx0TuRI2bdtqJ9qwahO91d2ywodZUKjmVNrdQPHQJ2UPCimszwR
0I4hejXQ5f6r6gXxCM8o2SslQpDTy8iv8uCkjstyOuvClB7MEOYVc1DCDW+yfsuurSwOfp5aOi1r
EoMOEdNnA9GWPTp0DXSppnCyPLXf2Lsb9ng3yf7p9TI0tYS9DdYkJ14cS2cvUvRvuWaNB6kzCQ80
L6hssAFbgtvr/Jg49i+B3P9GtAtHNuuSVeQhBF00u4Eve03A5BV0WUJeNt3GNZuv0bVvhqsYEWjw
UDLXbFnUDbIBvBeCWucqFW1j9O1gGHmS3mv+78l8UqKNK7bezGtzi1s9lEKfWiA8ASpFjpaMDhfO
Qbe3+veK67Wh2b28ibNk6sdq44sGIJT8JxK+z0EYTXYr27IR2ILxJAjazNDZuqr3tUcZ5v59m6OO
1a7OVU3mzUm1lvQVhlnoVkyce04ZpP01+if9a5H8juHmum9nfa/B/89jFTNdMNyoi1UmdRiUAgJz
56nyf6Qgz3novHTjhVufR4ww80VHk3yVstv1VkrInA1mnppnK0lDB3gea6JjBOi+6f+T9bwxtYjm
9DQz9QL6FZpAZmYbapHtwwHKz/9g195YWRzC3p+iLh9ZkOmlh6aZ0OLb4hW6dQDe7tniw8CmXGed
z4dJjV0mFJmT0s9rjQ+mnsBGEn28v6Bbt+qNtWVRfybByHWPbZO0pD5Yrdfu/Kl5HS3/Oa7GaeM8
/P1zy9NNCYOkCda5uYB+fSDUqa7CTinN8zhmOxmyK6+pX2pL2ouRuZu6R6tpjwiznVS5dcTHeEzs
sJWOUt5+syLvS/E+7ozfVuzZynRUJJIfCv5BLLmpotujtzMg+uEUHEcg9blqd3FHSPr+/oatP898
jmUKMAQWvIiLN2SqQmh9wcRASDZMIOB42+VdM+xU75Sp5paPvVFFM9EV5ppSQab4v5xbV4ekQLk6
Vgi+P0fWA6OoaY5miGAHFRyEYTs63tD8UYRLkMp2mwr/PBnOvN7MwUhQQ6gBxvH6g9XCDBwVCuXc
Qeq3o9Ol2GokbiE8boRP4KZNbBE7zCTFi1jGLwWB6ZdQP5dKYWc1Sox7cj7jE+J41YfezYJqw82u
zz3FfziUTOgMYK39O0TyxslbOXMbvlcBdOhg4BbM8nORUnQS469CaXUbYe96KBVwLakF4+f0z9jF
hdtQ2xgamVAHORTL+zKb6M/J2RH4BvmtJf8AAhWhw2oyrtolp9TjXjRNfNSK34MXnhS5UGBMSKpH
VerGx7HSftw/0jdgBWB/kQEg8gIDRzx5/ZHNVmI0xguMs29KT72gP1eN98ootZ1bn2TSIIRid3rd
Pnh1coAOMlWfNeWxlsy91LnyFgb0b9x67SPmXzOP4IFjnXv917+mF4be8jyaxfKngcDCZCb6qwVH
rcMQl9b+CH9KvWNdjPbh/i6sLjaEYYAr2G9eV7giFn631WO5hkHHOk9dth+DL+jtOkJ+MaYPsIze
NzV/7qsVzqYoF8MBT0eXbur1CgEnq2kWNRa4CX1f56/Qf9sC2qwJfEj5F/X9fWuro76wtniEFanz
C/ypdc70P81Y20xOMf37dRYLvG9o9dpjCB00xtfmGVVO0vWypEofhcQKvHOij3bJwygH36x2i43n
lhXqUTT5QSnSCF18JzFqUZwWIo+guoIlYidlP5R040asgiMKUDMKGY44QiNyn+uVyGCQdbHwhbOm
p/Wu13LBVno5Pd3fr7XXk5nhpbIh/UW2MQB+bQagfCVkiiicxeo5omU3appdx99QduyazFa9nVwA
xpA2PtP6oJOJmFx30jRAtUsqVSRbhFArFN9lCtHupl9WU9td+8OQviD1sWFrfdKp4lM55JADq+Wb
Xa+wjLooFrIpcPvs9xBKH8z2RYzbHcgMqLDUXb8l+7digOapoqxHMw3ACdja5XvZVkFdTShsuCp3
Kq2/t04sumiWAMhn8H16brSfPYRebfse5Dx6ayCJheYJ6ppjODcbvqCRYBQwm1qJ41fU4rf4Hm5s
PhAYygTzm07WtLiM0zjpnhX2oWt6z3HhU2bR0JT+XXhf0OLaCIlXbH1sBnVCzhVTnhzj5SgEiN6+
9+DcdrPuNcq+ev3HaXwetc729HrfS8dJ+1UKdkgUy3Bi9jOrXBkqM/VzVygwl0yircAY38xYW38L
nbe+YcQUnPuZxhAvpy4Ohoj88jimSuRKIdC5OqP+mgyetfHKrwiO2QGOOJeZejlww2XFdBo9yoUM
qbua7NvMU+8SMT7NuUgBD5MvXJq8PLWFuDM+e0Nuk4/LAS1lMFepTwMo+cxsnCMQpY7FfowOzV9g
3wA9h7ZLw617OTuu61cBbNlMuP1XvF5e4kpA8HhGMIqx2wZOnb2qeXUoZ/Jl/Ucr9w9eijbDhgO6
cRjBYpHO0L6gq7fEuQaZLCWTYcZuZT0G1QepvYT+Y1M/A9Dc8APrOJbuwfwPE4Dos/H4XTuCwE9L
CDK9zA3y7gCEzg7j0a5YaS9rduFXLqkox9DbxeMnycteyqH758WytwzC0sgAwQei+PoXtGFsFL1X
amdBsJxwHPcQvyRULSQ5OZobLej1xkJ5OHdNwNTP0eUioPL1Ma5kM+T9yLTmEKZCYI+DJj97uQSq
X61VV2032bxvG4VgDepyGtAr1cUkmNLQjIVzWEhwd6tBbzqZ5Uv7KQEFKo517TRA2z/df8TWHh5U
CxU7WtJc59UNk3K9kwp5EKgjmNXkZEWo6aj2QpiDh89rz65Hz6IHF4q1uAfAkW4JzN04Wn95m+nz
zzR2sP9ff1iqHKkq9RO/wPOD3B4SJvQBgQXPGQVmp8u4qF2SZjsBKkQ7S2N4XPTqgfBLPmoN5Dr3
92Mdnphgl5A6QFqBZtYy1EcnGY1bU0zcQBykfSbIg4NNGstFu9XBumGK0hujUn9FfM0l/j/rqZNW
gRW79aAou3iGZQ0VYw/lMG7xTa25FFgTrCOA7uA6xqnOh+9NvpQL4LPCNkrdArGnhvkCs6whC6yc
7kknVsFvyMNH7vEzTqQbd1llPDRJeizqg6HldlUNhzEtf9RMkMkbd22dL8wE9sQWkCiBDFrtuKR0
SRA0aeqKnoXOI0+9dOzGdOcVYKK/SVXrGNpBQWaoOTbGU5IK//zFIVEy59Ek5BrwL4vLjndVGzk3
UtcTH9VM5c4lu3SrwbC63ICN4d6Dz8CcBTz/hpJv9t9XW+iDUKogrlEfA1V22vqdBUVBq7n0MQ/3
z/A6MF1YWyxJU4W29Uc/dyezO5llb4veqRh2HyPo8yAz0M6yshUp/iVyuXr+ZpsQdpAOzdfGWNgk
HKs7a6hyt4a5wA6kLt9HcvaOmaPvlTrWBx6r8CnqQth523TcKWMdPTIMDPmmaOW7wouE70EmbHU/
b+07tVhYUuAnAuKzeLf8ThmbsRtzl/4Lpyg0GBhsOgP8a/Qt6JNyP6nbDGsyl2m5FXQN4OSj7EKQ
vjBamZFe97Weu1mPmoJWq/LJV5kbLPvUpyBS+w+m7/N6CYKw0+PUe0Kg9WsuGeWpLxvzz8ZhmDd+
9Wv4FWgZIy8HZOX66hcibLdGqebuMOUPpaTb/rtqLHZ1V6NOHdqx/thaSIDskHm5b/nm3s+JCkP8
IjoVC8duhSPT5pNfuGLbfKzbMdp7JaPJsjapxygTDQjvpuzHfZsrnzqD+vHc8+tNcWjpvjUBCJQw
TbkbUugDGR8hzFW0glMBy9/fN7UKgWdT9AtBVRGEkQ1c76s+jTVBj1S4hvdNkT/q1sf7f38+JYvv
xhzBDJUmB6OlMS/1jcvoJQQoEkspXM1yDfOUd7smdob6/fgqaDuUeu9bu/Gxrqzp19ZCedL7JDEK
V01eNYSDtXfBdz/9gHLLfTureINEcs4YYKv/339f2ylRKok1cyyg596N0A72f0peedF/hd7MiYdy
d9/cjY90ZW5x+E1LGAlcMDchWRZ9aLeauLc+EnglAASMXRI4LAqflmCaWUjR003kyhbqD/r4GHt/
vPIklY6OAGHHLPm/rwjVAti0GP+A62phUaZIw+ACH8rMngLB36uolvx3FuY9fXPw6kCEeMbEApMJ
wj6NfbhLRsqI963MB2p5vOmQ6RC68iBSY7i2okfJaMVhXrq+fgigpE3eyWlmD8YG9vHWAXhrZrFd
HZQ2eV3PZpAxbLLHQH64v45bBoChg/2FIAEVwfnAv9mtodHHggi2dE2zdqT0JdsO3m68JzOtPAKX
pAWAEBZ3M0HqSqPwULlG+wgveKva+qnfxcRsinEQw4skP6CJPeyHB6v+GAbqHh3y2O6dqt1p0oFq
a7o1S3vj4139ouW1yqIyrQejcgeheRBjcT4gdhb86cStouQNv0RYNgdPDI7OQxvX2xulbQOLowEL
dD86YvdHN59Cwgcp8mFZf3f/U85/a3EkmQshC6KvAC3RUh1hEPWkLNKicVv4JR1KO0jY1lHykEQ0
Pv/dFEcGyUjm/OlhLB6PXu8o5Qd140695KioiUbkeePxvpEbX4kp0DnwoVXHFVscTeyO5mQ0jZvC
FRmnDKLH8XcjHx/Lvth469dZ3FygsmbGfYoDlK0W4V/U13glOKRdNCWepPo4GhxN9VUxXo1Yd1I1
OsSwYnqC+lAL+jFItqgN12tltI9iKEMUILGgl7o+JypMjdB0l7XLDwFE9zuRP3jCbkDM8/6ers8I
aQpwur9saBzIxXmEQzuMUMOrXUmASDrL4aeUj0K+VXBZP5PAaVgQxZZZhXLJfdfAsyxn3dS4mRrZ
vfQhj06IcY8K7M5j5pTq6f6qbpij4IDSCiBY/lk2T4ZGUZo+VhrCJv2T0B5A1nS1I7YfKmcqxa3+
yY38BE6c/ze3rK9IMCXCxT02rp79HKMOaeqnqvwqITbk7cLQPEWeajfRr/trvPHlUN76S2FDoYFB
iusT4sVJlVZooLkhwltq9zQns16xcTzW7momoOCqUVGhOLqMP6UkLYox9xo3KZjFZHK5p4LiZYBM
33lGseGvbpz5mfQbwR9aoeSPi/vddBSKzLBv3THKfk0M70dgM6pJQvJyK5a/sXkgyGZwF31s1jb/
lDevnNSLUdEoYus26kfLL39MVvxt8P+9d0iORk+eShRpJBWRhZlW09GHj8rW7aMXL3I1xX+ttL0g
POrVH71nWNqnsG9JD9GETqmSv8/8h/uHZD0lOf8CZsugAmNYE96C64VOogfrYJu3rmUmUK/ZvajY
gf8k5wdPu0zTbkoyB4WKMYB28NKQ6RbW8xaG6MZtvPoN8yF7s9mynHvjNHQtl5+CSPPcKsmzifps
Df8gQlxfJ3GLFPzW56UnR8pKB5X7v/DeeSvXPci61pXHh2D8nRWBXeSHja2dXfD188rWvjGyiPi6
DBZRMx5aN+mfOgM0jOQMGuO34ntlOCb+qdI/h6/3bc5fa2USgBRniub9KnLKZeS6U5i/OLaho6Af
hPxI9tnTtoqYN+1A5wZzDzk/sKzrLzbpVpAmutK6YWR97xF5MQPhRxp9HtWtmf0bDy27qKNBDtUN
Z3RZrpq6SJrEAlNWlD+H8UvTZvuSyU4Kl7s+Mfb9RPOn7W2p86CZGD6KWb2hzryOeK9/weI7CvVQ
6SEyS27SVZdIbj5qwdZ+3jyPbxa52M82Mq0+o+ntwvy6r6XAtrpnVf8v1zH/iDfXTPGCMPdbFfcp
Z7tO2hv91jLWZdfZm8DLA/oerBFzl9cm2j4UEfSyZm+ifkjKl9BnXNUJA6doHinZnLREf8xCRwXe
DOT5HJvas6/7tjbUJ7GgsaJ2tiqMtobIitlvZEbr1PX6ty1ej6TkPexNll/uESkmnXinv5Pij4xB
2IN+GSt5I8a4eXIB7ZAiIe4F8dl8rt7sd1DHba0Ifue2zXtxpDNphS9eOLfI5ZdpeJ9RsJmm4iUV
62OliQ/onW+NUd66pjwtoFOAZ/KeLYJEHSKGUZen3hX6ykYKtJZ7W6l+qlvUxbeO78xdD38yuGHE
mq9XmtWML8eW1POAkRYVp+LHVI72fdd265FAnIVZWqa8Z1KNaxsKRMOVbESDW07lPhKfDXk/NJdh
8HbFsN9SAbt1VpjuYXqEqI2a5uLKp1YreLKeDq4Qd04fREeNMRucTNlkT11k2CWUjeK4u7/CW7HU
W6MLJ1AJ9EGSNB6IEn8H8cEwaGp/0fMTAeN9Q+s2818UDyz+M5wD1NLie/Ud9Ja5jiUj951ZsTQz
q4dWbD4wBbfz4h9q9jVr7DKs3ZAJFiTljrr0tQi/50L3TQ/N4wSjgl5l+0FKnELxDiWKA+1rU8I8
LabH+z92jfbixwJJp8I5s8gA7b/+8JIWBJBe8y1S8aHNd/oXJF/8YW+NiZMmP5p9+jNklO03BBKD
9zMo7W4j1Zv//uJNvbK/cJsQ0g01XX/OQiSfSkN4NYd8KwqbD+/KBoOyIi6KGuiy4mFUoZRoZTm4
0xDsUBz6ZipnXWte0twNJtOugW3n7R9Qb3tj0rY2eD7MS+MwNM4dAzBe5OfXG5y0WqsqXj+6SWv1
jmyODyKKSAyEKd4HIex+iAp0AH4jHMNSLveBiJhba0S7YZL6jX24ccc1xuT54FTJ6KnM/uyNx+wE
AuImjfglqvi1zH+LVntBBczpBQDs30RrC+d4w28BN6FNQoGRRHCZvcBGpql9042ubBSO5A8ParHv
jN4ZgsSeAliK/EewFWPxPVU/V6XlVt9b33tMoi3WhZtnnFlFuEYpfLP0xbtpZrWZ+PU0uk3mRvBY
tIEtK09GdzSN/dgcOsM6Fkz1Qwd4mkdzxPAgQhQl/c40f+O033q1mAGhcUfvBGp3ceH6OnQ0/VYc
R7fOn9rCiX4XO6uzJ5AvZ7nbGy+T+cXwNybFbxplHolqHwgzUJ2LO+YJ0whDSzq5BTJLA0pgQQtx
NbTrE6U90C0mJQfZjv3JLlAy9AxrM0VfP5XgKOnJg7+BN4YQ+vro6WE+VIamTG4ZfYZk6Ln+zhY9
lZFVOmVfwsNcOILoILEF6rUSHvy2tiX/V5dlv4L4x32Pt3Y4MKZQUYKCiO/A5Mv1TzGVEckXWZzc
dgDPpJfTiQHhf6YvoUkIjI/JTIa5eU4Xj03Q9ZpSNZXoapHv5IZsM0H+J+k+/PtSmCViR4FP8ZLO
F/7NhTYjlHo0oRRdJGCfetkIbSU1N6oCN6orzJWRP5OPAIy2lidWqECXMHQgukH76A2o9D6GwksT
nROvtidiKgWpy0Ddmru59ZX+6prjPmi/LUk+5SKCz9rDKgouow3TTbxHy3oLyHDrWMKlxDQpcOyZ
BeZ6A4PY0BJ8hujm/P0q9o4gG16RzvteBOH+37/VW1OLEzFZWSI2iSa6kjrtu/EF1k/nv7OwuGMm
SmNKWapYEEdQF2VuW0qyEXWvXTqJ718MIVVmztwi5A2iUDYqLRXnLmWMDoWIiKs0/fNCSOxVElJY
GGiKLluhRlB3ElZk14dPtKmOCYJc97dqvQz+NE8ydSG6bEBmrr+7VQtCHdWJ4orIaEZJte/BtKe0
sO+bWR8vgg5yk7mXg7Nf5mtDRaErbybVHRFdjcVTM4X2pD2G8VYb9IYhLicY5Xlikgh+8cAZQip3
fSypbtaUh0gPL4Vn/lFqcK9N+vn+mtYXE3ZDWq5A2mZQ7bLVQKqTpdD9Gi6Pih2I3wo8230L64nk
GbcFfovaO40TSDCvv04zqlo2NbnpGoozpM9NOb6rPQk32lt2HbUZgFXhuxb2NSDRFwve640fsN5N
uqG4BKC5841dlq9DgP/DpIaWG9QvbSvCSvuiV2g8hBtYpQ07y2mrYez8OugCyxWCyPHCyO7AJcnW
qUt+3N/RdeA3LwgdGXaTXtQyEBtGUa7GLrbcwnoZ5UdyatuDV6vNvku+dGIE6/19e+sJl/l4zLkq
gFLw7MbiC+a6lsWMlAuuFjQqUlAPtfQo5v2lMkXGkjqH0W8YMpiSerGmd1MS2LXwq+gV3nzmpYH7
hBsR0I0NoKs+yz0yEEuze/FQKvDUzZ2e4GLkwm4Svset8lAJ5T70IOjtgUJswsBW3xZDTCXMsnP0
Qei5XJ9hU+vRWPbLmTT21Roh4hX8qtl1hvCnR8Tv/nbftjX7GKJ6PrB8baup2ioNzF4/t6Y2PoZ1
/dGsUZ2oyso4RJqSHO6bm53JVUIzDxXD5gTOjpCOQPbaXFWgd9RUGqyK3a5ooabUj13Vvaq690nv
4i1rq1rBPBsz40npSoDAEReuzS8KtamZkz63xhfd+NyV/hNqIQ0q2xkaungSR223NnS9QmyqEPmT
s6AMuhwHQ947p5LA0GXVTZBilc2F4OtYdV5pp8moOZoFQP3+pq6vzLxObs0MTqdivvSrfZxJRRs3
5rms4IPD5kNu6PUx90XpgUblk9J60XMQC80xzrOvOdmyAxEK2pXBpL/mVom8SH2h8e25no6gd9lt
ElSsHs1ZRpG3Zf7uMOss+79Gj2o389/mORJQ904hxfDblEG59HVjK+ZQ6PqAYQjyP0I/3AcDjdcH
LBWkDjEdH0bHF9b7aWqOkNd1KDM1H4HT2uGr8mc8UQ5T0VO9b3r1uLHEmfmD3IxpH2YCry3XlaUG
XVtA5hgl/UGqGHpgYsDcCKLW4EbMkAUSPxFYs52L8EOz/MKrEtU6G2Klfxv9Ft8vBar1xZCn+kfZ
pDjNsfetLxMzkqXdemHs2wK+pjgMY89sbBsGRvIQTHl3TCuz3+KDvbUNEDEj1QbnLC2c+f9/m1f4
tZi2M0V4NfnTMxzquR3IY7+x2be2AVnsGdMIeIt69mIb9JxJyFr2vDOoguJpIjq2bKmKaRKjSWTr
k54fY2M092rca2dJAbKW6YXvNH3a7gUzMvZFKyeIdsVb7EMrnwOGaGbFmwtTM2PIwsPV5VDEYhSn
birLyTs1DKSj7yXNO8+XaicImZMAVQyLlFmOYLqZzbx/ClcX7a95VHNmvRJgYMvtD9pQbIsACLOR
WrusE8N9PHkh9bjyn5E3Ot7GJJLTaGnJUAxff+mxDBPIKMzgAslw/ytJCbi7UKoexjoRgd4G7ff7
S1tnkxicN3dGOs553eIljvVMa5PQDy96/VMdPvRodUHxdAg/FjLE/0F58ARHULeYMFYvJNJZuCwO
GQBSPOzipPkBggBlbIaXTFERayxl/1BNjbqP9bqwwzHbUp1bxRsLe4sXuUeZoCCvZZXGU9m/R98m
BreqUV50Usj57+/p7JSu3CXP/hxoENcxSoOK3/U3FCTUQ1qmmi6pRiEnQ18p6piQVbUf0Gj9iNGf
3ggAbuwmsRSMgzPn5nxsrg3KraoKZZskFyV8liY016bLx7HemjW/dVSuzCxuoVTWKlTRaQJ9qX8E
ym1k/pPkh8c83ue+5yQ08VrFfCgkcyP/XF1/NvTt+ub1v3F/ULsngxEL8UVEHVAbnqLELQdIVC70
LWyoMXXUY//9E761uHh3eiFuVG5FcqnGs2BVO9Rg/BehOFSIBd63dOPbUQVFCpAysEEWt9hUQ0DG
Qw7l9KIihDx14TENPylpf57kLV2YG98P7w6r1DxDTnCznCw1q8hqJjnOL2NuQFuhOexjODhwtEdp
BEW1k+WNrUUg2e8vcV3uBA48C/T9ndolYFl8v77KQ7k3Jqa16+ZbOTjjZNeUeq2DHOyb9CQlpV2J
RylMHvRNIpX1/l7bXnxJK2kgghAlbA+vAQwxSfaQtugrft5Y4wr98HeNSIBRjqHLtKQ4zKK8MaO4
zC+CdKnRUM1r/zh4z5H1hP4F1TrGGy+a8PO+1bVbmxf3f0b/fvE3FyOdM9amrfOL1Ag7Iba4HKqT
VidJhFx4qhxEWb7et7i+itcWF467CobIFyeW2dXvfDHZSdNLVh/KcBf2Z+QcAK8e7xtcvb0EI3TW
ObJz4ZZJ2eu736RF1vEw55dK1J1OEna+KT+k2QYP9LrEMcc8fDsUL6hxgA66NuP5Q0bOGJQXwUOV
iVJxt+tRh7EVpVb2Tcn/Vg+xuMsHdGQSZUg/g29Ondo3itP99d44r3SEmMJkWOlvZH/9Q7LRC3k6
teISqj1Jwyzd8gh2FqbMrYnLGztLikr/Df5A+oxLzFde0OiiVlNc8na0M3G4oM1uR0Bx7y9o3rnr
15BXiYo7NTeCYxpu1wuy1DTWpi4tL2aWdIcyEOHra6ctQbQb55JBDZpa0HdQKFpaqYOpjKtwLC+0
/Q6a1z8ya/kuehLC8askmN/HZDqW/sZduOXXrozOP+rN9Qt6f2xzsy4vo5Cf4uhTWVEqqR5TobOz
arANrQWIeBoKJxOEj34VXu7v7K0PyHDKLNJC+wqxiGvznWwMQdpJ5cVrNNSSG6fr2n0j5Lv/wMyc
6FMvpbWw9N7eRGHFKtTyEgg0xEq1RC7XPIyF/uu+nRvODFDg/9tZeGozCLWefnF50YyTXFZMc32Q
Mpgrn/PEZbBsAx4z/7XlsTRnfo95UgV8/+Lb+W2bxoFWVZehzpp3ah7pn9o8thx6OxCk53Kxj6To
30VBCdHoenPbmIxY8x8YCfW3Uk2rixYFD0jjZnT9NOknBbdYeQ+9BEF+O2VHIdmi8LmxudAe0vwC
4EF/atlxlWjxmgVj/ZdJyxGFMD90qJ/uhix+pzHdEjam4VgC/ar7n3R99+eKsYxRhp5J5BfBTUwT
N02Eur6MRkXHWUqCT7WuR+/uW7kR2MyaLwQ3Giky9cTFG5GVqSiEqcri0jF+qINRf9RKK9wpiJgz
Sy7W7/OyHz5FQmvuSr0VDjFJ2MPGj5hfvusDxY+gSIFoAVSotEuub6Mem02cSFZ9UapSthFyo/BT
Wd8lWNVO0wgyzOjmAVhPS508afM9mtUWJcHonwdW5joGJTJSOgr2QF6uf0dew9hJ5l5fWtLhPc33
5mGK0nLjWb71Zd9aWcQBnVnRyQipcMHE1e+J32ENGetmf39T15d0XgsP78zCz4DjworHaFcdpuyp
1JZPSuNFcBHoPyM5OPq+rzmB3m5AJNYuFYNcUUwCwuS+XG+eXIapIlgY1MQRobZA+ilLHmLkfrUl
NLh+50kOdTpE8zDt3DO+tkSZzWAopGoudfWrGz4p7fcy/Vh5Gz71xgZeWVmkohnlx0Ep8+ZC/Qii
Zrir7QDdJehy4CPL1BjEdWZsTVwvzwbhCJ3CueGOuAbsCouljRUzFFarVRdwB71TFGVFlTZQN5LC
Vci2NLNYm9wU2TSUJhhVE6FBmWl+RL76317HDGr9zgh+j2N9AkSe/+MZWdpdPLtTXwwJ9crqYumf
+ujYjB+H6NP9cz/7ire+5K+JeQ+JRKl3Lx2ar9IuTGq/vhjxN7lGSQ84HsJye5DiUBoCXFc1GxGq
DW+9PCwy+Gb8Bn1LKhdzcf/6SI4IUHieR3E9TGztZ9YHp8jUdyWKlrpqbcQuK+js0tjCXRZJIAep
LzUXK6GicRAzVSztOhvFx6qD9B9x+nh8HAbcw4OaDYa+F+SsDpymrWB70gzNC4/oE3fzuFwhJw9e
WRumk8Qh4xF6iPzXruhqcXqQ9QQ4hFLodeKUUzf9uf+hlreYVYBgmxUKqGKBe5239E0ESNrl600y
dRdl7KKjQBPgGI/BEwD76MEbq2zrkbnxieabxVtHZYm+8uLMh0XeK2mS9BdGQ+SXMG2Ej/WYGic9
7BHuFLqa+11MMdidunOUuBB2RaHAXqZHnUNbTHbySX6IikJyNEGQTxHGiH3Seut3LrNh9mWm9EES
dsYk4Euv98UXRnVAXKS/RK1n2bqcP2lWVX9F8bJ6Rr9asQdqVvtSz8MTQHjpsYIoeQPZtb5DM0hm
bnqCkuGZW3ihrM+UIs/l/hL2av9IDeIsMLv5Ra2KZh8KQ+62offR8JWzVHRbvJB/G1LXF3huJOB6
qamSVi7Ru4k8JgnyJ8Ml8uXSrRJvOGiyMtJECCaHIEE8xArjLq0kdM/WhNKRnnZoR5ZWsU/9ov8e
JVF2jhtFdqJegOAp0Xrye5QnFHSf7bhHNwVtQxxdURmPiHWUT1HRxWcIdHqnsVTPJiOBpiz3NEcX
x/d6OFmHTuz8B6HTX6u87JxmFPcCAZrdpw1s+FmWb+R9N/wzPTmI2CCsm4PsJU4p8+MqCcRwuATW
jzaXd/6IPk/wCTr/BzOWL4MHaEU+EIm98gvvX8sb1+TK9MJF0yqEF3tEaCmTtbMWe6+VLn0ZrPhc
d4+x0EcbjnMVgM7HnQbsPMpHXxSOzOvjXhewpwxiMlz+h7Pz2pFbS7btFxGgN69k2nIqlqrkXght
aYvee379Gax7z+lKJpGEGthACy1AkVwmVpgZc0pRhDqCuoughQPi5ySyYudC4yhNfhYKwAS+erj9
qVdNm6XtxTlXs641KiMbnjtjROWgZLJgknddcmyFn6lnOLLl7caMgWG1jo99eDBE0wHzqSRbCLG1
RX9PL+AzAxq/jJ2sSJw6hJPZ76i1mbASeYg7pAfG+g99943X/zrGgEkJj8toOZccSrnLFTdGq1bq
buKCRQIdKE+TTlplVX9/jiAKmoskCgkMYP9LK6YSpJYZmcOznmpuFyDGpDJ081u1mDV/29jHleWj
FaOCfcNf4Tvnv//wlOSG30B2qI/PYVOewkCzK/NLOZ5VJgvGXrAla7rTautThpZJQPeRbx2twM6N
U238ykCuZlVyvP2TlsEwvptMkawfTCaVseUaj0PlaUUZTs++p5IetkMN71rS3IUjD/FtU9fbiSmM
zB/P471MTy1khZRsSqfneFaFCYm+916uZLvbVlaCDp4i3BHD9iB9ycIXa9xpmeCHlfQc+12zT5Kw
OReimtuFqfbHfhRkd6R9C62g7x/8UjF2eq8aO/jZzJ3WTR3KzZ7xEFt5dvCDtHxs8kQ6GmJvOEHV
omITSK3iWlDBbUSc77qll88JlQpci0YlFJj4cly4KxKUz81IeR79dEfJQN0HyP/+UVtbLw6aYVej
E9lonTDZG+6g6Mm+TfO9q+xiq5q3cibmGWKaTYjBQFM///2HUzq1uejrUqY8N4SiWfEFCaTK2oJ7
XEdV73TDMySQjQJMcWkEOqouqKNUea7iNyhaDtFY75MeCZhgK06ZL/ByYZmKJv+a8SUgoy4thQpk
142eK8/Jd104GfvyOEbHrDpQ/hHuptzpT5pkp1vEfiunnZIddIJAHUEbLAmEoj5kO8NJe640/W4s
R9XRtNja3z7sKzuFx5r1emZUA7q8l5+myH2oDnFlPjdSV+2MuEnssaoepibcUuRbtYSzoK8E3wEx
36UlVe4SefBl8znShHCnGWGzU1s13Vk5M+23P2pl5RguE0EAQ43C5MjC7YtK3aRBZJjPQqmiGU31
CX2dYUvLYPWDZq8HyxCIo6UVQ6iVphgE8zmtlercEa+F+Ns2+tpAQuze/qIrW0SIM5sybWIyfirx
l4tnCH6RFGFiPdeymLux5+fKQZDNgUvNHM6WoOHV/PN86ED8g6KYp0BAM1yaC5l0MQvDEIiKE9uC
4NryfhhKjxjXsW9TW4mn57E8qG3HwFNp+5V35P/adwJyN/4G2vJqL/kps4TpO50EKMjFXkrIs4Z1
l/jumDP8PNXVn3jytwhd3zONixtO40HkGjD1BZQLgu/LDzaaNk8ZBgrcMfzKnTxr6ifhG3qpWQ1x
SjIdFPWsxa9F8JT5oyNXj74s3g+6U5nWRqB25dT4IYCOWXiiYXCPi40WpbSuI9ya26jRKQgT8O1V
UzBPZmR2HCobF2XFGsUX/iP5oB+5nHcQPElImLCN3LKbbI44cKZuJ6KRmexvn99VQxA9E/nhikHH
XK4v3quI28qLXNMU7qepP1np9E9kxo7hb43bXkHyOLxgxGcwjgIRCNnVpS0tTVSTybTIDaPgeSi+
p9NR7D63ybEb/tEITkTdjiQozwF1TxRKwKlRF7YrFBGjf3Uheb795VfMhu8/B6JginhUWgleLn9O
lrbSWItd7I4EHMewjjLFtqy+sIs+uLMQIX4ZBhT2ZItSZSTlDOxpcXDuO62/ZykDx9fqzenBqwcN
ByyBlJxnemaitNndfHifmRRCEGxQY9frk1ckbT7FZrsfxc6WX/NKcZT8mNFLJGLpTDGAIXKyk63Q
/DobmsloKIqINBro9y1VU6FSTYIGRnw31+9Jm56i2C3jY6Cec+NcyxxDgUa/GG8kYdeOlPrwXBVh
qA+w4nuz7sOXQ//hm2TysUvMZoczv2nxpw22gCErTmsW2aS2DmyK52ERQXaBL1YaIC03lMzBKTOR
VKczhd3G0ZqdwcJrIY6NZ6ShMAuyL5xFERmqp5l94npyisLdodKo2QbNOdOOipBB3jA6SceYeT7Y
UhPuKvO+S36D89pVIGJU4TH14o17ftXs5LRT3+KVh5qAP6mLL9cDrdC8BvhdEiSfLc88d3n1S+sP
Wmb9KovOGT3PFkZUvv9FrKaJx8PtJVlbeALCmfVv7kMuZ1AEoc/0Lg9SNxtAIErDOB40Hxa221ZW
vBlD3TM+BkUPCleLKx1FatZLaZO6aZc4Shmex+l1SqPPQvpffQ+AAyY/gd5RLbq8qB0Nqy5QdZYz
y5F4Ozf+sHGI1i4EdS9m1Omg8C2LsCyUpl6RwzB1KzDLTt3rv7yhhaRRyLamd9ZuPOgzpl1YPF6C
ZQQYJyBC2rLI3PEown7Q64d4PA2664UvrfwsjK+l+Pe3HQ4ekAt8HgCRJU2eoZhTmgLMdeNO1hBa
6QTbEpSzKL/dPhBXVURuOXJxPNmQJ0vy8kAUVu6PuRplrqq8NmdIoUWKWNZb0z5E1UsllxuftXLv
L8wtwjOviowpGbPMFbWckfhR6XZt0fwbjgPioZ1V3Smmv6XavXLmsUniTd0fHailarfe1ZInTdiM
pH+nNjloauFokxv+NQgTDwKzt8q9IliA+H7p1DwvFdSkzlw/dJrIOkgo6r4xeJKRuYqkk7d37p2j
fuFDMcd/8G3T8DYXHQYvMyNIttPcjZLJf1BCNdx7Tdw9y3U27MTJrI+9Lw67xqd1VBWyeigrWXYM
QYcf2Y+Hg0rB1Mk1RB4qQakPEO4rTKeqljNEhX4uh0GcuW2Dndzrmh0FUX4vprV0srweCiEflYJM
b9pDhb86hNYw7otijM9VVEQPdRlqdgdu+S2RJsPxWBQAcD1O3A+ylxid6mOVorHXtXSYhLLZ+YIc
3FFOLe5kSqqf6qmCRtpo2+PtJZtd+HLFFDqts0w9ifdSSrSSeW34y9wd1TQ9Kp6UHQT0XhzNoKw5
pIl06CqjerOSduvcXxeLORvIOxOJ0zmfHcmlOwwmS6lTlQyoZdZZlZxOko/mdO5Dd9COcRXtSnF+
7opDl7bn21+9dv4ZoiBMxi7d5oXpQjAns2yi3O1Nk8GNL11YuMbskzfeljVX8tHO4gGVtVbOURbM
Xa88KPFb9klUBdvwvpkzL2b3T7NFjTn/7uVufrS3OP8No6c+iIvcrcIfZvfSQ1Vq3cUJ1S5Oz+0l
XHlqKKKAoJvJbPnT/Hh/iL1yREOBkFiZW8qheu7MkGq/iYpYnzT/3ra0uojQu1GtgS/ySjPD69I8
yVI+Su0e8kFzTLqjehRAk/SL0upXoEL1VvXtnYl3uZCUgJm9IOaDC3SxcYLVEXh2Ag4y2EkFcuOB
bVY/Q/W1l1tbS6K9n55MLT6YuZN7wa4n4I5s7URWasfCnd86RNlyuGush1FM7vQOhQoNTIH5+vdL
Q72C6J+tmJtPl5tgtJMZelqcu1ljOsWkH+oi3k0U/QWzPxReuRfL4AtTMBvHeu2YMZECaRyBE9W6
xTEzy1QKlKjIXRNwdt2lTpD9Ca1fevIaWS+3v3DNP30wtYwB2yLPqkrGo2uVUuGfYVaSkv7R1IHY
KZNc7ZkeR6QuSf+WpXR+uT4aXjzLA82GTKhzHOOQfZ701h6lh6IsdkP4LYl/3/7ItRPOFLQ5c5NI
zA8v1jNWsnbSuyp3Ay+0i/JTzkBm/Ek0o71shU998ihWf11e5vNQxaWVPUNLkb25PDmkO3Kht3Hh
TpJRQ/pTnjItTW1JKVUnQTb03uo0FF/jSTgGwzScmiDID6WVwQOgTFCu6eHvqbfaXV2qzcmUuuSU
eUV3knlnPSlId7cXaM1fQx5C/Z7uNI/VMnK2RI/6GE+FN1gdMzhpejYTxgL9XPDtIai2oKVrmQ/X
fq7ywwpKUWVxsaYkQevWSwtXMeuD1H+O0++JdvY8uCQ+0fBv85+d6e8KE0j7RnHwfXJj6XrQqkCs
AlgycmuLfKQtMmvknBduMxV7L74nv//cKJajhua+lNvPbfwbxgd9uBuqlzJpbet5Su5HLXFIKYmK
+/tAPAoxWg/9XZck8GHe+ZGdClu0DetLNJdbqaNTTF/O8wbqUFuWOPA7O787BtVAqpowUYBEwORE
lZzcBXhre5CH8tRo2vgkR2N6DJXW2tE4kTemi1ejCYPbw6jDXF1dwg/UtpTaWCgKVy38fSmdasTX
/XNm3GWCM70oxojayFP86/a5vO4ucY3QFBFlejUM5C8dMHWdsZnMrHDFUDqAAc4ZsvZ/J0Fhm772
b1UMqVMO5o84O8QZmr+m/9j3vdMXE2+W8M2HgUct/VMh/KmV2DY3yQ/WHAvDm3SnydEk4OWXt7yA
PF8Xh7Zw+6L/QXxlOULNuLVqps1ZLhjlV2ITIE0nqHuhzevD7dV5fyWXR5mdoHYPx8vMAHppvjHb
TDCzsoCEboIdrhxSKmWR6bffLaL0h77UvRl4P6EEw+k+dV0JL47VKfW5iSK5sEfDL+5Ftfa/FllL
Q5QD1T0Mslr0c/cEFtFUib9v/ObZr1/95hkvi7cBWb6cO9Yj0S8LVeQcyeNdriHAXnp2lBGs9f4+
/azo94HnTJXqwIey8ayunmGeVATZYTvGPy/egSYeYiOy5MLV0z+G9xiYM73yS1J8nyrToQO7t3Rb
MusnaytuvA7mOL0zQelMuTBrTl5uVJnUZWakHOMQQBVcDkbwO90EQm8ZWbyo5pBYVEPxqbLrT7nd
vdbeo9+bdlcVuyg6pcmb8t3QHmLKhEBhdnlBDrTx7M2v2uXmkmsAVKDDD4Qe7774Tq301GbsC3dQ
k4OSdq+duMXOslIYIa+AupeKEsoUXLpLGzCKit1QpaUrjYETA51PEL4FjX4O04fAh2PJGJ1S/JJ7
G9+2tryUfmZ0GvhLhrcv7aa5YqJYmZVurVkEyEHrOYKmlEx9+Zs4zPk8LNdR443Ce5DXo2Vxaasa
hBbywKp0M/SFwkZ9LFAsNBjJFXy8e1mciki4lz2I/azseeOCzm/9lW0cPc8ziQeloEvbpTeN5cDY
h2uBw2NwlVfSEAMdUFNkW8xCDeWY72odCsOorpN9NoSVY459fc7rCt5G9OXs27/oOkRlw+doiho4
7fplHuvhHLSxF0tXyeTPwO5e9C5j/Y1fuTaiQJydjGHLUcx7uVyDuWyDURgOOdOXa6DJHaPQfV66
XR3tjQDmZL04j71LrVQuR+QxfZtquxPDdZiNqNR408Y3rx02hkPmWtw8jaIufoDSggSnxcBh01vC
okS3g0TnoUX/Y+tbr2M/ppQ/mJp/yodEM2rSfIol2La7fPoxDBEv6x+/T/74hXQ3GZVTKf1DqFuO
qI72EKf3dac6fmDw3IvHUTsNxRakZO3b6QYgokm4Ll7RYrVxaZWxkZQuk/m2mIgodsKMkG2s8Npn
w5Y3l+iAPRHzXn52rCbwKpPQu7rXHetCtmvR+rdQixMzufvbB3jNZVGIARszb6iqLsl21FJUwqG1
Ktf0hH0pFo7YmW7SVPaQUoKZOuE1zwUoNMv4UQ8Ot42vuGRArbM2LRAoYrfF00NpOTcg5qoA0bzm
+q/R2HjQV9aRRJ4RDZSEGRVbuotCFrNBnNrKZXJRkGmAT49y8uhv4TtWDgVIHXA67wURmpaX21XV
o9JO7VS5Cfh3MdmPsKqiVnB7rVaNEEpRU6XPB/Ti0kgtGmFSgLdzJ7VyygB2eBqh/dY0yeqK/cfK
sv4thl2jqy0rFqXdwUgER1T+lPJPM/hvduaDnWU84IthmfTYmZqz6UGu4Ve2FR2LeMtZrXRt8cu0
R2WYm3GYyyKnkLVRH+Uy5zuhTwzBgdJRaU0RmgX2YFsQQUIOmB2JrIK3rjOPt3dtfT3/Y31xNJIw
i/sSMSEXBnhHUSobxB+xPmOt8FzeNjUHiIt3YWbZZ+SbGYIZ7nF5QLJBDb28TmoOiC4elFJIjoLc
QfpJYz7ppQL+LFmcdQnTRx0Qzf629bXjqcCXQa+eNwnNhEvrYExyKQey747VC0j4Q9JF9jTmG1ZW
Es95CgkYyTuhP8j4SzOClNWtrBe1W4YS00Fld8gV+YCswr0mtwfLFx6K9ASNxdnS2100KQdNE063
v3QFYjL/BrqS7/TwdBouf4NsQDkimVXtQk/6vTAfNVC3SGnuRyux0bNpSbmLTEC1QbZlo87sUiof
hEk5BZV/6LRXKdhKx2eDVztP8E7cB5nLFf+UnyPdC2dP7QrCdBwRijfHJ6X6afovksi0/cYerO70
B2tzjPbhTTaDSBYSIDyu0BQMFrWxPepuKudb53nt6swpyf9+1TLMSEQhItas3caz1ezVMie7kb9l
mx7iuqDJdtLEpJ6tQHq3jGc7sVCDlqFBl+Acqn157wdniDvsWlL3o7axeOsf9R9ji7MTprmWaj7G
UH+3rO+++UbrTaH4dvuMrvmCuePGZDnQOdStL/doKHMexWFs3JL4X8x+ddq3DrxTPxzF+FX27+P8
222D1xdzhlvNebNFvo8U0eIpD5VukjVfyIlKSyfss12tlXYJYhlkqiWe4oeoLY9aHNoacIG/HeOD
CHHuqs9jMkBg5OVwnTn6fhjnlDoS642AJaoau+7kv11TIO5Q1jKfQrgET9hi6/xm1MRJ18mT25fh
7J9b/WB4R0m4V5IOFeENtNzVLVtYm3f4wy1LYqGNR1ErABu5ktc6vRrapbyFr7zGB85miLBnsDG7
Zy0OipFZXuRZZuGiQj/PCeilkxjl3eCLgk2OoT73SgT6mETqlJpZfpQFWdibSascqrG55yErbSoL
/S6YW4a3j9TVvZx/GpCYOasFVLQsjI9JhDBHhGxsHZLNFNlBwZslmt3X4qPibxi7Lr9cWlsGPm2p
+VVbYy0pmKyCK1SNGgfdCifOzUcx7+yKUlATBTZ3tzSk0+1vvQqEF9YX2yA0/ZQ0k1G4muDB9aVP
nhMaxVZHcj6hF+8EVkCHUNnGMWjwiFyeKZPowOw8vtFMj1NxirRTJzAQdE5pbBgbt2XVFoW0mRBR
glpn8UqIU6TnQSRQzjJGBMRKZ/Aeze6hFsVTmUevIH63kqbVLWS+HykInQiBmtbl5ynFGLXWEJeu
xkA4I5S/jepz2Uv7IkZJaVcZ0r4e+2buYewZw3Zv7+B1HjUvLoIDvCIQCdJbvrSejTC3pBVbGKiw
m+d/gETvcrV5DbTcHSLhsTNQCu79F33aYku7elPeLc8DAwzfUd9ahF5TnqeSFvul25TisYGeRfhZ
1dYRmqHz7W9c80kgBSS0NhBAgUHv8hOjoIJXoyLxFxO0CP3SVJzArOj90p3ZuI/XF4LbDFYe/qKZ
tnxZvO7asVPNXCrdZEomZzBKnSij2dJJWzkylMveiZ/Iq2j6LG6EkCQ675FRusFr3UZ2Pph2nxxh
nh0DxdG9w1AezPQpEb7cXsh3lrXLm4hdDgpofd4UpgIuV3Jo0K+V6pC0oJJp0AdEkNpAgBOKhXCE
VkCm+6ZHzLfG/a5nUJ6hMnQLLJOparFL3kALQoTlV8WLogbDvsrE1wk2ztOI1JXTi316SIXyUHoi
UYwqvuSqHzzGo6FA55H0cBKo3SGsTMkWDKHa2LiryAOKDUZ75oYdcfpVw36ays5UkoCUXqn2URXs
waYfcphXn6lHtajS2XLb7W8v59phoTVo6TDL0ZFaBuQamOfYTAvy78kC6SoyENtMYrnRZXqnPF9u
GnSyQPfpfBP8L/yLkFU55BZ55cravR8kX4exdgBnzpy5lBmOTRHtdMGCUqffiWjS+f70FEzM6SDv
YIa/FD1lF5kuyZ2CumCcfCp6hmHp1xXlt9vrce0QFJC4TFhBRU1Uu3zLYiUt6GCmlZvGn6fh3n/z
GHiRNuY9r59njPC2U+dGU+OKd4K+6TBZJrUb2Xsum+khCjunDdQ7apM7K9gY7r32PBhjYAJAKtPx
MHpf3pfMs5j9jysKOYboyHF5EiOPIGWLeHrVDP0XJgDn6v2yjB40XB25Fiu3gepiN+VmSMVeEU+M
925xTK4uH8naLFEAvf8yka0UyEIGVarcWr4LLRFqlhMC5nbif/WbjcVbu5L0BhhcZ36Skv3CyYVh
WfoRjCxuGwq/05ngObADROQrOtgSNVWx+CqWW9iyVaO0CZhJAEjJJMbljuVT7oN4pvBhtEfPg8Ov
C20IfnJHId5IjWPc/r596NcWlCfp/xsEwnlp0Ov1pkgngQUVPOGzZpU/A6nZFVWZ2kbaZ8xZK+ZG
O2LVJJzWlCNwB4RWlyYro/SzaC4ElPFZ3Sc4uEYCJn300805nvmfWvoemNigmYQBYT4wl6YgQ5do
8pDij8OPkODUidSDHOs7STsHpnYoxRer2iK1X3OrYItIq4gZ4S5ffJ4ZyI0i5WXt0t2lqd/spL9l
l6NzznzmPNg7lzTpu15+FfqdeaZKQ03M9BJlP4b6lIActoI9E4f7wM8cNdiqXlzHpZiEiuV9nJgn
eN7TD3mVKcSROlZK7Ya+dmd8i/L2KL0kUD5CDfCFXGTjOdwyN//9B3O1n7SG56m1K9aj7cGw3pWQ
X8TZz0p5lOT7ggT59jVYNUhPir4JEOYrZEbi54bQFlJNOV+bDr4Zm4QXZnxETjc9Wf3Q7POGhoKH
2MyGm1lznoQycwWAphRZ2+WnmpUSQfaks7J1O0dOQX3wjSjd5X6T7G5/5NrJnEcS5kFwemDL5KIL
ymGsvLBxkzEv900vZ7bh40RvW1l7Rj9amX/Fh71TpEmKRStqXD3x7DDS9mrw4vtvKvw2/4Uh3pwZ
QwIz37JNoTedZjVe27iVWDqyEOyU7i2UvjbWlqGVdUMVzZrHKUCKAl65/KKwsKq4MYIObfZo2otx
mz0Znh//bTOaUa15KEdDe2qGCS58VZd4feB30DXjct/ANLhTgKCTFhxvr9rKeaPaM4+IQInA3OYi
w0yTzKqUwmjcLsxs+pE2q6ZIW9QeKz4ecB5zaIiVcBiWA1adqHqjFaatG+jIYgptFjlFX//pAFUd
UkZ0HoperzecxuqXUZEhmKHuAaPW5TbFUSpLpRBgM/ynCT4p6ZMQbmQgK2ebBIumGExbzJebCxOw
+dWDCbDGrUWaH0mvyTuhADXWosizq4G+bBzxlZOn0B0nb6RLBuvf4kwAh7BGOdBaN6ut8jA2+gRv
Bcx0t4/E2mZxh2CEhEeJht/iSGjeZHh63LcUOKBd8aqHfNIc5UUqi4OZZC+3ja0lj4xQ4NLeUWDM
UlxuU110YuCHWu9aaNI+BU2q7Syhkl1mlbSTQOLlBKUFWVopyIdEDOW7Tta7QxXDjXL7l6x9NkB2
5v+IQ2Y2jssfUqoR/Ucj6l2p0bOjKgBYraRhpzfZq6zHn0aO98YJXSn3AhmijMQgJBMX8AxemrTq
oq4tVehcfQp5O0HC7SopDA9WETf0t4r8qW0ycUdsITzx3hT3qW+RW4tAqkVD2BLoXAk2L37N4ukR
qEoMXa937tCIxU5BsHvf6ZbgQOeR7YZYCe/aQmHKpa3bO6nztyAZK28ucAyCCVCWMwfawrxVNmGe
pmnvZjy0RmX+MOrHJtWdqfkzldMp8MQt5dPVD/5gceHIGVOy0G3EYhIgUdF9L99irzrNcwZQLRkP
Y/D19glbcRdUDJlNpLxEd2/54OZAgTNPzwd3guEwc3trsL2RIsWWRuiK51Mp9jD0x0jr9USKYnSa
Bm314EYwxrYllBPxdJdJ325/zYoV2neoSANdpci0TPNMAEtVIveji4jKAxK2w85Xk73Q1FucDCte
j9cWXTgwYYzLLStzYt/4E3w9kxt1unAHDXe9Kwu53Ai8rq3MzW1UcPEACv+7uIul3o8l/HudK4Q5
gLPKVrdwONcLhgWaZORyYMZJ7S9vexn4gu97HLd6LPdWCR7aMCIH4bsttzInaZdpzmyIGIhWMrHd
Urk1JiztpKHpXXF8FJTgocyhypqil7mDJNvF9D0L/vX6Xwgxb7xPa184I/B1ypuspba4UIrfBRLz
YINbjSV6jA3Td7nTmH9uH7yVnQKLS+kdagDYJpdqD3UnoD6JEKYr+p+KIrLb6Z/bBq49EbsEdJx/
HXJ5MoDLjZK6Lqr0zBfdysj7fRGJKtm+PjyDWNpl6awXhHbGfui1dOMxXDNsUn8jsQJJxJtwadio
NSmJp1AE7WtCT3PQB/RDBGcQnbCjH51sMYWu7Bc9P3aKQS5qcsvmUGh6ca92weSWQ2uL/UmPO3sY
j7dXc744i9PIAADVLe7wPJ+xuFgxxRSuazq5+XhK638CRUUA+NNcFtbyDVPXDpbJeBJ7qmlonl2x
141FNvSKVU2Atc3DkHQvU6/vevR1DGE63/6qlUOooh1FoZQFhLlzES1QuazMUOxEt0sTyzFaMdhV
VVlsXOWVDaIHw3wf1Abk20s6Gs9IIHm3BtH1097JEnfyS8fYIm6Zj/NigwDbQo/ImYeHZqmGGIeV
0HiCIrpluh8n1KwRY/cT1DCPigLlXertZfHn7dVb2SiwXrDtwksD0caSZhB8qxfHmiC67aAhpFCn
kC9G/WTHenluYkvc2KyVI0ijDkof6Glgb19OWntSqaqlXkpu+lRpmVMaxsGT7k3gJUO2NaK+ZgsW
CVnDBZLGL4EQeStbRe3pkkvNOAyHXT2EThgHnwr5vv98exWvqT2YVGdKF+pkFaFZeleX/kIZpTaq
klp2C0E9esNjIPhQPlW2DqtZIf4z1jaMvzAbSAc1yx+TztuLQbaf+uLcBtJT4XcH0bO+3v5RKz7s
429a8p+1GgNn+VDIblyE+yncDd5B0O8a9Ziab63abFyQlYbhXPmi8AWKlN1dzjUNgTnRuotFV9BP
iZ/anvIaVskOOh4jfYqFNxp5TDcdbn/jyuXneUAOZBY7u5Z2DPNK7Rsjk9wmHQO7N7qBMTNP2fBm
Kyfpwsp8iT5UToxU7YypjiR3/q5cY3hDaqDInxxfHm0l2oBKrFmbtSJxBCQlDOVcWkupRgVx2Ulu
jZ4wvOOy98go3dDs0nrjhKxc/jnlmTWUKTBry8qGrMWF6Pmq5IaVsdeiLoZdOeqgpAVRmCVbRd+V
80hVQ8bboMCr8Nhdflep9VmvjZ7kWn2983T/iUHzSHuVuh+SgDpN794+Gis5HaEd4wswU9G3oz50
aa+vjDjJEjrjMrWusnud8j9K1jiZNJ41bT/kwsH0YPaMH6zYeui8YePQXLPe4d/mPgUaSnMwu3wy
IqNJdNMvuX/p7zHyv46wfUH1fhYa/a4wFHsEehJXypHI6RBJ4s96GB1f785l7sJw9RYegofihSnN
28tyPeY1/ywNf8+9mWPghatqE8QsSoO8Pm+qnZJgU32uTFfqD4n5PYqCfUCxlZZK/G9r2Uh4dxWo
2eStg/6zFv+FjfYhYpzFs7Z+2JoD4YeBuQROZsEsstivJIPuHpgQ60VeMaJFEfnjLgoL2zDavd+a
9qjCTJCMx3pTpWXFjRiEKpRgZ1l3yLwuj4pU9onamL3sti2acZ3QlQCFhS3FkrXrxpAJbCawFMxz
ZJdW+l6TMkAxsquWX4Y+2mn1RJVBOXjZFs3PiguZ/31wuiCOrn1xHYVKgMq27GaTsotTfweiAY4K
3w5hjSjM/e0jtW6NKNmUCZnJQy+/K/UHhUF9Ni6NTONQaqG195mGOwxw0NkD1YQ/Qh9kfx9JIMAG
Aw1tpHcg9KXRUNfjwDBGmcb8Fy0zdqBV963w2DftUc+2CjIruDJeF7JFwuc531nO0KtV0DaIvsqu
JEz7HAGoFvID3Vf2kzjuGD52PL046eGTH/60iuiu7X8X0qlXmJ0f+40LvHaKqFkwzUtqzJzbYrUH
vZfKSZ5k1xzPVv21714j4/O4RdW9akWlmmAAeeLFWXgJqRstY2hgFBWj5FnqhkelSvOjZjb/eJa+
BXi4hiDjk+ZpDbiiaBlcjaGMepTmMR7LTWuK0tXRig+ggA9aHd8NYv3ZD1+y7ldh7ZtWtSdL3MtJ
s0tSgz8bO6Pc4kNe+XZuqDpnEyJZ+1KMZ8r6IYuyRHXz9GgNPewWqa0NrxCw3L4311h+sEAfDS0W
2fc0JUuGGEPqvdCDpfDj3diihmoND0oWfx7NF7gAKumcyUhvTMmXtBY2dGRW8hqmNAk0eJfJbpaJ
Z2R0UwF4TXWnzPP3YZN3Jy+qRCdXQXff/twVJ/vR1BLGgRJnKJbRoLppLj4IQ/IaQ/9128Tazs2j
AmC6AAWSdy6cAmzDRRqqqitmjfZSy3Rf0z4XzgMypwd1u0C/Zo8tpMhDVsjM3MJehjqM1nN73G7M
9pXW7HTjrdDUnd9s9KDW1u6jofmHfIhApVaMI/wBa1fCqpCFdm+6t5du7SBw1cHD4eEAjs+/4IMF
s62SbpBrzaVPU6LfaQCV3YDYrF1zavP/sbFYLgQtCkNMKw0Dw34snKA+W0J8L3n1YRTPhQxCdSqe
rGTXDs+W1t211aeifevFQ8UMwu3PXdu5jz9lsaDizGCbgjHghUz2uVw786KG8NdbW6/+6sLySBHI
Q0UNoutyYUetHskZWdgkgcQmQ2HrTY42SqZrsS41ZqI6msjzePrCiKWXJbPGhuZ6aZMkdizVxJmF
RtXRqLpd7in+gyx1L52aGgkI5/CseIwh5K1RPJhqsAUtX11cHmam/aDWBGF++cmwIXljCYWWm8uq
bUz3XvCceJHz3y3tBzuLKl3YAtQSO0tzq7iw0+iHCgtXJ2wEGmtXj67i/33M4mLkrZ/5QYURPqRW
f/XmFtB3bbVYKfSlIAdlcnHxCngWqBHRqnQ3sH5V0gTg7/uktGR7f/76yNMbeHeLMKVRUr3cFQ9i
li5UM+wE0KTUSCbsUXmq9nkclo+M2Wx911pRZK4y0l5hYg2s1mJ7jKJuqkgMdbcXv8s1DP7Gk9Hf
Z3X2lAS+o8N+GI/6c6gfI91ONeNkNufuTY0h/thnW6yeK4uMdN7/e2zR2FuW1lo1n6IMfiHXI+tJ
8xeh8nZG9WSNW8j7leNyYWhx9tuqNQswCxwX3bdpJsLf+vdPNgeFYsc8m08kuCh4xvSkxcmb91Ee
7CKiHF27mvdy+7CseC0OCTki9RwgMMvOBWSVjekVrQ59w5GesB0GL9DIbjjhlZazRseZuFqkh6Bf
cZd1RRNoI9m7WybR/3B2Zbtx68DyiwRoX16l2e3YHiV2nLwIziZRpPaFkr7+Fn1x75mhhSESnBXI
Qw+pZrPZXV0133MnedZAYrMZGyCLPFbqoDMOMlCh2k59NEbf39OFgvcVACC6+/v1ogwCbASCpwD5
XR8OC0jJuRqZdzaCZ8+BcKa7a/6lKwNwB8Z6wNkgWDnk+4/wiTde76GIfASJiWXeJZ0Cw7fm55cm
5HUMaU2NCiYCCzWjzHgb6teBAbFvKODDKkPiUXiRL2RGNmEEoPHOVvuNZv5mGZ/T4TwOqp6jyo58
s2mJq/vDADvdceHO5yKdH2pCfo+6IsVa8/jLnZPCsFP6bGyTyoPHY0BvCrvMB2P/n39ws/88QM6B
CecsMaraO+c6+poQqhrJqUg2t42ILbluI6Cah24jUno0JeDO15/GG/rEZXOAQhv0zbaISGbk0tna
ttUSRARY9oyk2SHze1WF7+MWihl/oCDB+oJkVK54LVbPBqhLWGeo60VZ/uihyQnhwr9fHQbywIyJ
tBuUbVL4s/LJ8hK7tc4+f/MAxuKorZN7mhx7vh0rFWjuY20Djx/cXZhABl0/MqvrvdS7thk9c7LO
6AZihCwnW3Ng3dYm3qYGEfbSj4rq70d/h0HEW/wtXoeyZmAwTS0aMIZ15tM2H84tYPYlO6WBSlHz
4z0l7KA9ghY4qlEyH7KVglyxQqfr3AJtE+EJ6IdWaqhg0+ur+c+KdKhqwh0A6U0LbB5j6HR7UTif
UvDIzIpwtOZ66GuiCw3yKpQ1pWuXdUWT5yAGOtuaHhXVEJLKCRNXYWV9Of9ZkTKadGoap+ixHLSD
dpw+tBaEBow2bFxFQq9ajuTkWoY3e4Wh8TO8LxzKOGtefO/77YO05gGuIBzH4x83npwPLvNCnN7C
QYI0tH2XF2R8FEwdir7QWjDCSxwD5ngmI0WQPkwVDJyZS2+fh+Cznz46mD2MA9CZ1Ob4OdWsJiTm
NClS9rVDCyYz8fZALNJlnIrV1EM+QlXgDL7Frd/+BvHUUoA+dJw3ELTc3d7GNZ+4NCZFCD+ZOpbX
GnzC/FSTb3Z9zKBc7igcYm1J4OoXL0gQ5aAqdx2HtLHvF8jN2WeT5y/OtF0CqKfdG2526NFGuL2i
NVvvBXgIymA2SP5kFmvIgBhkY4qMjN/dqghT61fRj9u8VuzdigvC9YATQJ6pgyxeHIOLJMK009n2
p9w9p8nSHjmDbEjOaPv36xFRDgMjQC0h1EmntsVoWDukFGlXOQDkNTrn0WijygUBpJbkPxySvt7e
wBWXAPAZBC2iG4xqv/SxnMWmLlCv3rnG6QNTS+FEXuPcMbTaI2fWD/9gDSC2d3pX1PEkB+wpB7Vn
B2tz74A+aUzRqdxAxGAaoslc/B8uIBEqfQ6xAinFEFSSEFICYRIOmhTXh4FYs73gltIaDC9b0VKE
WnnMS/+hSvLHNlX1eVfioYkoAogvRrTA0yitsYEIe1B0jnVODL5xq7cim6JlUgGVV7/bhRXpu5VW
vzRNhbhhLgdrNMJySDE1PoL4Q3GPqJYjbV+uT9TJMYFzNuxl2BVG9eZyhkZX0qiUyVYe4cB24FOB
SgAx3tDlnbN4Vg15aoNWd9rby1mbyVOTjnclaiWsfwisyJyrsKHlofVHcG8+WpBqTCNoVS0Fi5ym
sRSPPrG2D66DcRVM9An2U3nssDSLVk/qxAL28lMfJH9mZkbkIXP3S3KuO9S7KU//4YQAHiCaRSB0
Ab/ZdZgBfQRmi4oaJTjLDD293I30czH/zkBmcvsornxXFHBAOiUYNFFsEfHuIp5B/9XTew2lnFl7
8LUzOgajq3j9r/jolQnxEy5M5Mtc553V4/W/LGTvl+4Rhb9xk+SgEkC0qRQrWonQArkqsDogGMct
fm0uHTn4UfwE905F0rsA5fXQKhMVD87avpkGyvYe6F4QT6Tz4EPzhfQjdc5pnyObz9F0Bj2EklN/
5WJDqwNZtUAfCIWZ68V0LpL4eSxR47a3OebnWQk+D61CM+9Zn9r9bV9Y8XMB28c4NGBBaGpJO1cA
KMtshgpzEox7DA1FfNz07Y9yfu5YttOhsU5f/sHiOwW8kLEAqeD18uqAp6NdweKcms9WltHTUFjP
Xdt7EaYjcAcxkh3HWdMwCgoO2dvG1/wSrCWo72ODoS8jGW+QvCS61uOMQfC1ML9PQxaypItocL5t
aPUjYuYHilt4lmEq+3qVLoa+XHtBJU/r2bbXf/fWm9fG/cB3nCs2dAWS4OIco3IPlwEy05UOW+97
OTMoSm3+OO9y3jynbgcptd9VWUSoXUWdNu27NHlCv11x7ta2E510tHmhQ46RWmlYcQB+Mq2CBUxE
bgmxbGg5mjyJnD549A3y5/aOftRgheLSpTHp2/XQlMS8PWiPXPBcEmiguLq+LRxW33ujEfw0AN48
EIu4TwEdT2Ox1J+0bqDfZ+iq7TLDX4YwQeqaRh01VSC21X1AK9ZEfxiQUtmn84wbfPIZtFia6ufc
fzfTAUwBxfciUXZjxSqliwk1CyChQL0MMUV5bC1PmuZ/I2s1Q9hg2WjGJim9Q9+DC9IIs7IJQSv8
u5+KnWm83f4Ca/EP0U8H2t0FgF+Wg+n9pZuBufHOfvWQZqABN0//8tyzQCgEiB5alSiBS4kAc1iP
iirqW0lxVwGMOKjmsldPC6IOJuQgCgTkgPiWF1fTbJSFP43QzdG1dA+s8ZEF0CzxtYiC/L1Jo3bS
j6TlUQ62y9v7t+YlmP1Czg1qNHw6KbCjqIYXpjgtVbLFvMXG6Lywt0+gZlBEORG0ZR+5MPS+BRdL
DNio0RGMbWc3A0vCGBnOvWagcqKBCQ+ayYGlqAatOQbwEABqgQZcQEuvt3Sw2tk36sA917UT6kGF
CdgkpO0/FO5AGfb/ZuTJb6NfLJ4vMJO1nv9YdAY/THz6CaYixaW4lk6AOxszgEjngX2QIo0GxpgG
VULv3HtpWPR5xFu2+3tfwMwpsOd4KoPBxrzesnmxMEy7pDhLGrCTvIsAlSlM8FaU2t/HaLgbuhcY
UcPHkQFrcz1lGtI99+zpLxyJ0dLeJUa4lCopoJUb78qO5ARJPy1DkWNFrD16fuyDtWnwio1nnmdv
UJRrVhzuP1sYJ5LunYAP0P8RDqf3VmhOB82HIrh9+OtPBCYPgUvDgw4TFtKCljkbAzBevAcKsApZ
JZjUs6WNjBZA6db0VKzGK14HKJMBd0P/E/MPUioW9Iaf+CZeyE3/szJcQEA/317Q6q5dGJAWlKfL
oiforUNW7xtlD52V4ZI63raxEuOwCPT3UVcAw6xc1afgvu7qufTOTn80nD/1cg9dhY4GiggnfqoU
4a7MSEHcHi1Dawcshbkk2TptRfdBgeJtWRkk6rr5bagG59i4VfA5Y7Ui3K00BAGjwewhCoZY5Qcl
eisYsmQpJ//s5F1kjvOhHEN7ecbTIPSt9pBln83ibXAAZFBpAK1AKK5NS6HJbLRmIR5MW7BpWP2p
bZe9kdENRsP4z9JmUZpM29SyD2UAmZ6EKSp862uH3Bc6g+CgAZXKdeDiNNfNZqQ+sOzVbpjS08yy
E16r2x6tUTu5M93sLhdjVrlfxRV9ve1ea2cElwxyH9RMxVTztfWG2RSKiLN/NkfIBTNm0ojouirJ
Wrk/0bMJhDwM6L6Bub22ggkBVhUN4MaCg2Bqv+UV23GQZeTgeSI7Pvy5vai1zBYVYJApIrfCjID8
4nNyl2pTogPeDAzs9Jn6m6qChOABuPcD2FU3vdtuFv+LNk7PdRO2kEMbA1UFfC18A9cB6A8eZQGu
8us1UwdysOmMIqfG3S0PxkOK7HpIt7XrHlPV7PRalACWEg8wWESjWYpE3tC4tOPoqLOp5ju/REeH
dZZzLMza3Zl+obqb1iIf3nuAeKAKKGYqrxc3z1qqQf4X75QAWAfdqa0QVVEIz+Wmol2xujKow+I1
JFAPjnQz+SODHuyIlc1jf+g7D1hwXhlhk95nxFVcUCsgebjnhTHpLDo9gE0dUs3zZBAnD/nM3EPt
VD4NARypNou+jKA+sbuNlZJqa0zF1jHzKrR66NQmlR6WC+Cr3ALFAk8848nv6mY7scY6Ic0vD9qc
51D06xRZ8NoRFluD3pAO9jCZZC5Dy0tvCxdoimp+1i3ziN1SBOh1E8h4AvB6iLmb689Ns6ac0S11
z4S5v2uj+T7rs4rVY+28iD4yYNaCKlMeJDJT2k1972DvHR6hXb5H+/9u8pMoNdp9b2aKvv+aX6Eq
KF4PaEFA6vh6SaDCKkgFEpjzUnDjk2MxtDvmgO9tM5t/sGkaz7dj0qo90LsJKWjccYEUDoJh7twx
QNaYWW7ozMuOdFXYVZ+6oNzdtrT2sXBeMNWHhSHXkpy40ED1BPQr8tPRIzvgbMbIdRsVI/nqepBt
WwIsjtFwKQLUnTNXbi1yn5LvqVkd+9GMlhrPIxYoUqDVBV2YkvI43yHEmFw0ckAwOm4IGHNCv3BV
FClrIQ1ZIh5EDtByjvzGM0XDOs0IIDQJmIU0F3IgmbeMOz9IVG8VlSnpCwENMqIvJbLtyt3zwvXD
gUBOhk2LIkFde5tjbh/DkOgCgCpAZlNP6n6irp3jVVQ+5eMfzQNWme3ZtCMeDSHWug3IU6oCoqy6
Biqg6Fgib4UWtHS0jKDJgxxGnbo6FYOYM6qe7My+c9wu/gdfxzUv+HWFHI7kGlmT8HlkgCPpNnuw
MjRV9EpxKaytBs9WZKXAqmHYU7pae5a6bVBM3nls+iMP2l2epC91pt9Dk+7H7dWshcALU660cYz7
tFl8mKJ2d3Lc38T6ag7NLsDgSV4obK0tC8xaoJvGww/zq+LPL0oaGNY1aqNAlDCH4p6Qk5liNG1q
Ig2IkNurWrGEUrgYKUH6h/xPspRCqBSE98iw63opI7wgXg1Mpvo96ML9oFG9ZFf2EFkXKlEoSeGr
yaUTwGqt2Wqz4Dx1ZF8uAW5tcMBGs1ZFEx1+F1bCFA6yEp6g6CzIqCxUEW354iqBIWqGqQrOjst+
N6QgUTFpQXR7E1dCBkYacTeijYX78T3jvfhchYHL0SdDcDaAlQ/13EzDziVfatvZ3za0tn8o1ID/
BdhncB5KPpgEWbNkVhsIXeWuPAWttnNhjFUQGba+3ra1uqgARWhB8o5/S56BzLKeg3YOzukQA+1S
Gp/ooMhc1pwP74D/NyGWe7FvNM8IRvtH7FtgRyj/7qBVDDKJckO4irNubeeQ04s0HHU7ZIrXpsyJ
FA1vsJrR+zHm1ql6blkbLvUbcp1/OFJoWKPRBJJ6FD+lj8Sh7g0SVj04e+S+7e7M5n766uq/bn+d
lZIAuM/AFI9YAByFXFHDwKbW+RhiOHP+vSMvhv1cBBveQW0kfTRtCkYixbda3cALg1KKNDrc8VNz
CYCfgG6ny7a68UqXJ4wNjU2nOLRrrgfKMCSAANx9JJuqRt2YncQJzq597viXsXrijWo2fs33kIYJ
z9YBQZel7BcX1LoFeOTOo8kj8A05FZRF7T+m+Xb7Q62tBaPVAvIZ4Akok7uVhHW90RnBOcl6ugH0
qgaNpl58Ks1yf9vS6oowoo60EgQtmIu8dvG0Rw16sRP4nfWi20ZYkbgIkNEqHGFlhhqocHREUPMy
0Xz+EO2KHhK5up6Ao9jJd1h6d/SNvotaG8R1fZOV9wbLv4JQr92i2rBE3OPaqay8cj8UhvaYz8a4
sZds2ReZpW+tkQJmYIGMx4TGZ9g7hru9vS8izZCqZ+/dT4xmYhrWkZE/je3NU4+pijMGUz4lbfpU
avdl8pmN495B8X4Ovt22t5bXXRqUSR50DQsxnCQ5Z475K0gMLxQclS3elmjUhoQaSO4S8HrQsLVV
L6c1dwPIQfQlUDj64G7+wuhMLT84E/4GRqdQ63/4teo1uOZp4CoUYGakkegCXnuax5lvkT5PzsXs
MUHwT/cGtb710OoNUXuvFQF1JfSAZVQwV4JdGMxd4udcXBMGB31En+GoOk5skj/NAB1UErsZ+IZy
ha+shFXkq6KpCT8B66MUu4N6AfKsZtoZQ+8bu8r3WTFHxng/jxgaySObQpuzUl0YK98MqSuWiCYd
Bt3lENG0Gsj7Z1s759zcjwAXJ6W5C6hiaR+tCKgISl64kd5FOK93MTUaZ5pqfDQz6KA/Y4dWMIam
ragIfcy3rq1Ir6faTowAbenk7JY8Suxqk6kGkz86n7CAbhKY2FFSkzPWRBewFF4mEJDDNPcriEA3
Wv+pGJ9un+L17frPjHDKC6cbuF4kFqng46XW3pHAXk5GUh6qEuPNty19dG+UltF3wTsQ3OPw8GtL
Belw2Y1mIMDzReJHur7z0LjPuzykluJmXSloe6CthC2M1GAQQWbvaq2pL4y6xvfpd8XwqM9j5Nj3
My8ije1c+sTMLynXdiyoFIWwlWtDWBZMlu9UFzJcEKlk3dUOvlvV/TDy59YKS28J62JXu3vTipds
1zUAchD/MXkq252ubTUPQ9ePekZf7cT/0haqOYKPhx2/CJuhg8oY2y+P12bJ6FgEtUPA7b+X4xQS
NxqrE0L29GwOWZQqvvPK0UAX511YD0henMHr74yiRdsjm0vOKUMoaUeQ8IK1Q6WduuK3IiUEjwhG
WkDiLf78wm+5pqcL5x22GYrICd0i/YAw8sttl13ZOQCEEZGRRzhASIilXhipPEK5piFMLs20C7qI
jS8Z8FO4b+p5M88/C+/XbYMrdypEl1A389CKAkuVXCsxLG73Zd9qZ6/qpnbbaIZQgwWIGbLWSz/9
gLx9boZA4hZfNBS8h6gBsAoSTV0f/H3nUjgw+NpESR+qRtLinW5soDrtaGejcNCNa5q3CXrqiifl
Cg8BrIhQjbcKGiUfXhHzOAVzZWHBPgtNszjaXrnBwGpozX4U9DtWbrv+k2/RR4BJd4MGJD3f3t70
NVcCqyQwr0DggzFRWmjdztRJAk87a/Vr5z9Zcwl6xL9OWvG8xISIi1IoNFjkd9nCB4MvRpHGeQr+
cHdD60/BkkcDVSRla2u5tCMFWQ86sl3vsjTOckBD5ubUiDGEWhFeV0L51WqkS4MsTZc6LsVq8gVV
ypNgbnDcsIQc36jauVUP8QQLNsI4ymvyOGgzYaQCat1pvFTfmLVl9iY3/ANU+p4c+5jVbJO3Tw5r
wukM0oXjMDUqhMrKTeyAeRTJJmoe0OeQAhrXHLNKFjuNxfNds8CsZj14LNsrJ2/Wwg3kuYDDAlpa
pDDX4SYoSt/LSJvF/dNMTh35PbV3fQ0NuPQNdASJTlRtX5HmXT8ZwLD7n0E5DSwXp7Vbvc/i0nUh
v/u70fJtKRaYQK5Wv68MyC+RuGZ5p0h1P75VYBjFHcja4OWL/Pp6paJw7w0LDNO23lHfwX34laMP
MdsoCn/yoR90+4ivfcJLe9KbseoLBEivy+JgMMJuPi80CSErOytRm2snA3cfnqYI3/gfaWGNY1pT
V/IsNunBmb/W3V3m/uR+FbbePcAEyHmq9JPZibkqY/k+lZ87DcRc4540ioCzFgguf4i0Yo9kOtCq
Zha34x1Lv3fmSzYp3GfdBBSzhESXZ5rizy9uRxbk05KZVhbX8JM+MSOdVmE/qkq3a76CAjEoLPBO
waSJtJJpMK08cMHD02cbo/o+1c2LURzyuPf6N+p/+XtHuTQmnXWoQrWU936GPM1HPmHfUeMJU+Bm
p2JdXfPIS0PSpdMUBlrXnZfFhNBNPf82wHlndwbelSomd3n/AALHvSNwl3gPB/hc15/J63GarQSU
5k25DXJ91xmbutkBkLLJlm2QKK6GD5m3bE66GwbDzoF0p/xsI1Kj6G2WGyP7sXg/Uzc2XWPjz79m
snOIopUqHzw0nTFAj3zwfVwAqr3XqzRrhzhOYunnpW12TLPz0PZ53E5aEVUdPfZE/3PbU9YMIq3G
E1q0LgDVvjZYGG07urQwgIkKwqYE8aT+4vU0TBwSjSRVBLA1a8iqUYMQJLC44a+tmbzyQExQG+eJ
kjJyOu9HUuq7pPVfh3GGAIutyv7ku8jDsRazJCAQx2MdMJZrg9AAq7oa4NbzotMIXOL3pbW86Fp1
wrhuBCmWJ6tJtn2j0gESn+nyRpLMyt2nmXipO1OYRTXzT5DRKNC7l9sfTmVCCtE5xk7xnsiSM6fm
qWD9Dq2G7W0TcmQU/TNADFEYxDHCOJ70tdo6zerBI2kcpMVu8QJw6BoH0n69beXjJ7q2InzmIv6C
Xp6MCUNOqU9gd4duYGkFUWF8ZoweMzw+++ATWgCfbxtVLU1EmwujjBSJOfYwag0YK0kBJapAY24o
TrPYoGs3wNIEWydwRMBGeFJ9aqb2Uk8OrNhlF1ot+I47HvHhxHJVX391PWCvB58fSnyA7l6vhzvl
MHV1mcYO6ArLAEPPzUZ5U3541sEhUMURjVscKJQsJSuNVuu+PVlpzCcPUMZUCzsPkznsqduVNHsf
CKKGyzYYqDzf/l4fvR2W4V5IKFGQAP/V9fpApWp35RBgJzOzQNoB1Ygpt73dbSsru4iHIvI5ZAEY
zZRLe25pp6A7TpBfmeURA4Zhb6RH6ipIvFa84sqKdKxSLTNphuZgbPg+hHSfa/eU9fVOaxRzbh+e
HOJzoTKKJwde/3j5i+VeOPlk1bllF0g5rOSNDsXOB8mIU57r6U/TPhTd90E3wtk58glQ2HHfFX87
NfxuH+U/gHSwqRgtuLYPACMwTmlJcH8Zm8whm3J6nj8DFanKi9e+m0BdCjwkCB9kCm4zLfwuyJDj
58myL0fvkz5qB89+uu0da98Nkxk+Kr9oUaMCdb2cCbAQn2UTiQ2HYOzZA63wY6cD2lYrim+rhnwd
zwqM2mGCSQpOkGxpvcGfSez4+465x0nfZnodeVOiKFusnSqInKKQCS4QQdojrShtUlqOOokTK/ue
pAUNDR0Eire37UMqJWjYnffuBnYPXijdVJjgK7WyrGlcDM/FfAZj2mYx+iOzdz6tdn6bRgsIKPG4
UAGx30se1/FXQOzwF1R430/09frMYdb91LLyWAi5O2COW/y97mL87HHSlkPjkb1XRwO5s71up/fN
pmWvbW6r1v/xcwKoL97daMC9e871ryhtXmu5l7I4LYAkPQbVkSbxNAz3ZKQHUHFSIDnIg0frvZ/t
g3J6DLJDBY5bBAXF9/54ToQ0D0gWoaUBL5Y5WFubYDh8nIt4Zj+t+lcwbhuuCDpyhoePjfFyARgB
xgfCTlLMyTLmVGZbFXHiOKHW3NWhAZk751OOauNtv1pbDLiv0LWHzDx6qNIbZ86Tvhh4U8R8mI48
ObgVWNFsFXfdyscTK0GqikYtkF/SxdMufQuyZKOIM0hI2yjSmuyHnjRPxfzr9nJWLleQ/2LDxKsb
D0S5mOCRWk/nxCxisOBHBEo3w2tfYo6Xnqqhi4w5j1wbCVKiwlp84JQUn+zSsPQyXVLXn7Ucht06
zngTjtUzsU/1ZO9ZUUd01DY1/kMjcC1bCN3D/Adpmdvt+yC+vQXyE+/9h6BYLLiXgP2wpC8KzgMg
3Ba3iJtxCNM8DVP+peJHF4fX9sCvVyg8aNXee24LgCewW9LCvYz5Hh78OA7G/GzXvd2GrC7bqGgm
98gtI8fUYsl2eWWPh9srXTsleHAFguICl7SMtWPVqE0Y1AYrjT2cXIYs19v4+ob49tdJmxTG1sIg
qCYCXCWinAMyg+sA1DCnbVroDuGkFLju0XF+tPOabIY62eQar6OiJ/3OKWxIdgWZtq98j90nDW+P
RlVkh7Sf6cafSqaAJqxtPzpMgrAYlypUfq5/Fse4Rjk3dRm3QXlvJ85z4bKjxZLjXCcPTfnY5pqq
q7rq6x4mQzBdjacN2mrXNh2jy6aBuGXsGQ/Ta8b3o4XoOzV7dK+adD82WViNT653Mo0uFP1x+sJO
tYrwRtyr0r2EXgSQ2ULFAzgHydErkKX7aVJWcZsC7b9Yjb81xnz+h2gP5RhXCE5BevF9XOci/bMc
SIkvOqxkuGKJ+QvaOLbiE767jrQSlCyEdKrA6wGpdb2fHe9NjsJCGS96EKKebWuvkFjhP+29P0Pg
od7YycHM9BByu617YuwNBBn8LgG3WfFnrl7LB4x8LtOW93uOF4Vj7gY9/NuGPcIKNgDCIgDhYSrI
lo55rw15ORmY+HHzeT/33a/aBuFU1qoqfB/mn94NvZO34f9AFyI59FI4g1HaY4lHpQ2N4drfkFyP
gALcDs5J/1GTlxoNuNqJaLLRlP3RlZsK7TZM6IAYRFgXf37xuaGHvfAyQ0VWB1mB/7DwB804UfJ2
O3Kt3LpAPyObD1CNE0JI11aIG9AZkCAc2kRDIk/DvqGbPFNl9O/lPMmxUCQVj0wMoWLYSUoa9TJI
NC3DQU2XQ1dnoZY+jqg6dwEYy+mW55/aep8vHC+0Kgr8uCS7Ln0DBwa0wIuQ+Kf8mZDHdNr1U2TU
Q8iCaV/691CAPGlcka6vnGZk/qhLYvQc6ZVMLEV67lEE3TJmFQgNHB/jHENNJ0UaufZ5AQTBaD3U
dDFrIX7Fxeetg2mZRtcu44a/pRCXJ6DrqxYQef65/YE/lmMAaREcTwBog/FFnuHXodrl055VceN9
DgARI90fSGtFM1AowQ/OzjxxFdfwymV4ZVGKyfnUszxD0T32QSbSlJsmLzc1/WM2xWbUVLJuq4cU
BAUAKwJHCISS5MBGZhXWYvMqnucorzg+1UvlPQVdB82rPkqJ+0KHYzvaeJPb54Yo3v5rjyHc94Kg
ANEfWFA5RjDAbVBmQKZV1SFo8kOdZJ8Sf9w1nvbE6/l7WUHlaBi/FFMXJku3KC6FNWfFqUL9FR1A
JCBSwM5mkozZzOq41BNt1/VN+XXuNF3xVF6xIujIQH2LxwauOun0Bm7GctbQOp6azttyf5mORd4a
isRmxVXx6kdqg5erjxRO2stOc5vAG+06HuxXlj6QUtsnunEwiAHVUS/yOHrH418iphBbgcQBpAl4
YVx5rnQM26Zy28GomrigvQ8G5sqKxtFWcU6tHAkYgHdg+h7FqHcxjYvDzpasTDWta2IMXX/R2Zak
48FLeUTc30WjCF8rEf3KlnRv1HbuNxVev7Ezo/G12HdZN5+cgCs8/+PHgtPrKAkBeg8Ej4ybciA2
SLqmbGPd3g3DZB1ss7F37ZSf8rx+MEn7ve91c+f5mWrq5GOeCctgPBOJEJCwMmiB4SDMkG5o47k4
VTkeMMEDKh1aTjdWEOuJagz6434Kc+h9i1khVH1lDxlNgFs8t40Ld9ONd1r1AJiBImSubCZ+MfAx
eM2jjyJPjLWwbQSs7GODN3fA2Dz63XdK7kiOeorrf6/I1lKmNx/PdPAucoW0Ge9FDGdcX0C85Wbj
dXmPLaud3cxzIX4NDNjt62dl9zBAKNR9MNsnCgnXVka3LZnB3CFuvZ8atAWcCrT0r7dtrO0ekOSg
+hfke7izr20EnDbEq50hzi1joxOohaB6fRo7Fp0gYvaH1lCes7v9baMr1VgwV0MqDEBfPO/xz7XV
ipduR2nfx05hPVZ9AECUdQzGNETbocmc+4WQkNL8daDZxk3IZswfctYpAvNKlUH8CqFKLJqMeHtc
/4piYSRPhqqPQYu7cactLspwYNtu/mZbD4amh1U1Rg3AuorVr3zXK7vim1xENAgxNpxDySge/nB/
49sh1eIaRADLxnnIXrztnG0n9EWsMCgjT/VMWbl1r1Ytc9cX6eLg0oV1nehv7fiL832a2uFkdFtE
8bk7gKADc/UbG5fu7YV/jOSiTwKNISBg8dyU2ZcmYHG8fGxhufzlOEeTH2mNXtoQLl23vW3qvXx3
nTNf2zKv9xi0VpTiBQAPEzwP+zp57O2XkmMCEwzIoAWcGy2sf3yz+GPZpag33BfBT7S/Wr6dFG6m
WrX0wLVndJS7dOxjMxuP0AODRs+eOW+F6d/PNlEYW3kriHWj1IuwhP2UH6Fg4PVAnFT0ce0y85dv
cf2Eak4wh0ult3+GZeBtROakX7YUc6lD6Ce5bhxp25bVzh75sF2SvKifmh4tmLRw7B9dmdcsJBPz
PldFadaYKaXc2S6uSc523prdBvykVNsbOquLfVY5g36cOje37nytzB6JxUsVXehq+EChBJU60Gij
ZCIFLQIsMPQ+lz7uX6F2Z4fp2dwW9G6afi76IW+G0Du2zYYainzx47MDewtrAraGlr0s4+vXPKdD
NuPckoFFtZsk4WCWxWHykvGrVyRprHBiHU76wYkvDMquQ8uqDUBQEOdTExakOZgAYHjmkXrVpkdJ
rpheCnuJNNXYwsr1hvI8YMX4N8qPMu0Djgnza8PsY1KYVkRTykNnXFQKTmthEJhYxF/waOJ5JV0C
mtO3ve6xIW6Ku558S8zf5l9rBAFliCrAfzakEO8lqaen4JGPXedVH+OGncZ2y7dVc88xuNndAQHR
PbvhcGd2n9rmLSVsr/iGwhflb3j5C6RgX5p8SQdOByTJpywdPrUdNPTa3xnFhN22v/Ot/q7lw5ee
qiZW1z4iCiBwVzGmCIaF6whYZ50ZaG0zxNri65+rHNkDsL/J8+31rVrBix5laiGYHEjLw3R7ChXo
dogdp9KPzGybo4O5NAUuzRSeLu8ihkYx+A0mH4gzS4vJrLEfamIOMScY2nLIRMHMNg3fbe5mm6XO
h/u61ZZHzLx4UWYZ5Z3lJqiLGD4084gHwdol7Td44+sPmM7L0bEs/CObSgjlZgvfdRomuWwzaV4a
GrCHSl+GA0+JCrX/MeEAVFggXlHrRif4AzHpjKeA3RF/jAutzn5ZDcuikrfGU8VT437pIJ4M+iqG
6U4Q12KWvl76kwHGtp+3P9mHc4dfgWcHypQgCARzn/TIGSxv7Oac8dim1pFgXLrN0mPfq4gPPniG
MAO/QM3KgmiT3OrUshmQGXPgOHoOe0393p2iuuJAS99ezoeo/G4H5VZwEYpijRQkLa2kKZ9bHjdg
0d0wq/hTjmDdsdkMyn5SbW5bW9088NP8nzWx6ovczcx9p0yRQMRuUCZR4DJtuzDwd7YoHOz+xRSa
ImIcDiVr6ZYradNOSdPxGAXysDGTEyvGjUcWRZdy/Tv9Z0bKlBqAPHILFBhx5jtfMByZnMwxyBQv
3tVtw3wnyPpMEZOlMEH0gdckG7FtebsvjWnrNu2J+8b29pat+sJ/ZmRQzhDY1B8xYxX35u9+PPFg
jsb8c2NOCjuK5VjSp/HoUjuag0/jY6TOQ3U/x/yy26uUz0RUu4p6qKvgDKE8BzQH5n2kG7IOqElo
MvFYz5vsW+UlYA37H9K+tEdOHuj2FyGxL1+h6W22TDOTZPIFZTJ5wGCDWQ38+nsY3fem283bKLmK
FEWK1IW3crnq1DlpHfe+UKGaaQKtu4mJPm6gs7D2ql4YIZgvUItCpzHgKrLDpRz8tA6jw6lTmsCl
eBjZdQhl5ZUnwdIIQVIGT6HObecyyijVCGZNKwckd0JunvRm9AkdtKBOMbTOBWCX/S32H0B8SGHD
TwASiFKvXAHUeQM6IH0aAEEwmF/VXek7avabpCVQ8kM77v96S16Yk24utzaMPrPFcBJCbD1navwW
ja4+j9mwsWJ35aJcOMzgLMGGQbYAbXJXcJlWrwsjVYdTQdneVPsdij1/C+Sb5+/MhHSUzU4XoH7R
h5NNv5mN2DTKQ27+jOM1rvDFHfjHzudleuZpi7oDPlY3hlNOv4ELOtRyKLx54987JvhXRBYQpwDQ
QGYk97rMdZrWwQYEp7bRfmjNazytxPFLIzm3Ic0Y79JBFKUynIZmDNIqD7oamdL46+2NNjsD2VmA
k/ITVoOkuuwsCoUDZFun4wmPOzVKWxBzIyTL9hXXWKjURH+041GspICXzi8af5GWRQkMiLN56GeL
VHlt16ETbEBd1bTFBoUqhjObVuO4nYhZ/7IcYn4ry4FvRarEzeH2kJcCKmAVAA4DRFlFADrfB+fm
lWlSmIKZFcibutNeMe4tirxNf+j7yRd6duqsvSeC22aXZhrlEiTzP3Ptct7ItsBWkIlsPJndyVQg
FI0+3u6HsI8ifbltaeE+Q5sEUqgzH6yNVrbL8ZEcVZPUS4eT4yFWdON6G5e57TslUwMjNteqw0ur
6cztUB7C1Dkxd2nOYfkoCsUYT2NiNCevEQPxray2+62XjhPkxWrXGPwxGcFeHdtlslaQWZpY3Djg
BAH8HqsqXasmnXKt6PXpNPH6XlRk4zJvj7bf31QZ3uBH11zMlT085E0LzMEmIBAohkvT26smGnUA
sDml0D4coUsIBq2g7t+V9FdR/PzLpZxtIdUI3QNUMhAUX86tZkzAMikuXqJEbAvAKNIBoiN9ctD1
le15fSpgCoUZyB9A/hOgEmlYZS56pzHq/mTbXWiLB2zXnRkP2y7+oA73kw5JnJS8dPYahfE8hgsX
ZCINP+cMgGNBPvkKtsVw2+UCTRqUJ8FA3t30iKalgOIOf+tja9f9dbyHXjNcEeh3A7gD/BpS7E9B
CDaVBVFPtXbPQaAdp/xZH7JtSdea6q9O4qclUJ6DChMSV/LQXDTx1XmZqaBx+AYet2rcZYnu89WA
aGEKwVML1LqOFzuKo9IRSDQyDFC8VdFG5zxyvQ1tliER51dO7bfgeeRD9l6ylahhaXDnRqUngJYA
kIyGTPWUNICypwc1+cD5H433vz4C6LlEgW3mwsAzXgqFsqJNOxAZqaf0Q1U7X8++2noVjMbKrXDl
xeDAAPKBQhjERhFAS5cCB7Ox0PJGO/E0fdNH02/LDTO1RzPt73M96NI1mpbrlDoAAugagsge3qKI
I6SBJb2WqMZgmiecxu3UjoFRWjuXekGhUz9TdPBNDoHa8ahSkaUkv25P6zWQC5Ths9YkZnWmgZQf
V9CZVErLntxT23S7Nn0swLJc1ECHsLBUI4/8x4e3bHoudpWxz0ge2vYP5Yv7t6oruC5QV3Th39Dx
g2+RzqI3FpByoXZ8okoNwmq7UO4E8hCYC20trXftt+fWa8w3mq8R8Xwmwc+ufeKOc11MTyOmggzk
3lOeUHsbEx7E+evK3M5ffenSMKvYSdiwuICvHuECHQrMGTsSGQ21jklSfReCaI/5CKITq1DYN4/q
2mZUDRo0VJ0OlWY/NdDQOuZFiySUssZbO/vui+8BKBbZAOA18CYEXFLy7RY3UK7T8D29+9T0L6IQ
Ye4Y25VRXyWeZ+gt8JgABgLIA46Py8uK61qMyLsn0QCO2m56cVgEIXcwxYW5/l/J61DXex8aoLfN
Xj1eZqtQAPvsOsHtJe0gVU+cUqcYW14loTWaQWsVm/8/E5JvMC0lL5WuJRGIa/zY+CDpmgrx1d78
RC3jkkeEiHq0LEhFoJZr5zosZPDcM95qkzogga1a9wQBhB9MT1byN1fOWzIo7QhKU8DTEswalMV9
5iXHTH+v7e8271cMLW093OuAoCHPhutdWp6G1DTXrYFEBA2hm96OFZ8iwgiEq/41XPNzTH9MzTvl
7IADjawrrISpkUaj4kKrIvYRna4kH6799mwGoSbS1rPLki91myX5MOkxDpP6Oym1nZ22zw0zHgjK
r5QfjJ8C9AMgC3nMnbVa6HUNS7It3bk0Nmod3F4kMp1gogFxN3yrdUEdv1fKQwVhsfyQ9P5g+QiD
b5+BhQ0DDj80VM04IZTPpHVMaovYWo/DrTpov6jGk2cOnk8L7RkNgGvgxYVNA2AGYLFwIkAGysYA
A1RyQbCStUGTAK+Lk2LRYte7xsqoFs4dkuszkgGpzLnV5XLLFMKl+BCspfZkdVFlhhBRInXIphU7
iwMCYABdEKhbYf4u7VDLSY2CKCRCBLdXvFcINGSutpKVuIoCEcyCuh8xGVAzQOlI+79LujrtappF
0K+fsnsClXlFO2Ua4Oi5P/B2Y6z1dixbnJlh8DTBK0XaFE1mVSA1ZFnUd0fvG6fPACqjLdmsQt3a
KR+3d+CaMWl4RT0qbYaOvChLvZDHiKMTN3CGjaNEzEMPnosgLQlu21w67JjTPyOU/GRv1VlHM4ww
iYF0NF8q1R/Qp2+AFdwYwjz+nYhtjVevtdYGdA2z/FzNP5alS4fa1FCHEaup/YJ44qEHNlx5rZIx
ytr7fkjgSp3A7dPAyx67pl+Jhue5lAKGi2HP5+bMlZq0r1RWY65B01aElPdTSErwBqzM7kLEgNAX
bgUNgSgqyRFDzTgE77Mii8ChaNq+7uxoeSA6dM/DGkrX051Ycd6Le+jMoLScPG0tliswWMcPM+jQ
igRCfQ2PalB1lC9ZRra3h7jkNoEzAwYbfK5oS5IMKlpfgoQA+0fwx0FsteI/+qMuV4zMP3K1WmdG
pK1SGUk2JmWTRXGls2032e+pXmtAbAAAcHs4SxcQVmyWn0K6YIbKX26MAh0nTYVDEbUoiGrOcdzG
B+O+a14t+5hkv6p6P77UOfRBBnXlKH5Wrq5H+ce0NEqn0a3C4G0WucNTTH839p3RBk2FZqPEH9W7
Rt/U1S/7pfuZdYHZfE3M1I9/UT76TfVsed9Md5vxNbHN5eX9803SOWEMRK0QnYB7yJR4Y1U5SL9R
ldsonhkp0xpB1eoUSNcIcjTQCXBKuMAm3damgJ+nPaD574nVf2lbAneIZqiA8+PwX5ppB+HuB22b
5XsovPIS0P4J7vnZMA4dTTe3d8aix/izMeT+cgvZcMsu50+zajRFjzXZNCZKnLetXCO0Zq8I9qU5
XzTzyM8H/MwxKWmntEmL8pzNQtV7jEe6K/uX0qj9Ud9W3is9ZPUrBLfu+Ifb3I0dKEAOYFPR3m5/
x/JK/PkO2XOhiWPoVBNHDoQf5RRY266Asu0DtUeciidmP9rZpuWNr1sbCEn4QwkNsD4JTec+b56V
eN8pP9GNZ55WPusqi3E5PXI8k/UTN6iN6en79A3KiEWzH9M9rZ4QJDa0fDa7Kphsfqz5Pvd+6dkb
VJWIdkJiajRA+dSZfhrv+bgtqg21CJAZDwkDaXnt3BnCp+4YMrKW/lt0XmczKcUQ1BiB4nZ1FFzj
ZNqOjTv4ZhXXQeuINfmqK05GlBpmpzWXJ+G+IDF0uXsoq1E3dOBCCiPxs5IFhCUHIHwMb8PVfZtO
yLe8GNPWboPJ7f2YvYzJ3H5rsqBBZOO0PktWdtJ13lX6JsmFAJ9iKbytELW5yq6Z3kww1ZCMbEpl
2hrtr5y6Pu9/IPW1vb1XFl35+WRIzkQY+mRWLbZwmtyVRWSUmW+QJ6eCcMxTSbZIasdHwTfcuSdr
bfNLYfe5aekUc1EZTjbBNFeVb1gKJUvuGYfA5XdXX+ueX3JMZ7bkiqDNay9r8SeqodRjqsQf1nbw
0iVwbkF6RJhmhqbIDivI9HFPR/3AwBA+gaNeddKVVoPl3QIeD1A7z42JckviNDltXfUiixpQSVNQ
oWx6h9/xMNZrP+/2yvR9tNcEs67bX+ctemZUOqKKjTJEg4J0pPfMHzkkYPe1HtQvEIIdj2VCfLwx
gJmqymdH+dqwlY265CDOrc8LfObyi6Ghjt4Mc3TjlrsEr7WNN5jw7NA2Wrte5vezHGOc25LCmxTN
y0WZzvd5eWdPAVMfNBWdjgxUdL4y3PeCBEn9hB4BdSWwmnf8LcOSZ9IGZ5jyEYZTZz8Y/1V4QnnB
4OdtvCPOh/Ny++wvXRPnw5R8Tq54Vs0ReUekeKyh7pZ1IkiMH3HPgzSZEFdtbttbHh3w8njLw/PK
qlD9oOgKmqDhdw9WdQB2rjcDLnas3biRUa9lSRZPPF7aSL2iOxg5p8sNA1Ryx+rYzSK0Ynu+Icjk
TxaeFLfH9NlCdLVkZ2Yk/6mTAjAcgosro0+p4WvT1qmeuu6I4+Kbgy+s32a8NZTQLvxyTH0DmhVr
QuzXSfz5ZJ59g+RIB+7RycrwDQJiyTvjTtN8FcrQAW++1R/GF76x80eqvbj82CgFShprBACflC3/
+ySAp+ZyrpO0JwrtNNxeKpLXx+S1L3zLfe3Q7852Fd+a+b7NT7m4d5/LbyDo8JQjoeAqARlDr2c7
5hC/0b+Q6k24p4yNu/+vNQJc6PLzCtp1Vezh85i6o9m27x7Tdte171O+BTNE7W6n+FnJ71u1P6jK
tMmm3nerNQT4YhIBvEvoB8WmnIkZLr+C6hDOUROdRN5dniFrp4+hST6Yc1+0P7K6Qweltqnd0Orf
bg9/6WIyAMgC2zNA2bg0Lu3ydkxZVTRIiFoZ+rafVPYKvtYApEYr3mvpxJ0bko4CoVMLcFGF9PUg
fE5EYLlfbw9lyWOdW5A2etxXltM2GEpuQVEXsOdJ3Of0SWTvVbG1+jUY6qI5EGlAfg+PdnRIXs4c
04ipWGIkUatVARgWNnFOfdaMm9ixsqAEn8nGyOqVi25pudB/rsIuiBWAZbg0qhFWCFsgGZnROLD7
Owiut8mz7a04/8UYwpyb6wBjgASy3EGLypTZjwZyEnbeqQj1lGFDdFK+1qS+10Gd9Awi5NFnVeXd
Gxptv5i5lR1uL+c8f7LbOP+EeSrO7nSvcQ2FdVkWOdrGrFs/7Q59MfqFe6eY/7A3gTBANc5Euh7c
55emOrUdCrXCwzRxK/fIeG35eBorKzfc4sPUQViGhXMgVCO30DhNX+JCQBDojFGfHEX1FZvSmP6r
fheAVJjPWpf75GOyttl7rG6Et495KJ7c99vzunQQz79COiblqAF52SCwThLV3tkl9DcLla7hLxdz
k8CJoJQKYAPYkKU5nTq7j5sMIRlNQ8NRgqHXQ0tBp+aXGM83yw0q9wFCOe3HoK4FSp91aXnrnNuW
tk47DcKpvTkDMDwV0AqLW+XYlezAwGKvHnvVDnieoUvjTee/SE+DUdvmELRQkNc/9M37aKEvcG9p
h6YE/3+3SeKfCs8OuZbtTcKChCmHDH0CpN/dXpn/Zc4QRQNdA0yWPGe2TYu6HREDCRYm7XupPkyT
tVdAzBP709c0P5AevFp863y9bXhei+v5ArLTRBf5rD99uf/byfMaFXdt1KRm43PqocfKSKvdqBj2
9rapxd03Cx78X1P6pSmbCqSjxJRFAxB+Idi3pj3XtBX3NW/hW+ORHiM9ZLQdr1XxGOHaHt0x9RjY
Se6nSRzFyc9YuKGTuGux3jxJt4zOIz/zVz3w7rrKsHgu+AyT2AosEDs4Bh4hHdkkBmQ/gF6wp3t0
P6rZuLk9rUsr6JpomUegh/qfHD1TG/A2IRDPmsPQhXppFVslT5VNntnFP/hlRCggEwKRLW4+aZwK
8Nal13pzToCBwrk7kn4DxspQ7e0wKZ7/YVxo/4FjRkcv0v+Xk4rMUmWPWZpHRpw2PsqoY0BEA1al
Ylp7EixO4ZkpyS+axYgCImN5VLXU3uV45IR5npCtytxx5b5ZdFAovv3PsGTqWrXLlVjPbBqpvAZP
fevWLfUTr3G6bU36qXqIJ02w8ahYSBoEqjBM7gsiQIUIZQArzFFKICFHp6SxN7I41w5scpLurvX0
Qd/oJMO/E6MwqqATjsKenaQk9X+amlZI2Nj6sBvRq1T6VlHb450rdBC+JPbQVPta5U0NrgUVChnT
mJazrAJ4Y5yV8S/dhAhiEGsDrQV8k9ywW005xQlsaVS7H5pdH0GRH8YmWNeGXI2U8ncD+fBUQdKN
TvfdWDwIEpr5SyFiiBX/HpQotj480nzc3msLAZ2BFy9aBgBMsa74NApP0HbgCYvMmcUbXdqFWmxt
OoYe30L4w+fi7bbBhR2HihaCOeA2ITwli62UKfTr9Z6wqAVVbpC6zu+Upz8tja0d2cX5Prc0f8mZ
b7JEHEOkEZbGo8j3XblDqjIeX42y3EBlvFQeilDBg8MKY/D6fHXVb5bYZ/0m46+3R/y/fAjQh2iW
gKiwfNMwt+AOZxWLhvph0MN8CKg6hB5E1V/17/WpqsLiGWKHGbpS1dGn5FTofjpAlOx0+0MWgsu5
mPj/vkO6hmqnmrJKKVmEjmbfGzdadYfCxzQEyRoxxlIZYIZ5zb15s9KijM9tqYkmQ7vF3Mdf6oPt
PvIuGDYqdH06v36r+0ATv9qvyXAs0J5nhGX3pep9befU2+lHsQZTWspI4Gs+aX5n2VFZ448VU0/1
Cl/THQfKgyl+65U75iKNO/J9q9yhEJRab6b9NHRQQ+obnyrkaKUrlGZLiWW0uoEvHGhwtLzJRYh2
ygdFM3oWQabx51Sgg9StfacPqQUmio0OjRAtMpU39H8IY837zBeUdFHP/Hy4KUFSB1ihlI9Q074u
uDmxiLs5SlHNHQOt2u3ttRTJ4SJGHxDuLJDPyTxhFh0bCAKpWPTpaPMANKwNMoP3qR1YX+tXDxoI
TlhbK6nJawcGXAeu5hmngtyvnMnQm8rJTHOsIwq2DUPNfS/dInPeYZ8x4oMAPlwZ5XVtHuRGSDMb
Mz8KmMqkuNESpsuA+2wjlxxS1D86cDrfC2H6zsA3Sn5Aw/xorSBY5tj9cvVgE8RK8wt45vuWYrsG
ZB5VWZZtZGbWnZYBh+6lH3VvbHud/3d7fNcbBSxSIJHCIxjRqv7pzM68Zjwwk7gWb6OkUe/BbYn4
g6yE/Nd+6NKEFHS4mSi4PVZt5KAvlzYc+c59VYGjUkNFbeXQrQxHpi8vxtzuLAJbQ2ueEppvjXgN
kbJmQtoQKrezUuvm4YCfzUosP0u+3V6T6z2OxUeAi54+/I0G4MubLG3isuotijXhY+zrWrdpQLg9
oR3XomWYVeI/T61XUOxrNqXLAuVAE92rrI1YnAWGXR1G9M0W7EsLoH7XoxRo7m8Pcmka0QKE9pxZ
gg1ywJeDzIzMKcwC02hNox2OTmb5ta1+v21kaev9MYI2p0sjmsBPJi0OktWYoTJFltfjOohYH3Rr
AmxLZ/bclLRoIuco7k44SG7zi4NavqHbV2WVeHnZioOSP4QocGYlz6CZVdoQAivToGwY3xHN2NZG
9t52aySUa5bm9TtzDJ6XZkOpt21UFl7hx3pyImAGQI3vq1KVK12R10Hi3KALXCB6CKHNJ2OXrbYd
8swa22iskk2RovKtvU+4QG5vhoULazaDZQDfwgydkLacENbEtQlm0vohgcyipteh4hUH7hLfSUPd
SR7T2AjKxPhu8SkckuGvg2F8wNyOBjw8ugxlLUSSMPRRFWob0fyt9DBMep+kawiUxck8MzKf9LOF
szsQy7FUwyg9ZZuK9I4q4gtTVsWyZrd9eUmBmQ93P1pFsA+R7ru0Eyee0jlmjA3Cfsd4ywAsHKAU
qwJHXWfgu2U+nX5DqAXpPwZoWZj1LOxKpKTK7MnKy0AnY1CRFz6lK57l08nf+jJpBlD4qkhXO/Cf
CDk3Sr2JTzWwUP/FU8genb3QAIjZOK/Oo9Vv7Q83cuPGt8yoW9nV184HE4SaAyJi0HUhl305QV1r
Fm489MDT5l6Q6l8GXbuj7Ajqb8tezbvO/lkeM9jOQCOCthDktKUxK4pijY3JuxmIMxF/ZIc6/1l6
ofUjqX4iIvaBqlDYbzR8rozy2o+jnIm2x0/pczD7yLc7H9DH5QA1nDo/LPuuzt9XTu11AAYDcwuJ
iYwuOgOkm6kGk3dJzayP2kb04Nznuao99DkqIfescz2yw7+9d01xO2NjMndyfDuvnL2uoAC7uf0t
10cLHRYziywCTwCyZYYENZ+S3I3TIUKeQiMbNEqBMWm0Vb4Bke5aS9C1A4Yx6IeAzxq91QB6SdtH
YVqiV8UQKZQeTDY2AdfgM4ZsGP2hWIsDF4cGoVY0kKD2Ajd5aS0eprJzGz5EqMqpx9GO7cfBVI0D
yGuyL/8wi2gchZASUEgIdCVTxFZzsBtjYCO6iwEHp3vdKo07IwaK+bapxTlEs9Os+DVH0tIRrF0C
Iu5YH6KsJI2f6Ps05xZQeQOIlMcpvG1sAR8yt/7iwY9S2YyFlOYQxReB0JCPkToo3hcvsRsoVlsJ
mo/R8+lNQeKMPP+CpCMFLVRSbx3WOvWRVA59510PvK9TxnSAPq7Wv7SCUfb19gdeH1V8H56DaPcE
WyEebZcTX3ddORXAGkcxgDp3zDGLGfy7pq92PedomZlVDPFCmzsWpRDFmRJHqQxljCpgfu/Q+DIe
bTAwg2S4IS+qKVbVaa79LAza6FtEkRKtC5/0R2cXnsUyo8sNcwTO4Z62d7TZad8y+8dQ7wZgC13z
NID/oPXVA8/SAMlIXwzPdfpRmWu9IQsv/ssvkY7sxG0r4YMBbHoSGt2d/dPmDzrex9XPbAsZTrWw
fLrzuqeft9d1oZJ5aVfa5mDxUiYk4Mao875zqI/k+2basniLnPy35NcaK9fSAgPBPcNKoPAJHqTL
bWT0EFBnTTFFJNdRZSjJCGRQ/OSRKvZ7vaxXXvwLsAFEhLhZEGJARxlyDpf2SNPSEXfAFHWGvrHJ
75z41Ut8eJu0fde7AUht3e3tCV04KCiRotcWoQ06JD3pMh09rSGGUCfEvnazzdSMb0enXUMLzL9y
eWWjo/XMijSPFfVS0NP0U+TWZVBr8a7ku+4hN4DXvnO9bOWBt3RKoNYC0lU8tnCJSdcobWmRadyb
Is9N2KOKYNinrVMdNKUxdo1ZRn2WlYd/mMczm9LK9VotBDwRbKp9hmIoH3asKt39v1hBqQEpDKBL
rjDICCihfUmQVNfN9oG603eBmuyKkaVNP5MceHitIsiRvdqQQ4GhU5G519sheUg0Z6vHxok6brEZ
CYR3bw/p+jbG1kArO8ie5oq9fJMg4aSUMWdqNMGP+8Lt2l+Y5uIR6mzV2q11HV/NtsDijbQtmBxk
YsakNyezid0pmsABdhggz4EKRVMGkMAegyJXk699izy1IzgIiGs6Hh3h2SshweLsoiQB/ShoBCJi
vjziM6xScwQe6BMyXccsd1ufGN0Irj8LofPkftye3sXz7QKKM1+FsCbtyynXGWgn0d7t9EOznZim
+m7NlRXHtWQFuDtnlsTEe92QvIjFFL2yRAr6QEc8F3legTC6O/39SM5tSBNXeZ3iEIq9nzNF80nf
JkHvreIcljwVInCQthigpkDodrk8Tu4UrsEGWOnBPIb+hubOcUfvEA8zn6cKQbbcbbywThy0Qpo1
cDTJaPtanIxhNYk8tIjibUUjal+rxmnTKTZ5SbhJg5RC2Pn2jCwdHfQWIjsMfDs0yaS7EKWXqvCY
rgLnEscbkH2iQbVFI3GX0Tz6F1OgfkbhFoQrMn8PpI6KpMk9FaLF3RjoNO1fywaMxNaIAtttU4t7
CXIzoFqau25tKXQbLIsQ2hjYS2qXPE7QGQ9NvVX/ZTedWZHuiLZmhkPgsSPd7cxt2vHyYNPO3N0e
y+IKzfrlKI3OOR9pz7o6HfrcTrRIY9BRyUBOGfJJzx6Rd7FXjuBCKQgokz+2rNn5ncWG3ERtM1Nc
NWJ4NiNn79ZFf68NYyn2iTGp3X0/EmP0lWbqa7C4V2zcG8RD4UoD2RiqWNTqkAcC8zvkFawm8dva
QmtLaWZq6//LrDiggFFBWw6G+csv7dSyU1otVgHvzvlRax3r+6iK5hkc295KknyeYDnwAA0oAAsI
0oEEk44ISv8Ob71cA4pDfx0m672u9FNqRYkGUCai57kW2a6EVEuLjibm+Y7xQGEiq1bXqTlVQwOb
op5FWKyqC7iSplvUE9eocZciHZCSzSK9Nug05Kt6RDjQayXXojQrfHLX2pshDvtmW4uVmGDpUJ4b
mv//bHPFcZyD0rKcN3LxhaUkoAlbya4sXIy4nlDLRFIHtDYyyZIw5/fkvCuSJjkWbbPL0OXoW4IF
Tvl6ewMuxdkgx4DLRB+q4WB3XA5n7OvUG3oMRwXnWqAn/cZuUwjQD/Xw6Jq1ErSkFPdtbZpBbLkP
NpQlvzHF4CuzugDmRk4A6GDEqtgr0Gm9/A5O0YyTDJmGuqXtJyV9GEz0Xulfa5f6AHMG1dFs0R6b
6BvB8Ywd7ceGdmFH+ydWlgelSIaVo7lwXi4+SLr+eF16itDn85JCOo9sdVrexZiFbhR+LkbwGd2b
a2Cnhb011wAxergDvLEkV+wO3FRT0sBmwjZm9kUFYert9V4e1R8LxuU0D3hyedAkRA26TuMtRQ3G
G6JOkNe6r/FiJ5B3je8rb42NeClLcjEyaZtNyF1yWrdaNBYfdv5NeUw8pEmm8SVTzV2ZEb9sIQBP
As+oQvSDPEJLhHgrzHsLpQBMLmjeQfeOMNuTydqKqUBMrcBHAKhgxGCUVESQOxYYhTVgYAqGDFt8
zOx2G2uD7ReZcW8Ma/xb87aR3PDFN0jbymlwo3gj7sEaDNc/VUXFy6/o++7b0CNSmkA6di/yXt9M
rGhWvPGiWzkbvnQF28ItNDIP3wHqUnF/IXoNTOd9on+fMZ3nGSrtKHoYiF6kbVzHBMS1EOyJ7Pbe
NCKl2ZrjCrPKgru/MCHt477XKR1FBXdh/6KxDzoJnf1MhIv75XD7xCzP2p/BSDu3ZcISto2dy6ag
n9jecplf2uUTNAluG1qAEF1Om3RDIwgceaLibHbIClb5oWZbuzEDw/ytozqmpGKjaYGSGV+mnG0H
d8d78YR0Vm2O27G3v5nM+G0R9eP2Vy06jLO1nKfn7LrT8FjSmIWJdrW3lGyg3uKb01GQH43yVGhP
RhrdtreU1kK9DHk9G4RNaAWQDBZdRjIkDXCR934d+2jXGPlP+4Ppvqv7NT81azimZbdwZlG6elg5
qeMwz3uTxiGvKt+ZvB3Pn8mY7EzlZ5nfi07f8VIt/ab/arUrOZpFp39mXvIIHavG1I67GRbk1bvU
1TK/SaosvD2viwcGdUhkF0CTgpv2ch1bBRxciottbILmcwRheufqoaK9MZ5u2un7bWPzj105uTNj
0homXcvJ5GFGecl/NB0tAjfTNJ9Rmv/LfXZmSVo74YyOGAdYmqw2ZNZz7oa1sW/se/BYcz4FyNWs
WFz0B2cWpeXymGCZcGDR6YudG+/H/nvDgJ3vt7fncP6dW3MoeWuz1jVqfS5Yzfw0EtlObaHbYSZ+
TqqNxv5aeApU+gjT/2eDyAm1eDCzvLUwLqjXNqBONGMIXqsrke3KxpBxVUwrSTwS7EJdeCHQGLk3
+bH6envmFlYINVhDnzM9eGvK4TMTntHF4DmMyrq27j0gRE9xaanv6VBnm0R41t/nseaiODDPiNY9
Q0bumJnhtmkFe72zG627Aa3Wil5sR8XZ3x7Ykm+8sCRdrMJTyxoJMw0duiHUbitP84viIduY1VtD
nwCmQeb178Ng5MwcC2S68wtObqODfoU2lFBAi3gxiYNac3oCyrDYeniHhW2nTifQ3VJ0TJnmsE8G
c42acmHHzNI86F4CJRaISyVXovS0tUskSKKGcOAZ65C2kJMc23BlatfsSI6EeU7JjRJ2UG7eWGny
1FXuJnGnY2UceasFOeghLGYpPlpZnrjwDm6eH9U03+V4kmjjWsfMwrV7MWzJyzAociSpsDDsZHpJ
zKNWTg8EdN6jZtwRagZNoYZKtqYBtXhyziZb8jlZTlD6KGFV0G7b2sk2Rr95Dt7Gth9XJnxlvj+3
+llcMShl5jlC09BkSHxhTt+d5nEyQcCwsq5zICi50fOJ/Hz/ntnp+0xAXwFDUtl/zPne1/QI3lZ/
0kqQOiHMoso+hV9FvWJbov0Oid3AzvnKYFdW8zMCOfsIqyn7Eil3LVIY94mwju5QP5qZfWe1PYhz
ugMUTMLWWJvjpcc9Bo/S9Cy1iyqpdHiqrLcrVBwwyakLZhO8eAhw2ADCDdBkx6EKpgkCeZYTDIYa
NN4a/9NSIg6MedAxNGfs0xUm2/Nyq616V4uKTkD0IXsQaH1Wjf5xamykrMUO9Xg8qO27Zro3mzwa
M9OfyN5WJr9bY0BdXIOzb5k3ytka1IPWDlqGjWDQrVCzoAH11cYZwwxUW+DFyP/lUpjRvCi/gSdR
fsqriVLRxlbw4B3eKiMQ01Yz/aJbiR312eNfbe8zM9KoGs1tCgEO0KigDXD1jED1ltdtCrKPrFfQ
XA1RriAT6INBY2QcMGvgftNyERpu6W0ad8qPoJeId6AWGsJeH9+IM0AT0mviI+uYGU761IJYsZw2
pDH7x4ShXfD2CV0If+d02sz+CUpJzZJ8jkAiwDbNRI/yuHpq6zJKOneNpGTJ2YDSbcaDzHgiuTmD
uFnXO1qGWbLHcU+MxDm4DaSfUQ5aQ1AuwQGQQQWAF2QPyEPKjV0lONUajXA9cnLjB7rU0GizE/qj
bmS+5UU50Tf0/5D2XTtuK9u2X1QAc3hlktRSB6rVwX4h3LaboZhZjF9/R/XF2adFEiK8DxawNrC9
4KkqVpg15wjCr6hC3ZA2rjoUoZ0DsXV7ThfJPoQqUQVFPQ83JkcSXa91gNSnINab5iKopSWAB6rE
gRPIn6UWOqF0vh1skagagCyheg26A9qJMLq4DkZiMioi6ZpLR8tnUkl+PBReWLLWKqHuS6YS617o
hd3tqMuzhYcFRZ1rL3J531mRP6xIP2Xy0FyaafQM1u3K9FRTHxsNdX2Pje91eiqFS8jcTux2fQPl
jZ2ibol7fKlxXm1A/Axg9QGe4n5DYChej542SdSPhtlcpvhleoRxHwwA0m6nt1agWoo77kLi6vmp
/YQx81geY83LRLf1y9KN1DtYpwi9VZ0icQftzZaeYAkiZk47HMXUaslj87wl4LqyMsDUQSsJuRQK
vvOGQ9ZOVWgCjHoBkm3QCruV3nTYnIkFzgqcGhvfaHH58n4cDFmhRqKK+FyzyamasQ8A820uSVfu
9by+5PQHaL7gILIdC8NTQcEGEFWwR/tPRv62xlufis7Gj1gckfxHKECtgIlm4J/Z+kwCJnWk1JoL
BQ4cMNmDXCV+6KuFkyiSPTKITcEsyuzcoOp1CzjD940fsLJBOHIGfBx0vyDiPkstgxhy+0Yes4uS
vAU9s/riL5TwD3KWW60uWHr5WNLoMLw29aEv78s03NcRxP1kRw3fY5HapaRsUE2W5VjMCXpOMtiu
eLdAMfV61aKwrbZVJrOLDH24Wj4Bv0PC3YC8CCLPhQndtvYzHnZa8lQJg2VkpUtlaeMtyOd9tnNk
+NkKALTzPTR3+dZ6yA1BqKa9hEUlWok5yhYYm4O9Mft8KIsw4CHKXIFShtvZ9VDR3xgFQezaCxQv
m9DOqEuN11h+0CuIKF2CwhEKp23/bERdLjrzS1cenx1LD5Zxs6hm0lIhQXsNFitT5o0P42ArQ2ep
6hHOorgLLc0ahv20mVcvNjj3yTbwVoIQOXbcnHoJFQYmDXFnPkfFxZDuKwI5/fpHXN6nKLLfHuTi
A8IyBwVeTvGEOx+IgNdjnMRoklu1Is+6FFlV8pFtmR4vx4JNC84XRPLx5QA7uw6gVmhX1HUXX2RW
WrLaWEbpGaZp44SzxXDL/XEtGlqwUE0C3xyVkFmyrBCwA/BWQDQDYCw03Iof0psCHcUt3aDVQHw1
AkqHlT8/g1Nl7IqcyfFFMiruOJBdSjw1q30Vb2zzRcoLG2+cOGgkouKHp/tsl7d4uKs6iZOL/gzZ
cStSUrcImFURO0V7RZDcodrYbWtD09DL4UoPwL98XdrfkmwtAXxZE1JEtEYUh3VbAd25PNL6+fbS
WxypGJnOzy/AA3F2zFdGo4yallOWXFQ8qIw8shobbW9LF/3+kG7dmavBsNBBqYTMs6Hzvf5tUEPP
sM5jJbl0rWklxp61k8MqcQ9tK64mlG0BMhavcAwOXXqgzZGvQg5/Fk8yqJmRrqKXotEOOZTOi+Cg
Ef1Etl4Py/fhLBK/v7+NrG4r3JcDIgHqJXth5VWtF+jHtNopDkHC8i5sgQO3xjbb0lFtljLJS4yt
nawkemqHhy4erK2a+rKdjNse5TgBHw25MBgZ1yOLM5qLBSXJRdKduj1m6SXsHaSjkUwtuYuhZi1Z
43TsyL7f0WeU3Mu/jencXqTLseI3cO4RdiCOZI2/Sr7NrjD1kSqSmF60cV/rj0F8DKp7Sfy4HWW5
5XD8YmEC9oREFD2T6yhpGvYwGRjoJSJecK88NHQ/BtwW/l/xI1zwH/15ZPqQcMeT8zpOWXZxDf3d
/ELAwZ0MX07v1fFRaW2zfuGK4MnG7C3ebLN4s9krSacPqoJ4QvAgdakjV8d4076L/+ir5AD3C6Aw
gKig2oEkdbbVYi0cZb0WoktTfwjiW7mVfawMAhRpnE/wS8BdPNdf6nKz6ACmji6q/mdgTyTfxcFW
4X6ZzOHABXLDAOQQSD008K+/DJK5nARlkVzE8FwMqWUkT2J6L4y7Qv1jSF5xUcKjclJ/mV1mo+Zz
e/nNZxCbCwk+3j/gnYOms1DBn/q4ga9ZcQmhMkRVYEa2dCnnc/j/I0A2CMNDlPl1SYuhKocxKS7F
lDoDO6URrufu9fYw1oLgzIVEBorcnDBxPYeVSbEWNKG46GqM1sefSjskdPfPMaB9BHtpGKfhdT5P
eMOc0KogpL6AypSkpiWgaxRuifavDISnFmjjoAIAnu1sMVA5zcQOTtaXWDwkIEDQaAcMs3V7JMuP
jpuJ531Iq0GQn8+Wmpp1BcQl6gs6hGuTVCOQhUtT9/8WZTYUoSV5XwiIokRAeRdWAQ7U7QiLIgKm
CQPhaEEkzYDIzw5PtTDipAkQohXvJgVwDNPTJFvTJit8gnj66DG7K2w4xBDZqvJDnm/AGFYnkvMo
IdmBc3WerYtUo6ocZs1l6JhpZXqVwelyFLeGuR4GzT00cOB2Na+VQGsnGMcQJZpadAQVApQ2ZLth
/iY1Fsre0rtAf3bTz7Zxos4Rt8Qb5tcgn2NUajgYGoQdFKOvtxbsJlEeDlAhKcd6rwpvgZa4o/Ta
JFurcrn0rwPxWfh234oog468NXthOd55imh15ZO6tYnXppLz8zg8CwSzOS8lmgo1y8SSXSCDEZ1B
GzSdaYqa/e2FuSgrfU0aepRQoYDqBZL367FMfTb0AjymL7D5KNiH/jY0d4H+ziJPf0sUW4xwzDce
raxG3OVkgrqC6cqOkP8Z5QoFhhME9zS9OMWUOPBGsME1Afs0M/H/Tuc23BXDX3WEKTK83Yq9uWXD
vTZHOHnwvuGqXfj21z++bKEbXBGhvQjtrw5+LGK/RbpaW1MoqKgcIwJVN43/+bdPDYlwRR8S2l6i
JknvBlbkhzo3aiiYmyZIC2LlbHwPngh8TxT490AmyW0o0VFG9ew6oFA3k2q2WYtczqLGMdFRKToL
kWcicyYWQaHcz16mnVZeoHLYvufUKvA4sHrdqSBC7yiNy17k5Ch+MojvSR+mI0H54BSMTrSVN309
u2/91NncSEMnECko2kuf7Ua6Q3OjED5Q+Qhrm9vv+I16Z2Z+1j9W5WTJ/RG2TbHwUcI6AZ7VSI8B
ZpDJ+2TY9F6vHVNzRvPcoWdCXQXIEeWul7yst0n/WR7q3hJzSyS7mj4W1IULjUldETqz8PsInpLG
6svGDsAKwH+YNlb3l2a79mSU7qR58iH+nYTx0QCyFSpdQ7B16M0LP/hkHESJrARnO0S55q/fus5A
+BhxtuqHVBB+x1p7r7wlv3Sy10wvr9nFaF+TfxYy/QqrSKhb4D7Bmc5PqW9LUy7iNOBo5EuvAmnT
TNVPJTHfhSS8N+NJ2FiXC0QAjwbrUIiZQtmLv/Rn0ZI6zlsNh6skp0DFXhq1cUpBcXRk5Np7Ij/C
46DZFvXlx89sjUG5gae0PNlYWLb1elwqpEPtDqqTsWUanpSEDnsB/RNKZ0BsiS7ym0el3MigVg4W
PHS+/H1h8QSO9PVooUGYKbUQthei3hdSCPXkrdrMon3DJ/R7iNnuIVFlSNMQsEsl7kpMYpSD3hjt
utCj5K60CxjBWv1Htwv719tHzFcTeDGnPPlERRZdlDnfBkJsUExTovZSyq6e2sGuSR+yPRWOGXz3
JCt4FCpX6P9sROVJ1DIqDIg4mRbuIrOLxiBCkMsNDjbx93DQAH0ILeWn4CqyF4cHagfCkzieIADf
PivppW0s4kg2oxtvy5Wbmzdx/vMjZqdr38CCOtKwnIy07d0IrDC7j+XC7rTy7fZ4V1cQ53+hRmiA
OTyLZIaDKRWliv4HZCqKe6Fm9u0AC1U0LCCe63DaFPD7C4PtJEfLO4dI84VV97iPI63eqclLrbzU
1bRng1sUl7KyzBRlOFD6hT0g5TCgtyL0Yoq7OgvAvsv3Re7BNOX2L1tb2le/jFcSvp1MbV/LIjxj
UAlP9lJ1VFHw754i6UdOHWV6CIhX/WD3012afNwOvFhiIpp0KKty5CHO43lRsDainrWVXPlofpnU
KzVbUsJzOz7B6cQV+wBwnq3S9DKxR2GQsyjxBQBexRe5HmscNsqgaGXjR+QxHP3AJM6gPOZMt8Bl
G98gVyZrp6L15B5OiQ4YSUL79/aoF615Az8BT34F3EbI0aEIdP0TitKIothkjd/qwDhYhNmj8DOF
P3FUCJ6oElvTcSk/xOMhrQ565FTZk0Q+pxGY+K56NOFH+ycklgxnN7LxQeYFza9fhqYP9KbQupQX
yaXK2hpN6saXm8jplFNFPllz6cd3ppl7OdhiUix2N58ITYFLOaqnqObPLmII7xOA9cBqglStrURH
c4htrXm6Pd3L1T2LwjO4b6u7AC47HaH16ffZp846izHdMbvKgVeIRmAOTb1E2udBZlftPp9ehjje
2F/rH/zbOGdHKQg0qhoCa+FD2TSJ8p1OGHS7clsn46GZCkeMbYWWcCe0Mvrjx1CdFPqTsReALt0g
coLiToFnppk8od0nhvnGi2L1I3DrH/QgVQjOzjZEAQWiWEumxp9QoGnD/RA0drrlnLcWBFk5+mxg
ZUPKfRakNYy4ZnrQ+J1BPiBYX++pPqVg+5lbuK7lAwmfGz7tKHzxzYU+wPXnbuQ2YrAOYH4nsJ9a
HLjhcD/FjcOUnRTCb0pBLnsU5X2eOY187tqzPNyp7T5+qo5JMO7KjJ2m9DmCqTwaIz9jO3F7NN+h
aNBVh6LbFbrVA/QH/ftqq561uk74ZcsLw3BSnUsEFQPVjMnUmU+JeKS96pIe1sDReI5DzVIKxc6M
J9J8BvhQEdiHmf6BXNNq4qc+RschSy2aetJ7GzomK51UERyCVX17N60c2ZxACddxlJQhhjA7u5iY
hKpW98yP7C67b1E4JMNZHv1Os8X8V7/ZLuUL4yoLwdfkFXv0I1AfW2jsxDis8EwIW7/9ZAyoGCj+
nLPgPD71Q20hC9jH6j8yhnEGooYtgg8JQVxeMLteP4OMsnmuQhQEr4cJomp95JqhRO1m27eIp4yz
wfGTVsdTBPAmpK/XoYTCrCNxnAYfAAmnlGCSZoZ2Ue3bcIPgtLL9rgLxP/92BIqdFNYlEwa/Yzs9
LS2W3LXjFiB4kUHxifs2mlmCbDQN7rsGo+npW5h8lMFGHrycLaCJ+NYWQIjVEOl6EIrUplSH3JJf
FHGxi9SSHlkvjI4xjQVaOVLo3F7qy8sQBQqgD/BaAw4Bks/X8SYIRndUqgc/jPU9e0wBsA+Cxs2g
FgYt19oKky1EynIGUQKGdQ3447CBwCa7jtgpgFN3gjT4qWGGLlQfAOmH/M/GuL6k2K6XnSSKeM2g
1Mx9GeYn5AgWc2TEKiayq/RDnWaGh0qwZPdCSZ0W9qP7gRC6T2utsZox/+yMdnTjQe+sMBtCF9jm
0Opq2nmo7IeuQYd0J4dg5Nyefj7Yxa/kTFf+mISOx2w5xZ0am5Ucjb5Z9pZpxraQQTiuNxyj95JN
NcC1qccR859os6lvYAegSiMSwq4qnLBR90qTbzTd1wYE6TdIAOuQj4Ua9PXXHfEybnuFjr6MZkLw
EqtYRvea/CqI59sz9yVxNJ86CCBB2gVKEwAYzY4wmgbQIMna0Y/KwovSn0LtGaS0EmYPj/WTHg6e
abxFRu9Ug2hH4884OWfhLoEPj+jAPiDtfqs/8li3DI6MGzZyzOVZBDTcV40UjGwUYmbT0Ot6Zo5V
P/oVDU+ximK6WYE0G+XpxlW19knRkDTw4oJsKrbw9XxrRatLPWGjPxnsIVTqvZRFL7dnejUEoBKY
ZhSTEOg6hE6UtlF6jCUSI+TyuahiMMK0MZBlAYADCNFCww3BMS9zeupYaGJVa+roFwGk+wKcC7tQ
F5lTg5hvR5x4rcZNt89JVNvZODauNqjZHavrxs5YIm2cH2sfEA8XXYKtCwA4c4WYNO2Lsk7E0Vcb
/VHFwknb7BEg493tuV057vEkBDQdGHXgpOdNsTTVsTY0YfRjmBDnQOjRKXfr+te4hcFf25dcUQqX
C1yhtHkCDBM0TapkOvlNl/ytqenk+JeFIqEjTeYFXpBbtbllDoXH7reAsx3AmBTKRh8iYMt2vZjY
YvlbyS+pcIhLSzJ+y517eypXFxDkirCKNLSacehfr9MJRKQsQ6vHz5I7EcKIkngXwJfE6pgV4r0Z
Kn9GKHyMU/gIfb9Dk4f72z9gbZ9AEQXUH1QjoUDPZ+Rb/tEnYiWDczX5up5Odi2H5Y5I8pb33ELp
E/BqUUfHjmta6XhqzLbjWEckq2Idr3qd7sXS6Uanji2JOUGmWcmzrO/AZgIWflcS8DjbypEn6Qh8
bYPidkx/9to+yaq7msnPt4e/LMbyHwZoBChnInB/C+KZ1LA6V/HDBvKolWfUJ+yIuBIMaF/k0ovV
n/1WOWttk2Ii0CYCaI2riFzPuKRABIEq8oTdE7okkD10RQ55uqVLsLZJOd4KZC9IM0DWdBZGys0h
FabJH4YuBY4sEVGXqGrIhgPG3Ed/bs/jSkaGTBiIapRusJDnwsAsKqk5sFDwxYIJuyKmL0ZKVGjM
yuyU5Um2y2pRdzsYwmycwCuzicBguilAAEIUa5YdZEImi2WCwCaMKipV8+Du50Wj/vTv40O1lZME
OCzoaxt/2yYjZJWUoChGv6aeqf1F09KuBZ8CySYYl2aLR7pyDEHAiS8QGSpmCy5AGJVCn5j16OtC
6upRiEYg/NsMZwSPXRDOeYl6dnD59xEigeeNXy72PYfVSPUEmiUMYf0a7rqKPxLQLVw1B8XJ65IN
GPHacQDyATAV8PrjMJvZ4oQsiJ4ZlTL6o6m7els8Fn3uqEPiBYl2oOkpIW6NTlT/pMb9Lp/YK8Ej
Nvhjag+Caseovvqj8aedft+egpUtc/WrZnktTCB6QmJc5kMIoJvRHaSkd3og7qF5vZFCr+2X7xMw
W7aBgUUrtHidh5KSWk3eWpIU/kER3TKxppIek19vhFy5TLn6LyhdMsg5i1t7zEN4OU4xzh0m+EG4
KwPBNaNDl36omnt7Itc2JSftSDh6cALNDaACcaJdLReTjyZvu+8DY/SIggdNIk/V4XaolaoxWvsY
EzwPMS5I1V6fc8WoNZEwlZNPYeAjvWb0b6r/Zo9G4sTTA6tfU/KWl0eWOei290eW7G7HXxsqrk90
zAG0Q4NrdpoLBml6iKNhVpWB7iAA8tuIp9CdGvgv3o60diigdoYzjj+6UJe/HqgU6ZU5irg3+sHO
zvJzMT7Kx0mKgWv1wmhrga6O61u02QKth6kMSaFNvlr1FgNLejJit2rDjZeXtLbn8IIHRxNNehSt
ZvkHG5FmhlBF9ZXOgVoHBL3M0jfNH3ldwr8ytqbSTdR9R2q7T/7UjRPgjU+fAtlK6F3VHCopsZJT
CPMYaXpQh0tcGlD60e+1La+atQ2L6hp8N4A6xPN89p2DoVIGQw0mH2gSwZJr+akF997uaC3aZgTX
sQZEZ7sw2H9R6wDWCHUHlNogqfo1gd9unmpsykYHG8XX3ykY/lLjGCHgK/DsHpzs7fYSW/noyBUg
m4mMCDiZOZyekjYc8YQRfChamK4YZdDYYUXs1m26JR719aaevYTRxVAVnBJf9jd8wr+NK0nMvtf0
XvQNPbxoqZA5RYD8Lx1EyZ7GWoA/IxCkQ00Sb5q0zJ3USfTaWsj2IQ6ycx0P+YlqMfR3Wo0eDeRw
nt51vSfHcWjVqdneJ5KSO0Yq1qeSFoab122ZWpMWiO9yB186FDBlF83L7Ckdheg8RKFhCWlXOGkb
Rhun1MoqB6SZP8tQiUNfZbbKy5ZVSdTmsl+0p4zV99n4ZMB3Ak/kjRfg2nH4PdL8PIK4WVHBVUn2
M92b6hxAkgk5Su1GebEX4wc9Bbeki20aQRsv9JKfY3BsYWSqD+TH7bW08rDgjEa8bARIsaLcf/19
W7R2atPEDxHE3GkU1Gy3kAULwDj2xFUIvpy/LSFGsmkwcyr7VD1qxYNeFxZBLsGVX/QB1oYPuuCI
KA2m44lp0H2srTThJvRBcv5vxoqkHikNLr05tlKkDW2YVsm+KpCTTDpbp/HGQ2V9Ov8TYv5dpQ6o
xzRDiLhrbRUOSgAl3R7EylNIBjDY5I1fWIQtFqk81OVk5ETxm+EwaJ+N8sYsZfzbBl72u4LwjHc7
3vKwQTggOVFg54fAXCWiYdJUR2qu+lgoXpw/DtleSLf0s5bTBhtpQZcBzUANETjK6yUCf49Go6Cp
+X2kMWvMGQjX6Bs4t4fCt+/1WQYMN84y3i3Av+ain6TJYGpINNVnnlYxq5tOxIYuW62+v4jJFrVl
Zd7A3eLWwIB+QAdhdjOntIOWaRyqvlZlpwrQC+LkcrdBUl9pzYJoiIoEat0AYi1KL/WgC72sNxhS
UNZeI7IaoiEMNEdhpKd8iGJXUybDq2gv7vtSz+y01aMHXWbFrpLgW9erNNlYMHxg81kGGBZVCtzB
uKFmN0Y9JeCHdKXqN66hv8MSsVJ+9+peJbvbX3N5WAP2ipWhATIIKtaCy8MmDWzzRvSnyFEF2Sp+
a4Onjlugv+V3hBsH3pRIkoEjRonyemlGnIQyZpqIp1aV7sDAKiyplk0XRZp6f3tEK+8tHovvaxmd
HgAbrmOZuNEEtVFFX5ze4sZ8k4fEhckJpXB2btxOj+1WbywgiZkxAeSyizVpTxULKo0xARzmUisO
Bdqh+3P7dy3k09BNAboeC5nPNLJa/im+neCVBkZ/jIaI34PKxAKrafunsnpvqumjg4BLhUJY2oGN
GQq2nDzCGwLdpMe6eiuE/gL1VUvLpT/yZGy8A5fbGegTBROF0xDl4/mhIXZ9X0PFW/JFcqdnhdWP
hZU3tlFHXjG9DsQqx/eNiVhbDEi8oHGIqeC32vVEDH2Yiwn+xM/OYwdPqipwkiJNrFCgNmG4xoXE
sLqHyoRnivwY9a4AW/eg0w9h3W5ss6+S4/U+g+sECLAcCwyK6Hz9G1VBu36MFL+vAxNmS1Cuq6Cu
uO/GqvELpRSssiABsDlKZwVGoe2JEuaAh/fd58as8NN58Uuw3UUVmROAX7O3Ha2bTAtJrPi6CJfu
yNXJDwZiRGPAEoq6LH1gtnCsEq/U3duRlysAU/AtML9Wvq1LgVFdbhRMATVhS+mMoNqzDA9LOzPv
CH1qoo1n0EoZWAWplO8GlLCwIfj6+BYwMIgIyEmt+dGpiC7QKwXDfUf8BAU10ls5yyElazWm7Anl
RlN95WxAaBx30PLgRIM5mpDKWUDCrtV8SEpbcSZbpvKzD2qoGQoOlE3tOCWW5NWlK8OY5TeOiaJ2
y3RvBuV+VO7j5BCGqWsaw8bvWp72/GfhsAeHyODmOtczAoNYlidKr/lElfZycyhDcL4n0ckL1YMN
1O3vvXLdwYAUSiNgyChYanNedBeJSi+ro+63qRVUpxo8W152S0YvSZ7HyMoe6/6+UA5RMh51cSO3
W0lkoWmN3Y9CBr4/IJ3XY237HHV3s9N9Jrs9mLFaAJOHU9I+p92ftDrrr4PLrHxIdhOHZ78BJzMO
G6wWftvMttrVT5glSkIElYUh7nUfBqEi8ST6CqQfqoz3BjsmIMHfnu/lcXc94NnGlg1xygmZdB+v
Uc3uS6hj6eUIZotRbL2fVz8tug7IA5FlosI5m9w+Z1PEMkX3h6i0x/I1Qj9HO4qT1R2Vgh1QLEjQ
zdedNLin7dPtcS5TCYzzW+zZrEK2KWECk3Xf1Hdx+VQEsLo89RuHx9cOnX07wAVkbBNQV0FAmR0e
6IureZPKyVkhAlZIlQaQGA31oAM9KW+SyjETEd1JVskACsSM0uK+asThLS7DsoJaJ2HBfhCa+FcF
LaI3YpoQDELlPn9IsgEkq64YIUNl4j+G55+QAtfcxVEe7BlNBIi3TulkQAcFyEmnC3v9b9u1cWmD
bV5kdjyI9YsBFex3JRohyznxxzl2waTvEjnD7a72k67d0TYkracoJap2YgwElk1yhf+ljKR2T1n6
i00NZKdAxMvvBjmAAlZaqyJ6GXR464U26J081jqwJ2QxsyECDCO7glV6blMtK94TfWgDJ1ULAnu9
XpKsBl031R6ha2g8DTVy979iU0A9AL6nKCgAbzt+1Fnf5NaQBWr+MOGse2uhiTlZCmDPJyqmaWWX
dZA5WpH01FFbA3ZQfcXIaRLkkFo9Cl6No2FuqAMzw/5D06IGnrRZh65XK0mFuSOTqoS/MhPS9ZbQ
qkXlxYUClvOYFZ38Aou49DQGwCBtlN5Xdh53JYB0E1d4B2bn+qjBDdREEmxLziD9PyWo6YX0F9GH
jcSOH86zFYmiPv5+iAxpQC/O9lymZmBnhmZyJqr6RgL2YPSxtnGGrOwt9GK4vREoRdja/M+/X5my
2IXKQFAKyhK7g754f2eYg1N3l3/ew2CEQZKNn9AmmBvXcYgcMJDfU3pmCepRYeQZ8VEJAP+NNz7N
6qR9C8STkm8DGgbkgPBnBEeJfQT5y1S/3B7Ixt+vzHLMLi5BkhwLejZ1+mEKxDK19p/RbLAs+t8h
zBO2UCOdhpVLzwOYbgIcfiwWt95gQpDm9lhWljECcRAgqmnc9Pl6rsJYQb5JKnpulfI0TtW+zKTK
om1wuB1n5VpEpR3pEZ7aGNdciSaoSvRLA93wcew9TRK1glKFzp12NzKfZT8g9bMxsLWPhIYmf34g
DYEz/fXAwJLLAxQgTV/un0XjDnrZ/00ADASrGZhAef7SkIQOoIqwA6fMPCnG4xQmGwHWpoyL2eAV
o3EpndkyblU2pLUeBH7BJDsQH8k0WnGTea0Myb4XpRK2ShUrmSJvvKA+DkY9LMdnAUWonMpSFRGe
u2UjxD4Vp41f6/617MYDNHeHymnbZ7PwjPFVQEFUyazA9NSqtJMta4blskRVhpfpOTEZjYLZFiuK
jhZgvhMfkAtbrgdAEkG1SjaoN3xA16crhFW/+hAG2ibCV8bz7aDQlTFXIjWNzxrDuxxSw9W0y5/S
zygWvTD3YmHji65UBnWcfegdfhVF5PlxrhMBblMUlwbEaewmynaK+Wb+VlEeEe1WTO8mPbqf8Ey4
vffWwkJBAM8SZDUSQECzEz7R5aLQ4Ld4bqA34ACAnXkZsmQ3kOv+DDxIftDNfkBm0kcHCCyLLybN
txzmll+UO5OgQAmADKCtcz0e0mWo3zRTfC7j0QDJUsdiZgU5lGqwRVhdflYui8ddJKAOAoOv2aUJ
XaYgzbskP+siTGAh1Guh/mblhj9N6REKY6AUurdneC0if+yAXYB3B86468OmC+PMiIU0P9cSukrW
ZFq5fApNp2jtToHDvL7xRbfi8T//tnBlNRdlqiKeYjiZMEFmyJVUF3qWOEaN9CKdbw9vpRkCjcr/
Hd/X0/dbvCAtp5jGiEdE22C/NNjAt8cIYDVW7jNQ1QK7iw+sKrBVFTvyWWxDNe32b1h5XgNcpIJT
Brs0VHbmbM+sSYUO4Oj8zCvD6qkeHzryKwjvxfaSFce2/N2UHybcLz8HEe1ytKkK0W7i1JKH+EgL
JLphdjfVW3TvlS+BX4ULVFd5YXxefExYKla6lhRnEfpIDE5fOKl2Q4n7jZ6q9F7feF0uczVMArfH
QQMT6K/5Azdv20SrISJ0joCmo2fJwJ2dvYTlFtN/BUCNpNPESxY8c+iCzIUDm6ZmYwLbl3PPfikK
0BTBsXewsjP3x2flmp9xAN/BS6Oe9LgA1v5YbeRwy+KZhHMC1AcIhnAG8xxPphrDUKGoq5yhymx1
zXNcxRYMekpRx/886XCJ0JJHc8wtrQs2ltryvOSxwU2BpCeegqhfXW+vHvjWiISIrYn3SvlLke5k
UliycECJXC7OTPXwvtnY0ovLF8QhXHZcWQSurmixXMekAKPSMKXmWYI4fHdIybFSbDDn5C1Awmog
IIaBzuSX3nxi6ZgCmxWk5nmMPgMfVPYhrC1wJqLau71jl6cGH9K3SLNrJ2vrsIEDlnkuYUhevEEM
VN1XmtWea+E0KLY5vkrRz0hVMLP7NgMPYEv7Y7FbOAUV/5gGMJOY09kxqRU0jydCKbykqDX8Kbrn
EfpN46bW5yLXVNB4QDcA1TUu1S5L198uGgCt7UPaPxskSh5b0OAcqULP9PZ8Lj4cjAgBREQ/kcdC
kWsWRWCk6qNcgfOh06muigPvyIqnSfFvx1nc1DwOWsIci40cbE4TVtQxTRPSKhDxPYkMz2xix8aP
2zGWTOGvIKDRAwmCWftaO99ulBw9fsg4Tsoz8wb6U/mZdxYOclP+nQVPlB7UcrBSeuwzG8BlS/QB
6rJqLhJqqpaGwvVpU3BndXZRJPufHzRbrCguiMmYispz9ZqNbgH9ikQ59ankwRL89tgXqwWlMw37
TkQdHuS9+TtYoWxA20jR4B8PeZDyDZWs2wEWDwcViDj09VCEBcMV4PLrhQKlMvS1oaF/adAludQF
Dsm6H6C1HOmJZ0BU0gZrQTl3ZrRl8LvYcDwy9gKsM3FFoVt8HTmS47CbQKC56MXBaPdCdW8+/ReE
ua8ouJRwKyCTnm+3IACuM0kwPrWKAFNxYXpuMbSVkp3STAdNp066E1m4+/dZ5VYMwHLhbQQk0fXY
ZBQvGFAa4QVFGXvSIGYn22UOxdhoJya/ZdS0bsdbbEOIp6LmCYIneuHQFps9YIkUs7FhUF7M1VOT
PI3qn2D850cyYuC2wR4HyhCtgdmiH00WynDZTC8aoCuD3Fl0y6NmuRavI/Bt922fp22SVIlUp5fO
oNCAfsiM3IbuK+FKhGc0uTcmbdkIxYh07qkL3g1QEebsKyWSnrSNqtBLI/tDazOCN50b9mcin5Rc
dFUkE0EmHApAW2rVS5rRypXWKWp/KE9aBN2awvv3z4gdAWQ1fhe0SGefsZaytpeQSV20AJ6sOE9B
uIQVkAtg56/bkRZaeKgRIC0GcRB0KOz7uVZnSRNWsrjKLqgkj1B3LsLyr9K3MbHbiBR/dQa0sBPp
bDrJut68j9IwanBwDPp7TWTwgzCImWA3NeT/kfZdva0b4ba/iAB7eZ1hEdVsy5TLfiFc2TuH7dff
RQMXx6IEEzknyU6QYMdDDqd8ZZX0AzxHVq1soOsGwuL5FlMBCvYYBFWbeUmxG/IR7jQcCSfZDfjI
FNPPQrCB4c7JGIC1cA4HRFz9ytV2ffRihlQAwlGuAQF5WbNR+IjrsymdRWchBDR0sGeT14S/b4wB
8D4qTwCew05kGciVYKEEcPbKPJ0vSwdBdEAhhGisLKtbHxtxgDZ7VwrIO5fpkOEPWj7WZe756PXf
GVwtvgBaUT9wJWM0nJ+PCHyn6kQctBIzWzZCSEQk91BpV3F8Oq2ewf20gfkkqkuh0YQrT3h9xUPX
DSAedItQdEDVbz7gfm391tfGoNS1zuNLqiPGDOuop9X0UAVfbWz3hS0ap75zYzF65EKDVCw0x8YL
WEjhKBP4psRZMDMiJbqIa3ZzPx/hovIzPxuuX8SHIiZvWeriJ76CcF/dexykhwPBLv13+NFCteoE
5xnqT5sxb6xEqUBAtyMucv0udaD2l2cV4QqavQzGC3oUCF2L1FYVK8w2afjNYOai38FI2MLvZvUB
hh4RGhEGgIOwF1XHlhSlxWkWxyM+LF842W6UQ1U2MJb7yPnCCo/RV9ZBT+pdjV8MtKlRYPv7iLg+
jYGwnvErwIjMwNTF6YijoI07Qem9rOpzkqudavEs5W05jr4buZpdMPTPjnHJSkb1c5Es5htpMvRI
5psTAd/iGhAiXwVaXu89ZXj2FcDieLsI3CI/jcWJj+4ljUT+kzE8RZxEEZ6XhmCVd9K76orcNtvz
j7FmxjrMPI4DrM0Cqgh3YYN025V3sm4rqikcxkgzheEBpialFd2Lhq3FLSlrMhwK1QFQs5LOxpdo
mH9P6HVVAjcN6lrYhjpYZ9C0vlzkudL0ml9zvccnkAuAvmkt3xkyTNioJjvhdGAVwDWRqT0oFI43
waOqHap6IFrs6McsJGGyVuyT5jt7OdW/n2iR9Aw18PNj6PdeB8UEwe4rKOXdJwb031taGpBFU/dj
YMqo3+5VVw3fuic/JDV3r/BgUr5wnakV1Nc3WIyHMbQmzRSzQy7jcjBhGiL5myStsHLgHbCD6lW4
0ue9CnpQIQSRDHI5aOyBG7nIvBNRi+Qy7xMv9jnFHYACpvU06GYPtM/KXrg6p+ehgE5BMAnYFDgP
l1+u0eGPjopeAmsElOlwKzIq6m1M/14gP8HoxefAMNhoM61iTt+WYRxE3stME5sCKrsDt8kDuRBp
yUd+4giVWii0GDXU0tNWrp0pZaymqZxGOpq1I1DqXQXwIOGmSC9pDm7uSHN/hEuBH2p9Zw5l1MRO
zFgHJR0O3tJkQMkc9DTJFx+rUjLwISEu1dFMHZuUlGwacwpqe48zCYikyAaWs39LDS72bTbloUQB
Juj+RUUMlXS+HjVu5Ri4jgDmQxdtTEBRcArgn5dzzsY6KaUgnIOhY2v3jY2ySt8TZjed1eZP8q75
BFAGOJqVb/0jUbj4CoAUo/SOggTqh0s56gAREz+oqJllIU0/azMym9LqzDp0MiuQN6zeFRXtgE3Z
wgMakgCD2UmUt6AVGpDhtciINhtrT1Ba/862mlVtJRswQ70m2UE/iFtA/IKvKiE15G3eawloXxK/
9PscjjM+pC4gKnhIM4MIG/7N1x3YEsjPekLD4Q1XRlR77eR0uRWnbquSLljB/9yadPSPZwweZh/K
JvNG+HUPKxzIY2HVgpEPuJfSd7YkfY3ygwFMf86bNZQMa1PtNn3rGOytKruVbHQ+bxZTP5+NM6sb
mrlXvAssw6HgYU/uSbrTNE8lu9dbRznz6ZlndrbWYrk5GuSscXxA4wkIpMuXHVHvyY1cxnaDLd8m
gBQj8dld32yC/rhGWfqBTl2+Gg4P9P8BcATID3r1l4PlSdZGRqBAiZOqpwYQv+L8kJ5aO4VS3P5z
zzY6HXd76alVqHYI4cEIik28urZvfOCLx1hmpr1oTFoPxQuvIq5pEHcwufeEfCZWQZsNR9za7kwb
QI6KyGhzHQ9mSBSXs9zQ3rkjDUzUVqT3O+X40uaUiTtvMElnF5vMOiiEh5q6FZTWZtow56Vx7nTe
kj7UBwHpgiMHW98x9hKyJhLqJKK6OWwr54AmxEE4hTQjAWR87lMXDcX2Xv2GKq3pYjPhN8BTazcQ
GK+Rykn3z99wiBpM/VibwmOTm/F957vV8ZTvy9YqnjS7oC0el/vQ35SYwD6NwOi+dyR7PA0NLfb+
ViOZIzihfbgvdCekXwfebW2ntL8MopgFcbHKKb+trAM0z2iUbAYzZgAkUp8q77w17Ya7inSPd7oV
UjO3LYOqNDRLG2DRF7cicAUl0KKFtgSs3GzUEF1bcSBAa0BUnABeS+Df8rZ3NtjZJwCULEtDqTM5
GA/BrsxJQB70bWYl5F9vl6SjIAoiJYOeqAltCuNL24mujJZGRkrneB+axUBcNULPChEDlJ8fgM08
9b75qdCe6KTq6f6Nf8+c7XO1O1am8nQndlZHHgMLOzrzciq5nPngb8uz5sEBy+rJZ2/j/ra4B99y
egJtYBiwHLvehAGT5bLtuYB7CVWc0KQ6cyM3srVjSqjVAkpGQwC64JdBsEZiSLVMZkd91yo3jz2R
XJ7k35+9Kd5tPs/9syIREm5NtPRd/TRYwVYm4YbUX2pPnK1KRDIB/HmgBL7uAbwxqPSBaMnTJGLX
tu/EXxo13PgoQ+yRWI+gmFiVmZj7wu6oRJ876CFSbZuY30yAbd2mJu5WOtDp4RjZPBFO9TkkKfEy
fF+Bdseji//Z7glE7XtCUHLAs5gBxexv1M+jQkpCdfxQzARHX0Izf58cWyXHHP8qWLuM2Ah7nrnU
2nz6VvHe26hGkozIpDej0jJS67h5pumX7NwVuyOjeNMqpRpNTSdqLM0rHeNeEHawsTKT85cLgSus
/L2/p+22PHw6G9BBSvLJbwCg2kyavXXSbUFOxmeQk/A7MscX3z5r92+FXZ5ZYebboiWxiY3Gk8Ea
6LghkrN1udyE1YFOQ4vR/HAUiUOVz7eEnkDdOgGwRbbMbBpKNinB1H7YwD+7xxTl77tml1p1QsjG
taDxZRqmpdHAEu/BtTCTu5JsRupjbr6/QpI4CLN358+X7O4JvtsP4SF+M/PBnjY8NgNLD1sV7/93
yPRzXi2P1bnfOKsmzmJIiwtrhNCG0Eh65wnoU49moVmiT18Dl28s42n0TW1ee3+PeZUY4aYATwA1
ARHFI20pEp6CeSL6MpBvI23OjD0hCghKUw2tzv/+e6SfVGfxdsAYgskF9ikINcscLA87sUzDoPf0
wYyi50jCKoXbsNbbRbcJVYeBKCGZEcJBhcTCXTSSSaEhJCV4mmaWH+MrA7YHiZA4NONpW5cPTeXw
5ePKY86h2PIxZ2sDlIKgZIMA+fJu6xI0y+ukQMYGJqjUWBLE/MA+y0qJdPzboNsqZ8BRAQLxsE8p
jn76mnGbUXuLQ8Aay20BvpiUdx1RQZcLA1Pn11bJ/AB/PeAiz1HjvJNQVug96ZG7q7Zpgz3UQH4X
8bL/oqrucToYOYWCXYfpa01+LZe+BhvrYDSAeYm/0JOBfNvlDKlRmmRFI8JHy2k/QZMLj6LmNoWN
Pysr3KSH4aw4kzWSfg0Ne2uHoGkCRg2ETvBr2diSEhXqVRqyTrhEYSfrjOsmkBOT6U7NFBl5AyuM
1kTiMUpISquoIm1aC2C9jjpTLZ+J7TcQGMLH32tGug6+MCOIvCCao8DQUlx8En5KuELok8FLRciC
U4GhxrhNJTIwNJBD4IZg/AippsScaQixfoqnD2i1V9IDHGDL9AUuHSkuJaV6T9HxyYk4PhtTYTX1
oZC+AUujYCdH4jvoKgmoEwMahhQCs2Pjxkio1ZWw9caJgHdBAQ9dBkTNy3cplJjXeikevDKlsfrV
PeZFSKS35FE6/z1rtz/m/4y0PHsqTQhqUcRIsWvIFCXxMHgfh20iUh5f718UOvFEy37lxJNu7R8g
kOYeO1Q/rgRrdLS0E4SNA3o1JIF+ClFHa7RqSD4/RttpPxikc+H2LFPlRQzdNHT8EvGcQlJ0BIcN
UomGilDdB9p36A88g7YDPvIEYLirBw63RZLZqcdUN1m5MdagcddlAiz6mVgkgC8Ir7dF4N1ySZmN
ndx7cuenKGnjKBqiNqXchIzm789za03/HmpxDvajDxM/hsoV70gvgBFVmqkhBuIySGPbk7wy2nWh
DIcKej6zVSvor2CTXB4qddU3EifhzVLITk4tFeTQTKHZETpsArzbLPPUSj+H7ACFQMqY2Vr99BID
H9on93G+leSDAakNPyX5NmpcJQgIENagNvnwKvrHDC8tdr6K+uRHG7405cEIP6dkI+WbMbHD5F4O
4JDck9pX9r18xzfHeNj46QrO8Fq7bX5HdJsA65ibIlfGQKlSV7yOCtV4lkLScq665SI4C1DQI1T+
pbiHNVv02j6139UI7ghSZNvwJsjXH6HTn9N6TaP5uoj380BQH4ftEirCy7uuVtXMgJg89rrJKZav
8cjCOzKIrqAhwn0cwk1ekXILcwBoIlaIwWGQE9F6G8S2ttYvupXNYXagBw4RbZQrlhVFdWK8Jld4
mKE29beB7ep7gKqqmraW6hUPig0fDFnsVhbe7WHnti3Kb/DP+TkuflUJoMsqdU2CdZ4kmyZ40NrH
+DMLJEfKrBxEOn6vhGhyUlkp3bWuzK2jdrYT+f9DL2qoeplHtTxiPfTGkWPo45JhNA1lN5amsEYW
vcb2zN8aKA3EefA8wrF7ucESBijkNBdscXFLMR0S2t7Jo9Nm23Hca8UZ8L2/D5Bb5yyA9XADQWAJ
jT7pcsAx5BO/m+uxrfIJnYZz+S+faHc22molZLt1KEJZCSsGiCl4by+msRfaRpLHZPRavpOshPdr
s4sgI9qVvbHyTsIcgi+DL1XGNQ9Va0SJS6FHRR3Bfi2zwWPFTp7+pT6uBXOEl7ul+2bC36sQWE7c
GQZj8rLz94TeGhu9XfRU0VxCl3MZZdSCxPANsVvDkzTLOeKm/HuE+fpYvh26/LhaAC7AbC6ul6BI
Sjke4CiR9+BEsp4qyLoDdQPli5WJvFFCQoMMHr0qhAJEYAgXH03om1ryQVP0VEfhib8FARTg0cfJ
xF4ziPEOE1oo1NNynxtISUj7FnzkgMI0RK4O3VO8Rha8EYxcPs9icrl2avl0QjBSJIbSIfeqDFdg
CgxP+BJJayNo6MvWQlV5xtjpx5nbDk5tz8SI+DIc8kgvZ1D0//t73Ni0ICegTwe6jTE7ay72kDLy
QGp39eih7Tls81ICZCipZPQGwVepY9CufT0L7Y7PakcuS3nj98maROWNW+LyIeZ1+euEhLJq1AWV
PiDhiA03zSmE1juZdjZTwImy/VdtpOBapbR8ykx4HCS2oqO1R5U1pXHhOia5fJL5JPj1JAwAHLQK
NIRulcnt5YEWkqMVGzmhqskP20OMFup41AI3ancpFR2eju+atHZjXB/bl0+xWLrweuirRDAwHyJB
kC8KJek7K3IbjY6olmQJkad7wXhmxmfc2Wp0ggs04OdV+5ApbIW697PpL7csHgYoXGTWiMeQkF1O
CdePCQNhH1OCAqGGsqex0R61/F9rQN4Vir+2ktpd53B2loAND5kbW9JJLZ4lYcvFRMqeEWaEjY2u
Kz/ttBJlyfbQJm5Z02DlmL4xbYB+IaMAmBmayz/I218fLxGkUanHYfSY+JBzDUmNo1wLhLVoDsEd
uVxhEt1YKxfDLb5S1QRIBWMMJ2FiOF0jcv7A5laqUKB8+ewbjJbR09/79fqEhn7H/7ziMogFyDIz
0qQfvTCoAfYIzXoMN/+3IRbJtwxt71FMMUTGIprX72ie/C8GQH6BgBBYRHyuywVlaEUTsPkz6Qlq
sciRmmJlA13f15ilXyMslmwq6UwCEnD0IvEfJyYmcl0SoRz693tchx+XoyzOioZjZaDNE6XApVRn
yKp9hDy5QY30Q2lWtuHaKy2SJZ8ThyKOhNHjJ1gvSR99p4At669czzeX16+JWyzpJlVytUr50UMw
hHw0QHlWFd//nrabY8wQ6RmDh1Nl8fnlKGPoaOFNfGTEuvQZsrXO8M25+jXC4vOjDVspsYa3MOoX
pXrOc2vVQ/zmUYPHn4kwMDtZRoQwDlVghx5NniiOH2IcmcwYaDA0n6ziW0tIkMP7/bjydW6+FyA1
UO+BBgAUhy83jlxB4A1skcmrq4OfHOv2XuDWJBjXxlisAFa0QlQ06eTF+nvBOmKIW26Vf7c2yCIU
ko3UT3kjnrwUiFlJcrtSsCoQov9eaDe/0awSBawBkqDlN9InjhsYX09eVz7IwWOfV3u+PPsKGD0d
bgV/jap0c2GjH4uCz+zQtJSDaOU+CLMxx3jiV8Gdatn7+33Wfv48q7+utyDqZa7sCnya7F+in1Vu
hRhy6+fDJAEZFbQDeWNZda1jEYz7Vp08TS1epLB+MYr/LIULviXoNeCAADAAEPwi2uyTbpoqaGF6
qJwSY3SZ8lSM5t/TdCvQhqQBUkJYrgFBtAwDeC3OxILhgOljcK9pb0DUHJa4Bup/ci9XPqg2TeTT
TJqYsFNHw4BCiKChjzp0sk+gDJDaVVpMa5SJ6+sChFa06tHUBnwWBebLzwcJsTZlYg4fJkZT/7Ul
9XiHQlcorVAvb9Qb5oHw5ujvgEW7zOLG0oikki8QBmUmD3YehKmVTTrsU+NRqkz5UMlO3gIeRtDD
Wpn6642NocG0kUCIhCvXEpLbx2nPJTgKvTgFzRNOeh20/BRH7FwZrURhG5mSuvPblzM33UO1t9dX
QotrchXopr8fYDHJUwYvCcgbDp4cuToPlFZCmSN+1E8MoBOABisyOFvxc9hNlhK+QG9tZQLmBXwZ
LF+MvywxIaNNYWGMTKY2mWaOUDE8Aa1W+1aHMteTcWhCwjbF2slzfdJhVA1gUFReoDy2XFrpgNSw
F9PRgxtYqlhVYSlIHGI3LnfZmhPdrWWsAWYIXMaMPJXnU+TXKYQPzxV+L49eJTlR63C+Nbr8s9Gu
lDJv1EFAdZjRavBRhtrnEkCvxUlQg6jGe/7DiPwnmzuy/ndmojIYFm+9T4LJRH4BJJ6xHeWV0P7G
S6qQt1ZRxZrZOssyBcc4BvQhBk9H2yBpf1T9N36n/WcNJzghgYAH5XOEQSCHL+YSjYKsrlKN92pk
t4I1nqLhoRXfghkj5hhrDMdrBP88HHg4mFD01PAJLz9dVfJi3UNt1GO0h4vVprwvM1pWQM4aZpjt
hsnqUKGGmZ6JLSqW+KxSbBVrLbYbixXitNArmDmn+LSLLaq1Aj8OWK5ezba9E4l2C7FaR0/2uraC
Sb9xE2gQVUSbFdD9HwLZ5QsXXNYUmT+JntJafP2UxI42kJCjNUCrgD/CD9MUzXLw/j4ErmtcUAPD
9Q9I4tzhWsYBgZyPIKLXkmcIEJa3CsBCev6xWgPI3ijdAPKLQjbEcMENQqvp8u3g0mEEfjfx3ug3
k5Xi6HsNkrYMSVzyBumnSNwXujFuIgPuRnABEY9NM9Yrt831iY+HQEQKejaUFBBmXT5EncK2hONE
3oMpYpzOnWlLL57/ntB5G1weqjouMhxw2I8Q01gKTmgQweGLphK9IfEgTkciJq9cXDdHACoWuAH0
Ba64xkkhRkrOShGe8GBR4pZUmjVQ7I2JQucWnCNUAefOzCLmDXQxkFktSp4kA4bQbTrAq1Yznxsr
HvHFjIudu49zD/vyc8QK304jn8meVLuxsWG9Svl90tD4BOSMumcjZRoR1yLt6+MSImjICOEHNYfa
/OJgEZg88CnkJryxM/PQjNLdsJPdSFkpfsxTtFgHF8Ms1lrcylnA4NuHdi6bLIMBLgFF5rd2mLFm
K5v4RtkLPFDo0MOrBjAEeVml4BqQdYreNzzJlEju5PtsMCdnosGZu2vd7llxmnMM3WKFaMoBDpRq
boPiFTDK3OlU/ktJ3cJRzwsUx//6eztcH6BQ+YboJ2K7WZ1WXnxjvh2CrAhD35sqIGr3rZa5hQwI
LLQCWJrammr+Pd715sB4qJ+jowMyDDbh5ZrKgAhNptrwPRlY6VhFSr1yhlx/V0hJ4AQDbEfmeZCH
LgeQfYhddw0vewkBPDFH54MqGoG+dqLeqWu0ueu1isFmpQ4eWiE6GnKXg9WjBL0fgE68JHwQs33H
zJGjCkdW1uo1yx5b4vc486z+ipOytijEzldkr4UdUHmnf3fZGZJyZMitxht3TN+uiqBcXzyXQy5u
VkMfu7xB9OtF3y9N+lRwW6avXKk31gICB9xsoLECoPtz/vx6q4CvSngbSYonq9CCVSCX02/+Xm03
VjdI+uCWz+kLyH2Lc5KHPn0LFznFA2tAr46Zv53ewtQxzDVx5xsRpoGbC6clLi4A4pYiokj2FNEH
L84bgcp7y0pb9LoNH9Ige5OBwVNJEZPHsXKkyPn7FW/gmy5HXqwNPe4DNQ0VxSs/oOJYe7Loqrg7
GTwDcoA+X/VXw6C8v4MEugEA42O/kqb84AAuT1K4F6MNZ4Bzi0z0B2706zM2haYPRt9wng4D8gHw
S83T32vOqaN7pSC+UG576bWYNIL2VFbYCXuAzUhkDCTiS1KKwLIflLgmMaYp3TbyJon3QKVk+V2n
025wYXADxodXc8dwsuDdnn5B/2xlDud9+scryItTaSyLsS3VmvMAa/6WWleEq1/mMuOAuk75wLmo
jXbMWxl0/qF/Dbo4PNIw08LUwKA5w4H/mKS8Gdyr0gn99KKqScmdxHyNZHBjQ/z+VsuaSQVLJPg6
lJyniLRqbF+nQIgb7KvbgcxmSV9V7bIPn3xoCplkkpgVbJRWXnu+US5eG+sEMSZ60iD1oGi/OKAV
vhhU1Rd9r3oyIqJD8qF752n7XmVmbTxyPCPryvlXUz2vTRBZECvB3hTh5eX5OULrnfMZlmiTbpT2
eeCh17jrHwOBAJPW7zn373e8uhaQFKHZjsxERUcC4tqXw2U8VJQNlfORKqDH9lTmO07HbX401pbQ
jbk0UBxEaIG/QXJiriD82nqFXsFMKE84r4Ir7zE2tqpviXTQ4ef90VJogZX9f06l53ebUz9Q3XFD
LFFBglAkrKsUzksDi5VPhbrjg7uyJaFhM8PRU6oOx+gVBey+c5o1Ou3VjTEPjl9AlEG+CdCry/fN
Y6iEwEyR8wrhrhMgJFnkK0fBdfsYPx5KjiDAgCyI+uViqQilHwwjY+FZ1I+4/mgWu1LyUHIvqgxL
hdzmaGbBwpv6wVMuveo7aaJ42bHcKuJOiS1oZ64c8NfB4/zCCpYuQnGE/D9t5l8fGZb1dRH5Wnie
uIewdYfqQe7Pw/Dc4FIBZbegYvUkgrUqNS+dCKwxfMcmMj3F/Zum0Q44QAh+wl+OlOkX19MI/qVT
YffqAa3mrkf6ulq3ugod5geeHUyRzMHoYCnsFWilD3JcF5zh9eabgp2+yBrVCESdJwbzaKpLMCdx
qoCOOHJgRxJ8/739forxiyMGJltgkM3QFzQ4F0Gt1vaQoaqU8Aw5WFLew0WsNUMQad3+DQpy/dvU
gtjSPE3lQahe27IkgO4h9H4vClDrCJQQTMXOZJLbekuB8wYBRrYK7m06VefMoIBM8+oJQXJkQSKB
VyyQjwEBFRx/b+jUgFCKqz6XE52Okct8CE/ATNkstqFq+6kdffq427z2AHYFkuuMSByqxGb41gdm
7H/+PRHXCAQIuGH+RUCQIXUNWt3lfsnEUNaCUcZing6oe0UAqN4z4OaUOthUQKYcIsAXU1I86uAv
cBvFfwTptTu1KmVrcKBrCM38LIDpAL5nIEhagkFH9ILzaYyjc4u0onRHwUzfMJXVlxLbYzKQMvHq
gIoCsH3b+VQGsTqePcdJGUSWmNocRGVonlhC99yvdStu7HowHfEHFi2ObMSKi4kq4wog+iw6hy73
Atl7/76JN/w3rM2Do49qKzIiwG+5j+krS/7F/AFQWe4BzJCV5OU6mMMkzYBS9OVnYeOlJkwxDGrd
9nV0Tsd74xHrVNlnZ4SRbHzgZt76ZIOog+BuMnndqR61buV4v6Y94AHgcTpzCfhZyHYxERE8Zmoh
5OIznHCHjjYTLTRafDX+c2Fx466vcqj6dKRmR1yeXH0aCrsKrF4nxXtwlygHn8ONZzcwLzi1NVXu
/17QV8nd4ukW5389hM0kzU+H9gsoAzEwTQXOOlAIipMPOGhr/j3edQsAzBb4EUpguagoSSyN+6p6
YiP0tLNzLO7L0FTfeN9isVnxu+Lg+zb2cuTx9UaQSHguYjpVcDBYCZjmd7o8zGabe+S08A5GRf5q
aaplO/hxkp9z/tvAMY/0cuUl50DzegTUjefrHKoki1kV/ChO1KDOz53usodhJ9ntztgiJA/qTWHK
O46trLL5Dl0OCNUN9OwA5AXtenE+Q2Kl5SQpLM5+/Q2Y7NA+dcV/5QVAFg++nD+iz2itG4t38o0s
ENuuLc64cuAZLk4kjz25sYQnbg26cV0nW4y1CBnKropTZWqKs/bRQ8kAdLVdGO6T+Ilr79SXhlEY
ZqaF9fdX+8lJlpOIFg2q3tDtEKAXcXlkxaySciPSynMI0t2EewaGabnbcXbZ0VDad42ZJRZ/L31X
0DxCGN8mEO3YcA+BseeUf5EQAwpGKshsFkSFMHkMAQGa5htNg2TGE2vcCbYzjdtFIFBuR1xgcAsb
EU7EtGCP/pq31fWKQLEUR++8CBF1LW3xSjj6hFHfV+cwMhXlX5Ef5DWfj+uzA0OAM4a6LyCcV2Zv
ad74nG9M1TloWjIMjzWYjtGJh6PO6OYP6unvz3PdH4F6B/atOivYzCp+i0UBOoQ08nxTnSUfPB8C
jffODWsnZEewVM36JJwUqyRGkiAs+VQrh1vZALde15gDMOwBdNeWG6BsOl8S+rY6K5NZ+qQfdCcZ
JDM14Cr9FrVUadaoXsp1loVXRqMWuQ8kNlDDv1yRqSG1fsXG6tyZ0mAXyO5zaAUKoqV/V08MhVUw
ca2coz5vprklRDaDrIBMp1MqwvV4B5WjWfrprYpJa4mAlsdgcya01uHeRuuUTgFt7oevvKQDtOaY
W5bvYCqx6QDgf51t1HexoR23QQuqRDh3X6zUkq6ZOIi9gWtFIokmHmri8+v/isOFQYz0qVNAYZUI
DxZLWj/HGQ0qu05GKvUQZHB4qKOEdvI6KqdBNuX+UfrSUPdQzD6muUGaCXBGy8g2MRxEGp3ItYtW
7iSaPKJ3kcbaBoLuobZjglkYNv6j0q7dJj9I5ctj4/ItFmevUKUlJDXV+gyBgcgwtelR0g6Qqjam
ffM9vaMKjSTcd/KvIiXB66S7cWwLmuOPVNM3TQzv863IO6M5qmbcbvrcMab7lN/LHMT47Nqn4UmR
7op77V90kiDxIj0HfYhAgcSjFdzJH61vacU+hevA88DtagfS4qrxoCEO/qpiB07nXPSUGE6T3CWC
PXEbP7FFhdbHAmlKeRzjEopcFYUa1OSg6hnip4RbDgxMlcK+ut43FXpzttDRsb8P3yFVVBkiMlH8
dd+jxhiuqXReV2axKMAZmC/o2URoWc0Y60JKGk6rzzyI4HnzDdcioj7mJ8XBM4Kss5IM3ggQL8Zb
stCknFczrMP6LD4kT8GuU07Tq3zoddo0UFx8nUYX53phwi20UJBfiI9/H2s/PZ/l8lFnGBQ6vzMW
alHaUFIx77MM72vsqjf1oaHDLjfryRZVxIQ76C6BwAllBRdcWfbNP5cgCZkVEvVj+8nH1PjQNlmW
EQXyA0VnwSvOJ8DWGhUFUcuAJQbmLLmD3JPg9NPep60JDc1jIBL2Hj90WBBglvtrKs3Xvc/5G0Ly
BVZrwNRAsnexsfsxNTItas6wIQoHXIrfamFQPU83TNzzfEUhtHKstf8cy2JU3A2I9OHHjoj/clSd
7zIlUvz6LMgWiGDsaRjA4v8X7oLuUV3DYl7Xp+d31GfVRx2h7JV7RCWLKHJycXMOkXM1X2Er2mp7
qItnlFrlcjPFH0oHeUbAMIItWIJ5ukbWuKo8Lh5grpn9Oj1hBxr2fJE0ZzlxU2HWoYD0QwLf592q
ahh+0tUS/fWqiyWKZok0ZjJelU9cAcLXMZS9h5Xr/UbCiBsOaTVCCfR+rvaBmqu8r7bBz5qJm9dK
8VJlo9xlCTqi2lkddxVzuNLWRgIABrLvCqpiodUOrwOaeaPDRyuQ3huZyvxAGqJBPA7Kc4vbqdKD
dOxUzK+GA4+Fx8GGlYKAOwb0hxQ+LSXlIB2lA4BSg3l9n4Kfnm5zhf59Ptz6yghK0UqEdCrijkVQ
yvxWLSulxVeW0ZGubD98mooPv9mi4PGfLZywotBz04BVQklXXiZGVZkksNQN23MMSe8PHPscSihI
klHgQmnl7/e6EeNjMFQF0aWCWzDqgpfLN9Sabiimqj1L/U4XXvRvrhOBN7cFVMkDR1KgaxpYVZNs
xWQlWboVSV4Mvdg5glpmZQRV03P9IbwnkkSl0ZShSNXqBDbctCFMNotHVXGGYyMDZR8lsCzb6Wsh
+s0j5PcULPZVJ8MRiRea9uxDoaU3E/FQcSjbxCixPbRwcGcUsva8QLVuo3lGt7Kybt60/4+z6+xx
XEe2v0iAcviqbMux293TPV+EnqScs379O/TdxbVpPQuzuLs3YACXSBbJYtWpczTQ8F7JxnFkUiug
CbNfMG3XvnVQg81KrxQtsTL8cV+2klVrsdFw+gSyF1++rKz9Yz4TSdcby9QCTDlaVhpUEt/iBiRY
RK9MyYwMfKUsUr+/k8ac26+8+plNr03n8dommL4BKTd+rnwGMUOfa3hpciLyAAJAH9Q1FSZRJ1QF
zrU++T7te5AX2KNKHhbTsM2t+YspvETcKKERfXBHFYp65VoETK6khy9A4R5vCqC/sPHuNwEvJ5HA
N1nzxn0AFXga8J5uebBksRYbebGVi47fOCj0NaM9eb5eO34KZpr4d4sAbVvXOmtGH4wz7iE1J42G
Ejmo+fR/3aaKY4GgC/77keSIurloSr/itVjCNEEeeUKHMlqDMq8qkQwPjFV2iUXXAI8ooYSHi9As
IZ2SJ6EEeMcbxMGMAnFn6B/y2IyVlbhr6VwF1A5wZ3CYE/XC+0GledorZdc3b+qWOw5BCro9Kzfi
7piuAfvICf2wxjeWqLCEm4dSS0NYanPgfYackeygqb6t+DLx1WdWKF8OhJjrReA03vAqfWN+yH/i
ys0Hmxd2cq6zxSbcN7753OZCigEYYvBaor9Mgmg1dX50QxSISi8BaNOGVowNmpSfkvD364QlIizC
IIMmAqf366TVUjZkMdO8pcO3SAHfUH8GySg4/ATE50M//i9jujFHLdYQhWk1M37zVuW/O0gJFuqP
MolWTt7FiQOeFHcfnjrohbsfE2KgeG5ljKnTjASoWZABpMlfg/mxZaE5hWONBcYS9/m9kZIbO2aK
4+4t8MH0J+ljC4zUGh/F0lWKfKOGFBCByT7UnpVk1rpczLs3hXuJZKNIPWbYQjLFRDN7III4C00q
TGNnoOMVhu38wTuyEdnv8rSSnFnYZEAEoysCkrOAO9JpZV+o1D5hi+5tRLp45vYtunWfe/vCZUF4
CUglDq1RQK3ez+c0i02ZzV33JoA0DJdkW3p+56bNSfTt55boowkZEVB8ILMGgCDeFzRHb592PpR7
+e4C9jh+yLblwO7DWAONfXuOIUiVrGFt6Mn7xyAgXqRQAtktylXkiOXjtla7C8Pjpd0rl15sVvbV
ogkCFiCtByh00y7PzmmeaFEPeg9kR/kQMIW/3FTXQYBYitASkUQ1FUzJWsjkWVSDPGuWbUY7VUKi
g3V7ZRzXLOPtOUvMgMwAYtNIWoGnhDLDzWoz417pL0iDRK4smmqlg4OPsRLOC1mX3fHFpvtReI21
GjHTxwZMQ/2CpArQPkMU3u49sGPTWK01sAzJyIxE1rQvWKOID91LIr5KzUXsNj2/l/mTBErNQw3G
s+duSW+Aq3kUP8F7gCML6FXKvFaGVVxU4yWKQqNCL0OnviFX1IhofF6JzAQBv0XNMgB6aNZSCTQc
bAT3tlT0Ug1B0MEWaqu1DwW0s9hDkkbXoBtNClTITSl9ZoJfHrGjk4lgu2p/+Y0lC7U+1d/CZpuU
7wMI34AZE7yEc4ocFGJ62RoytwWu4JVrt3KBVkAeMDZx5TB6iKz/map/P59aKan2B6ZWMFWtsuEn
RJQ68nHBS6L9SRNdE9D6bKQrPRFLjokpA0oAXKNAStOnRhSKfhKG/XhJVLNtXBCXdV7p9VtetMpv
Bfc6pUanbfrkIH12qMI+941l64DiIo7FTQCswP2CxfXYKuzcghejfhGhP1A3Xjj5YGJXdB/lZYHT
+dLNCW9suWFiC/RpxfDOqWuqjo/HDFRD8V5HRgZkykAr3H8G2gw1xI0jC+r1hDFKHkTiaTLlK4cA
HaOikouqIRAAyFrjQqBThlXBM9Moqeg/gbaDkO6nyR7YExdbzyf14R64miH66ZCkIk/k+8H0Ss8C
aKKxF2kXjPtosMros+cEXboCD+YVaw+J0Ouo0J4FiDbUN1Cpvjc3dfKI2AfmuPJSca5SuQ1ac4XM
QP98BG6Ddi7dUJyNJiv3cdd9RVXzBVS5EU/OavfE4gyjPgxKIlLPpJOiwpxAxYx8ywiGgGBMnTne
g6o7EVZHTSbx7qTBJKMOjHZ30CjgeKUmeZYqESngiLtIjSVO5/wi5obKvGQvPMl+h4iY6skMuiPh
l0a5y0ySbCUdsbTMRJse8S2eIeIVQHDzvJJVv1QgYM1d0uHPrDlteuY7mGRTS0yh9LIm3LY0tZhW
8D6ipQlbhRpwJjS8FkAn4ZKOh655r70KQB4QMT/33Yc2R+JN2B6kRwx0V/jXe2/KB9T5x6ThLkpj
NW8ZUKypXBsCUgoxOKV4qMTzuKrP/fyZKflWO62YX1pWBeVCnINAKePWujcPkrQA/TA1dxFC0JYC
OVG7dZiigHTW+u/jkOl4zo6QDmwlCGQlpgBGwYx0CDz/DBIM0M5FoOw8NhQk5egClwJoXRKKI3fh
ZbsAr+uA1PRX+c4ndj+8Rbi/npu75tVpe0C5YN+gswkJQyo4qTtJbcqE4y5ycUg4l+i9g87O7w9z
aLYDwDWz5ArQIPZtzTeb8i1+RyCqy4kzyhc0eMvBTpaMMY/0eLZAn46+iaz+gWJbuinG/Qw56ymz
ymJlkh7ObOTr8d7XsP2QSscBdL9U1aDUQlnNIs6dvjQIlNBAt1i5dkORFafmBiK86PxGAzjalGgc
Tt2An2FWlflSNpUuTd/i9nWKnUqUnG9jGhksYYnM1xzgoRIC10OOEycYlPXwT5VakVRsy56vevYS
S3+CL5B89aqjzHY6/pp+tX5jKOHadD4kVhFfw90ItAX3H1pBqVA7yfpUEWZ4dDmjKJgKtja/NyHO
MaSug9wo+/oVz+ZGBEf+W8ivvF0WBnxvnRpw2VbdWPUcaAN7c0bipkIjsV9EeiluylY0ZMWtE94D
rOe56z9k66+jBv8mkNDoumHpZs0hnTp1UguEXJOd9ltGafS5mF0O9U0xOYTTn1qz4wAQtNGTpAZV
TOUF71anhVRA/6vtVnbi8iIAsUnqXwRsSgWwYhDwSqLVoOX5CfLYuT5Xs1sw3/s/co+C7ytIPDt3
XDv0Hm8SzP2NUbLTbm6SSASEgBMRdjJguVC5xgJtVz/uKgU9LrE7TR9MC7DORi2GH4U5xceBA4YU
DIRz/jWJ+zZ/W1kTOrt5XZOb76F2Nlv1QwTvH0kr1JR7SsLpWmHJOQon54A7TTofF+ZqDPiAi/zH
LOnCwssBIHVq7ud0KCquH8YLu4UGkSK+KM3oBDxawsrvsfopKHYlZ4cYwhDMq4bc/ljsy2aTzBuh
34N9LKtOIzfobXgRJkcWj2pUrZx4j5cTWad/P5Bapz4E0qVh8bqJB+Gj1JjQibrQY3J+XtmND0U1
eiqoFVAgiMIAez1eAvTX+q8KtBs4vkXVOCltRr4oSPxPpoCQElOQbevK4P0907zE3LlOXzloAAaf
Kz7BPxzDEuGrImlDXFRIKd/7qBTNpSoE3HjRoPYxWnlWoi1PTMQvbVJnO5eq3y2yMMdaqnyL5UaP
AVWMjn7PryFVs5V32uPNQ76FpN3hJni8UCdlrDFjHjcg1EuTHKst5SIoXOV05SxY2pW3VqgTEfns
NBJSjFj6iAenh54sp7MCHu1fzPCxMrtLnnVji65ZynEtZAx4Qi4Js2OyTzX7Pfvf5e98vosEI0Dh
Mkzc+FCMr/x0ACu9tDLUhQAEM4oWFA7xLHoK6Gi6xx/KjcSPF5X9TNVjy1Z6kfdWEbvoShliT5HB
Cs1Fxy5pzbr4lNuvCfJPc75hEXioKLeEv8EhLWe2OHptiQrv/DLnTtJIB5Xx3UYdjJI5NW0FwRBu
O4gDZCaez+BDkgOXJyI25BwAjAVLOfUIKidNSiSeAQkpwBqiWRZVbKkAfAMpXLYxoBITpI3mqV6Z
OH5xW9zYJX9+c3SPVdDKYiKPlwbKB35vRsjdS6VgiP5JSY1EBKc/840rnaDf4xU/BNB7BlweWsCD
ZIbyR5YUoChGLwK2b+6tEXY95jPIrKAVDXkFpJ8epN1SFRtw7sG7V4tQoYh+peVBSs0USd14A5lS
ZWD0euuDcPf5YvBLFwihDkVaD83Z+IT7WUkZcZDiAKshhb0dywDkyKon+5NeqhABAAF7EKQgjASJ
s1ej2Zfbl+UlbkwOtBMz6tbZLHhKYOfyaSqQRV0NKRc+D5laEey5JGGLfP795/XykAN5i7xpPR5Q
pdDL6IUPjREl46SHHMV0CcAMOO2kzfNpWfBRKB6iXAkACg4tOl2bKlWeqg3TX2b2veEKZ5adpqjs
Mc8sYVhZAnI43UfN6CwAKQVSjmgqRU/p/RA1LVOHQIQkgTiCEjvU++Ed6WeZ3/WqBzih+PJ8aEvh
I14vBK+K8gXiZeru7kUmhyCt0F9Aa1i8jmPAWyXs2vASsG4gcyRg+OcIi/nKB4OyTfN8LYBeOK9V
MG6CthYfAa1aasilmKZ8HWn95UUFpX/XiTpbOAXzK52hUbUmpXNVhqUnWAY9BFQYSDsJjSpNUT9B
3loG/bA85YdZlJiXVGlBnVIlAaqFUArdjh08XihJHqKFZFmODo580jormmZ+x8xq9ZuRhcmY/C5D
1hOgwU6JVaNDJO51kfqW8KFgKjzAoLOSyG7vl1AHADWiiapRawm1+gXVidJhupCzmSGNkAZpRb1D
CtgW2Umq9KYTcN5IQjX//WELkll0AoBwCo1FIrW9x5CtgihLhkuf5t8kvj2LzA9lOPfVoRHeVhxr
4YBV8SomBNxI9jw4Vqq2AKWFxXARfUsTN3HhbzRkIfMQHbPDnz4tzCbLvk3NYGQKo09zqq98wGPe
BYlJtOgjJMM2QkPI/U4q+y6YFQhZXyrR9oEd7qDhy+N+LNFKNsxePW/yaJsxwEKIP9nutejQLFXJ
YIT+yONg5aWw5OLQ60auSQKdIGBF998i5bPUi1IJWKD/vep+TtoR2gK1rCvFochXBr50gqDMjneZ
iH4PFCPvbU0KCrhh3g0Xvo1/zCDyShRZ5+boKP/smRIyrEbHr0G3Fhf7xiY116Am4kv094Po2md+
Qn4r9p2ixBUabIu0cZgZYNtutCOIMfj5bPLQ+l5Z7IU4DAPGFMOvwWZwzbXeXOdz2bZdyrXQm4RQ
Y7ypup2U7pPuyO651orAWwvhqLr0uBhH6Gzm+3mthWJxhW8+gNpadZdV4kS8Dc09lpRm+ijltn8C
v5rTRclBycWV0HNtxOSDbkaMK1yOYxnLHE/cYeSaTZVpO6mT1/q5lu7c25mlomkG+IlCizGzE9O4
XAKa7QoXr7yJgJzKFTQNTrOu9qEdS3omOc+XdXlSQa+A2xepKppNh/FrlekbjFHJPivWbZPXXNGZ
6UUASH0lIFwKucDGh0SGQKzhhXI/n1EYAB3P1sNlyH8P0V4OFcMnutvoQdmljV749p+i/fN8fEtZ
C0IBCNkPjI/0k98b7Ys2Z9se+wZMNJM6WIItiU4K8ajOYCCLIblq125A2Bv+fm74muN+uAVvDFPX
fllpalpIA/bLvOHCl8gf32Y20UknaY2jKZRL6IPEOhuBNiPwUvSdDkCpqa6GeGuAduUclZtYvITV
qWJfeaiRjrwD7NzoI8/CQ91bdNX+/fk3L57nN59MhQlNNbRjV2Cu5B75URVdUcHgtsxaWXtpalCV
IN2maEonCvP3axKOQ9HNQoNkgbaX7NACt4HQgHHt3ZccNC6mkMkIsAGyc/qjedPqCwNCVSD79ELz
Tzyzx1tPLvbondnWB7k7jbMzCO6Il+Dz2VjYGujLRxEDBzw42WhKNrSmhVzJkNlwsnk7+mdJ2FQR
VG3EYyWtkccvGwNwEbAgXGAsddb40TwmTCZhH6IFOXcDAdpnkHZLfrLQ8Mj7NTKLFXPXmPXmaItH
SSrnikVCNW2MipWtKf8KtoEjobU5hazk85lcymQSioP/jo4OFMRSaJO8F3Fhxq8+pL94pXEgk7rJ
AWaoxdZs2iOE+JR2o8LZ/JEFvB5lTqU+1n695aN2DwXVldVdCsvxTVDXRX0ZoAe6kCHlPQ9tb3yT
zBYnTfFLZFRTiOP2La8YKjjIUZiUIAQaKFsABcEcLAHVuRK0LDx78AKBh11BECzd7gy0bKeFAla9
rM4h/8Iagw/5yQCSevzKA2vpHLwzRd2ecTUWWi3IcLBKOVa5235UhIkoanYss41+1pIZA32NXou1
yjI5NKhzkLyykDYmFyZO//vNLiS+X9ccRDrAQqHqjDaIujbGaySRlEODlwpFZRXiCyhKqQiFKSvg
p1JaLRz4nXLMsYNCHRHJ8FGUJprBnzszdUg+WKIOr5GbUccUeh40WEcIyGz61PRXQWgPRiQ0A5Km
D9IkhzISdVVOc1CzCY8Wdp4/Z9O2rwnQgZVWyrQLVogBPIogn46EIXXowPvUhA2lcMd9yOMXCP/F
Cqz+L385X3jPA0OBDkMB8SPYf+7XvxhFOQadTLgTFKgaOJHBKV66BpKgNhK4QUF8gc5kjtTBUJei
RqJCMLmCP0e70hT5fc5bFeOq0++GW8kdUM4MOyLkdPC2gywLKcVSdoZwytIyqMKdNu061uTWmEWo
kJP8PnhTiPKBir8B4ng/WUIKFQZBCaNd3FqTjH47RGQrB9+SCbQpoJcJ4m4akAL3JrjKR3tn1EQ7
IItAnTjZazWShTkC5zC63UiNnKCe7w1oXFSGqENFu7x30Jc5/v1aAzWLhx6E+oikC7030lRLunpq
ox0qwGPydclVs2ou41/SJ5KlwGnC4+4HUAWvSmoYraims8qU8Q6wMDHYs+rXKnvxwlIQxAJWApeA
jGc8NVNjrAmpUMS7BtVa5r1C36q6Ug943BiI60XS9YPOQwQy1GlVxH2RNyAr2Y3qJu+3w7hNwfB1
iFv7+S5fHAqShgLAqjhT6NmS+b5LxzqLd4qeII+jdR2aH1ZyK2s2qLG0rBjLcgMbgr9Vhy8OwJXy
7/e3IECIjgiWcgS+cr8iRRIlo4KwHKABO1J0lV156y0N4fb3qUeBgPo1Ngd+v6sPE7p8ZXNg1rIT
SzZEkkYF9gZ3okbZyPwkZplkiHchexhfuMzEU/nvFxvZHpYnWCb0VFGxRKPNfhnHdbITt5xv5N//
kn71uvXAIo7kIYqKuDio26/umaKVAi3e5dmxjo5NaP3194MrF9VKoLsRltJ9Wv40qFUQ+/j+6a11
U+kSvz03QLdBkRHgsxWcT+REB1iC8qMxC4dAqtJdondQe6ud32VjTDyQdfr0qpQg3jP/+F8rRh+u
c5hFORzgIKS/yOl+bzTNgzCZFAVlpg9xO+wZqBhHb8FbshdP8YHZ1hCHbn5ML8+tLhgFRQcSvYAP
AmlN03SUWYPdlAuzB2rGzJp9q3XiNfKRB49GqQQXCZCggNRg2Sh/yOImB+y5m71hy56nX/6KO9OJ
CUQ+QLQgMQF+QtKpeeUsuHkNDXUHVGXez564VT6q9zEirE6Qbka3WrFZUyN5HAwS8JgtkotAppKG
lc5BpcqxDGUivzgMzB/QLa5yZpKFvgm5MR6UKfHbpLsJBuhTrO2ApU2CCAwjjEFUiJH1hvrRAYgB
+fx89dcsUZekmHQRN/WwFDPb36jCB4IhTVbJOM/NPIQUZECg+RXRX4Ibhi6hDGzeopaozR7YyNx6
ZbM+evD9j1NjyES+CWYVP94y26R4KcP9DJKJ3no+hIeLmAwBoSnpLOJIZeB+c/IBE45l5M9eXrs+
6GYZD1wDMeL6wX5uaGk4iFdQ1uRAR4QupntDuRa2VRWWrBflltSDms6LcytP3p9boVLgVxfDZY+X
AxIWKPFQWzLQEgFA95r1AjflDiiYypPdWz5j5s5qX+3SiDQ0KyOjA4cGDPB+RBCDTVHMYFkPCsQT
5B1Zw+8AL1m5mumEABkSCCfRLELIx0SRjr3ZqWm0UfZ7r/jqN6n5MjuT/QmtzM/nM/c4GvBmkXcw
ejQJ8zd1eYYlEmyCnA3ed3FzEk7Pf/zRy5CxQtyNhh6863DQ3E9VXsa5VBTj4A2jBb4OdCyNkjNJ
Vr8WhD9ufGIIrRvkUY9GU6oE4qeqn+EhPHgRcBBG8RMXzQbl6eejeXQyGAGHBOgrrzcAFcnkYjaX
RQgj6QayxLKhHhsg7SGH26xElgtrf2+JHNo3N0DXpHKmqPPgCR+Z0/32PzND+CO6kao3a+yqVLYf
bnZvivjHjamUn1s8CGAqPtUngdUZq7MzU7YhQZvrivl8Bhec7W4GKWebca6Vyghjk5G9iLE5HIc1
shgaFv0wICrsiCF75is1mbtjeOpbvf3Rf+vMcMva3QYEUt2350NauK3vJ5B4zc0Eope2booc9lq7
jmywLTqCw+7AH7MBqt+fV3yQbgekh0fzREZ912oRyw0eWteqyMhcJJdQYZs9HvLFWxx2gLk5qs3q
ptJb4fc1zyQ+fn+XY7TkhQjMwhXZdT9aLc6yiGGwBwJvFszid1uYYwFTdj/YGnqkpwq7PLQmyEu4
zyf6MVC5t0ytq8LwqOUlsCwmlho7oeSo87Q2u4sOinsKuF5gvMGNcz+8MuuCuO15nIb5RnTwtPNA
KSQb8RFk9nKnF1ChZdFueRZr4/nornkOemIBKf6HiAKJEOoGi/kobGuIwnvxTpJdNTTs1AsPqE67
zF44y6/6sBGc5zaXDk1kqRCcAw1J4Hn3g1WQNaw6LR09/w2MVm6ra4dxG64dzTSh59VjgW0hbUvA
uQC5dm+GL4csn3mYSXeyVbiB1UBG81Dtpa1m1G6/HbfKKfox27ITHIXN8yEureetbWo9lSxXpXnO
R092etBjQ85tK789N/H4uMIJisQMAO8QTEAGn7KRpYDpiQ1s1Canz666iZzWTRzFKB3xBaqgtroS
GpBb88FVbgxS91DGJuLYljA4GOCyWNkC/OKU3fw65RVj7U/+2OPXmVe7eikvjRV8Ffq86XV1M7vR
tjKTrbypNqOTuvxHfFA+/cPkNae1i2nppEHKi7DDoFSDhPq926jy3JQCGaVmR2/tq7hVrcTt3WhX
H5pN97c1oX+89MYcdbwIsZwURV6OXvOncbXXFr4q2JHFeaU7nIaP8JB+vWavawRtNCqRNnu9XW5u
j2km7JlKMXp9BZYpU3XKjVzpem6qpmxy2+ZV1NFjkJwgamUI537LbdX/4Vy9ttoBEYb0Cc1REs6I
dYqmHb1qdtTeQMw8sdbKFiFb4MFjSTvff2xQk1tEZR9PKmxkZzD85J8S1Lnyfd6/QMj4t8zq0MaN
1oQcaWT2f6b2X6PUxSwrgcylbQOjsg5dnh/zbvpSndpldIDd9uxP3B7yz9jdCp+4NZlSL9buyuej
xoP+3oPFthsTranxAdMRwMptY8i/0GDbDIiCdeDCv7pyZdOQvfn/z/MjEqipezYC9yqyH5bKOFFk
Ne3K4bMY78AlAVdUFPjmgz6FXw2N31Sjl7yDw2UDiNWmdH23NGonsVf8huzxh/HgigJ+HDnQh046
yDqFrAxwvQeS8KPQo99EFz6Gw/xNC3R5p2yHX3Jn+D8Jd5yeB2tX8uIJdGOdnJQ3ezPwUTdAlwuu
5MxQQG/4h3D/b4LfCa/zqaG+Vr/Qr7UGPaWbRP9x2xurlNsWETKmM9djfn0LQkwcjqLK2PRe7Q2x
DhBy7u7KzIwu2spVuXyP/WuYjiw7RotC4H5Gjz37e0KTp1iaUVqDqeqVOW5rfY05ejH+uDFI3TQ4
9YB+TAdoEdptYmgH31ZdkAVXKxE6mTDaiSQipgKubOi20Fz0Qz0gvcXxUGRKdBX6T7nFlJZcbSrU
awoD2lDPnXbpdkbBAdh1pAjxVKS8Ji4bruMKmEMbtpGvnKRLG/z2x6lLcQylGB2P+PHEBXvoB7Py
Xl+MQm9/nzqoSVwMzUH8Pr/P9PN4HE1gk6pz/MWdg0tr/MF/rO3xhQcoxFAVCAWAzhDIFip8qiSx
BHpX4L0ud6bGrpzwvfnUZj0CAewv+cfq+iw9EO8Mkm1/s63bluU63odBPBX1ILO4H0yip1/yK9S4
ha/gFAgmocBfG+fCaQIeecBSJZDdoYRHhcFimShc3Su8N/inHpCiY7KXd71oQzyEO0iO9t6d6jUu
8AXXB5QOdVu07IFujqd2mFAXodrWDOdxzXZ6h5gBQTt8k3dyu40a57nfLyQtSPEeGCoNJURg5ynf
nGtZ0mb8uddBOeG1n2yONXphM/Qu2hay0qzjv79g4TNILRPNNVBy0zjynuHkri1VyRsDM3gB9QE6
nUqQ0wR6O+lVZtTf/4BJ5vkwH7f3lZgE/BwgdSMkqvfeI0XR1A3ZpHqsCN6092mNLfXxUBSBHoCf
IM+ExxI9prEbapFpWdUbmVn3f/Xn7ijMTlsCJ7iSjHl0Dli6puTxngfJAuWQeZZIGRiM0GVQfPo5
eISMLjDTyTJyKBlIfx2ZoB6D/CIORiCc0LR+P22oMcx1yzcIp6OXUt6iCU6K1yITEk/dH/RISWBz
XRmzCbTz3gY/sAD4I/OA+6TezeBvFNww1Z3kwob6mjzrwjKhmRrVxmthUKS1tbmyk6uwhq2aM9Gy
PdooqIm/KjwB5ZUH2cIy3VqiK1rBOAxJ08OSpKvAWDudYh3a2eh+DekK/ubhcgGNACmfor8dUAMU
bO/nb+pyrq/Qy7CL2E0YWQGa9tWPv9w9lAmyu27OXqbS2DwZpnAnb3O7fnn+44/fjzozCUnxbAR4
jZYwCsO2wMM1inZauCslRZcbp5pXNg25ve98TBVRRgU8+po3eUDccBDOHpguLXYZMMkA5n0MTQ2R
sJXdsmQFrBzQqEXUgkCb+MTNNHGJ33BJXRS7RocwUsrqYegq/eb5dJHz+H4oVxCcIKA3BqkZ+oEt
+z7p742znTbaAbufDOg1QJCaXQNa03ZQaAJxGHn5kUcD5ObuBzMIUjdMoIDeEVkfF5H7CL7NWh9W
39L0/gdADa3QQOJgeYj8BXXGzHJVMjzjZztZMUWo3BjMsbOQmQS1c3hSt/1GeCmAVO71JrXL4jAn
erUG2Hi4BOlvoPZQKTR1VAdMtmvNj8EKjcTSu4/2sDbWqy/fLh5th7qGorplmKzVsl1ldRZn97t2
I1rcRbOLbYa/knO0nb3ea13FOqHIbzOO7ILJf4v+xuMfN3sFubmuur0DDR0rsyN7LdNPK+yh2HOl
KQI+DfAbCeJX1KrLbaVVuQrZ0Bfwam+OAZgS3uXC+F3rnJHrqg6lbotH+urbZ2DURmLyumSUYK6D
IB/+PTE107d867nL06c2EaQEAxvqkABlot+RnrVKbXKfHYrdcFbabWWUkIwLDf8jCVcO7UefvzdE
+bzKV3msTDAE8UuxM5nS6WVburBraWP6crgO6Dq/oJshSgb3sxx3NSP66ljsJsUIkCzubZBUQ9sG
fWzW+LfME1hTjEoG3QtCWDymaDrKLNB6xh80HH6HyAP/OVoz3pJT9wo93XntJbI0g4QkCc1cLOJX
ldpI7CyWvsCAd3/YHqHBoJP/g2hD/yh0m4fawrb8ij7WnooPyU8yQvgGOhOhhCwiqLyfTy7RZLlW
ompHjAVuuwncwK03A7ZY0OiQGNiUG3UbeO0mcUHvAcabfZDuWHO0hl24Bvm7dsffb3J0R6JNBB1t
2EdIod9/jRYorcjIZbXzFDID7+2uNyUIlBeuhP/+/gPpZj00A5Dq/vNXYvzujdmYTM6CPLwhGYCE
GqM1YT9BYnxlheg7ClOFLjuZwxoBPwBQ0f3HxcrAl30/N0AL6ryDClQG5rGVbfSwX6FuhYIBSMsB
tQAEjnJvX2y6EeT34S5EV4ZkoV9F0WzfFtPvwRpR8IO/UabIp9xcuQXfZR1yCCFgonqA1teP4Jff
b9W/pPgjil1QNsGRCBg1Emg0xrJv2lqRGC7cFYpZNDae8XuFOTEr8QM5Xu4cB1aA4URcr6Leipm7
H4yKteHTZo52ke6ba0qRj3cc9evUyiPKD3O5J79e6/M3KMq5P1U7tWTdfX5a000C18lCPymwUORK
x5a8H8bMi5VUBoDuhicGW04En8hr6k0mYjsO8qN6v9aYfH2G0BOHjQZKNMLsCtTivcWkzpu6atho
x59l9FB6LJii3wILoCUr8bLv0lm0Ux0deF/KNg70TRXba+13Dyc6Jhca7kRkmLDrPYCl/IST/ViL
dpA2YHAEBda8U0+gzkqN57P7kB8nrggtdtQ8cHeQdO79WBlVS5sRSb/dZI2v4nt+VlGE616C8/Ai
b0RbcWcnNZNdf65BTv9jlZTqofRB26dWNwJTlMYIsA/KFDwHTenneBpN0ECckaiIvnPO7GkWY6Hh
qPcPqCx7+SZ116p3S9sevgW+FNISgvPsfhK0aEDVOonj3bSN3Pi14zHpq1VlMhLaqyDJBtZU8qLH
3+6NFGVQ+00NjeCJaDUm5yI289f4Y271wRlOdWBHR9CyfxavzCfzOazF3w8Z++tEyyzSQCAYf6T/
UvgOTSISgMryedxEUCN5h4JT9eGffL3KP349d6tF/yXZeswmYgWa9VtpeBTttB6Q4i/F7d4SozgC
Td54awHm4ilExLf+a4i6qmW+YwpweMSItP+MonHxzW43H/rDsHZkP1x0ZJ8AWgbMPdi+IGp6v3o5
Mw9+SQDM9vhDcAAq/PF8xuhn63V5/v19lfKOnhuBbM4wY4Kd7LbySsi7vM1ufp66C4o8ilGuwef3
9mT5X60tIgLfNO/Mh4ZyY7BFigQPzOmn/6l8FzkdD0E7lXS+cp6P8qG8cB0mqpkEyI7IgR4mE4fw
QrJesxlsPxV3MiSv/RYZIBY5R6+Vtcb7sOz2NwYpB5GYutcEdYp35szrkOXMzqIzl2a1UxJDKk/1
qswwufcetvmNQepeRPNczIoBRgiGA2s6a3awbXa/ZgMvXqvZ+Cvn9+JGu7FGPTEKQe6x+67Wyh1v
iMAC9H8k48/zZVt0/hsr1IUodNBiVesx3mWueoKGh7f2kn2od9F+QZ3AIBrP81CAhe4LZQ2926Ne
apVWbAqoJ7ZOZ47O9JKsdSVckwHPFova1XOWQzUthHeIDiQQku+QzjUbs9EThM7JVrPQAFxdJjM0
vzEO6wqfIGR2Cpf1EAi4IATSfWOy15KKix8FGlo0SqChi4Cs7o8aBCalmEToNFDsnsHlANw8VKf6
X6mT7sbXwMt3GuKPBrCZZlc67Z/io3Gyi2C1VrfpzPIQ/CydtYBkMQq7/SjiiDeRseDzUZCO+Cjm
WNsgizEbo4WOcPhF3uui/dzfHqozxB1urNHMvxMflUA/+uS4Eo3IiPDw+5nrGVIGqTPpjPncHE2D
fQ0xb81Rp+PMT1iLDIPrrNwc3PHjF2eHcITwOHwJR9Zqf8zfaivbSg7n+scSh2O8B8M0rw9u4LRv
KsFnORleZCvftRTB334XdXhFKYRTfBbfZbJ75shsREPYCGhighITwDiXyE1Q0BHc/IuxuK0MDiZd
OYcWMEe/wevZIIi6BD8Fgz2xO4AQD2tFisXD/PbzqKOumTOJKRKskoCH6HtF/qcY/0fadzVHbjRB
/qFDBLx5hRlHDD25S74gyF0uvPf49ZfNL04a9PShQ5Kk1ctGoKZddXVVZtbbgrD89JVy1oi3AWky
rRlWWa0mMCaeoMhlK/vdT8lW7cT74EZqLHd3OS7KGfWCmKipSXYfXEF0J9gD8mTRbt6F7oQclWIn
+9c/20vNdICXNqlDj87tidXOsGk9pXjez55y6L18jxbXjuAMHvA4P4tTxZtUElXQ/u/SKnWqezQu
jcYFG0zcx4/LoXfiB9XNd7XbvW+Pj3VPXRiiofmQcA90scfwRk/zwWmxrX3ijXb0sG2GEUURyXxS
BgRYDLHn2ktJwGkYUjnGvjq6nf6RBp8B71Ay3grgehCxGTwWoB5AzuyFI5SiphWETI19qXPE6AwR
KNQXdtBa3h4J47WA4iIg8wbeoCrwEWszetnKY93peF5LR4C+RKeGKsmCwju3gy3PEjVngqrPSouG
vD7aLkrhSxPaaGaTeHN3U3CiP+bUXYyJcmcmmhmUvWR+W0oLr41PZuEE6cv4DzvmEH8OiiHR5IWK
HlJ41LUOYa0x1qUUKEHrnKZfjfxPyV/fBkD1hdCVggQB/ZZr2nruBr2O/VSZHMwY3wLD9aPwg2I9
WGygkVM4nO29xJh3NHkAqgJpVGTqvtHkF1tWCa0uzxTsJUFw48XTburhOVfciOejGX7z0g796hPB
V9DG3oh9aM2OaJAVuEFwqnm1d54Var+2hlHlc4RdlNticP8zNV4DhXPxsk180zyxwFdFsToyonTI
cCRAt53QA8S3Uq/mcRQYvoqsBwALRL0Kp5w64aAVzlkTwyVWTlvdt28jj/HJtgAMO0oCSGfT3MvI
rNOlghgzGsCPbhUNrhByUoys9zcGAVoXlOVkBWxuahB9ZiSliKSGfsotL0NTVM0J1Nu+h3yHcFR4
+BnmqbgwRxbuYieXS2JakYFETXRv9xxWOnPRL75NOQ1wZjs5ALvAL5H9Uu+a0/K2fQx5BqjLtsgU
BbLdmKsgO4F9a077uD2L8st/skJTOfuyF6VcwTCCl/7WvI+fJw5AgHFfXC455Zn+jyEMZVYjW4Zg
WYptNOM2w0P0OXaelbxuD4Xpt/5eEYu+L4xIkZcclqRsB9Bnb3pwtZCIFXlpf+ZBAa8beB4UBcG2
XW+rVgiLsoBGsa+K+8xEcIk2CjUvB8OcN7zqEJxAP/0KhmXVQZCXJRJwbe4lsYcqXYlGXrkzR17F
y0Iwz8mFLWpA8TiMidDDFuBQALRFnGPPmi8ZrEdA8vBABd1uPV+J1pKyRgku/PI7CZ8nXnGBNVXI
RkugDKI9NRZk/f1IMvPKEEkY99Kn0N61zd/iW5DcpbysHiMshbTV34aou2QaFA0KLTPu8T/NG0yl
k/24CJ4euLxEO2vKEM+RKi0km68AjmbckqmUYv+ueeqPIwcEd/11IsGOJdHAkwBOmlrvBWjTtkqQ
Pcxf9QzVbFuR99tnkXxh/VIgbHpAgr6l769iCCGXR31Z2sRPrBdJO6fgI3lc8AZrGEQkAkEPctRX
3Y3KUDGDluTOCmQDs32BPh68rXtFnUMYBDKqbn6XdgFEpB6telaNddN2iZ++fgGLf2pczf8M3qJd
9Wqd6p1w0u/zJ+M5dLfnj5GIXNslR/bi6qrrWZo1yJ744WsI7rPqqKoN2T3xWMkntBFAbqvgqeow
HpWwSeoZQN0RwSYy3xc29aYbllzCWEtbKO27Qd9Hrnpfv0yiPeh291ib6EUCrXJ7/DF/bo+XtV9g
FTpmoJSBkU0NF125lijpZbxn7zDK4k4pPB5S7drJgaCE0BjFcejJYEXXo6vBw02FLk5944eEbPY/
LzujagoBJ9I5mJRtKN+g6SVkK2J8vv+joF4z2fNoo5MP8pDbM8Xa9Jd2qFtObI00ns0o9WXvTbQ5
+WFGjgYaO+g2jXuH6FHR7fqaUK/0WJmIrIgNXCJSJo71Q3o2fqRf4q/8t2S44Pu3/7QzPV5gMIv1
h20sEXSp1mtjDolaC6qS+jPKtb7xGUo7+dfwIdo9OlG09vYMXscJMIZ+ihD9RRe7K953O7daUTU9
NoL9ify3c8o4zo89ixcWqDWa+6YHGQ4W8lcw2POH7rA41UHxfkfo6yC4JjJD20O6vgHXQ6L2dhb2
2jyRIY3IgZtucYRIGWQ3ORP33UWR9uqXM0c5CCjX5kHSwsxEaIsasC0QTdjHdvgO92DvWv80urH7
I/TQWwBp1/oY3g3ey9fCxWSxDgFaDoH6ivgIdTZqvHOTFxZu4syX2oepOqnm0Wo5KSiGCYixQdIK
oGC0+7wiurZLltXlCKCOp/0ArZbXCJaxC6FtAB4tBAUhof/NqrhwtvDufRWXUwbg7B79vYdDPZxx
tmSeMgxzHOAuIF4gVFoa4ByFliBmvZ75o7TX2vOYeAZPDoJngnJ9oZmZU5PAxNR4bXGCCYGXqWPk
c2WEdqDLEgA1kF2UjSXVOyHrERAFe+0m2CU7aPgDDjgffr/w7kGFcRmtbFF3fhz2hVATW5D9tn6Z
gELehLeDL74sOw0J1uzmUzp0LjSKvHjXu/1T4mSH2i1f+n3hKjfzTj003kDKECjhPc27insOr/Ow
68mgtn+hNxXa3eIHvkqu6E0g2qLrKZLput04gfujvBeRjHu1bJ7o1He3SsoBrGaGbOqLTTvFZqmi
EQCymW5v17f9SdqZR91RcE2UTuQkR+mQ3la7xTVudLd2pNv39tQcI+Sk94qLir4ruuqu3AGJ/iSW
trzLHiRgz6IDWJX4sQoQnDG4z7wcLJkO+lcjkYUuxAZCUpzn9a+urGCuZTVCXAPU6GHmwbtZJ1mW
ICOGywTanXRSY26bRJAVvJ6q+wnrEDrpeEgVu6s+tp08a1tCxI9I4oAhhiBtPQxFmOo5RecNv0r9
SDsCAgY0sslDfrAmiwg1ALOOhDgCmrWVdM7TIKwNVDN86xPNerfHwPo65JJJlhXQGbjV9de1LJXk
shaRxUKA9DQetr/OWgmQ6IC6ICJikJxYf33I82GW0xo3+7xLmw9D9YvQRcrO5RLCWC7v0hJ1AscB
QGFBxkLIrX2MIhugru2hsBZbxcMGrzxUD/D+Xw9FzwSxF/sy9avWC1KvDE9GsV8GTnKGZQWMXwt0
KOiSoUfr2kq6lAHqylrqN5GnTmcrcCz1IZW97bGwJuvCylX6W6oqAPVgZRx8qd6jW6ik32+bYO0r
JKuRVkR2VIag03ogDTrgTOiqjmyJZ3i8Ch8jukJ9GcEG+HBAv9FqhFGs66Oe4EiYxV4E+ESwFcmz
2l0yO+jluD0Q1oqgQAB2GngJeNNSA0mgWN6YEta9bux+dAPo0WmnTjpuW2FNFxqyQzYXbyERJ3E9
XdHUFkiM46AssW05/fP211nxL/whvAewY4A/0R5x6YRg0RayeZcdIvqf5nm2h9CRl0MTo/Pvo3YQ
88QR+732wrFMvBPt6g0dnhjXFF55V7grcYQgdThgYJYtDbdosVKfmsLThVOv77ufB4szVNbWRm7A
Qs0NcEgMdT2R0D4tO7xcUr+DuH20R56DJ6fL2hB4h2FLfLetoEuhaRWToquR+qZ0qj+y4EbKPN7z
gWmDqBJCmQzJf43ym2WP9lJdmiPWfUe+pr8FMiBVec2oWVOFbjo6IIU47LgC1lOlou1kklt4WoKP
hmR23ZyN+HV7+RkHFYqe0CQkGTNUF6jbZSxFJetDAatfviGDAdkIDblz0cky98+2JcZgIEwBC8hZ
IHzXyYxeBEKhWNZ5WnSZD0oIdBOgSRsNnAcIY1FIRgEGDLzHrwCgE3ixwjTjTdz1TvG76m5C6xDy
SvqscUhASpuAmCJ3QcMktAT17zArMz83bqpPCHTz2DMMT4Oz+LcB8gMuJkofq1lF1+jMVwDYVeyR
18qVNUsStF7AfAMu+UqTUNcDKVKt4vvtsfQnrTwV2Qn1t3++3EBXk6bJCirs9N4VDDVpwgVaqDAR
jA8CTIwP2ybYA/nLBI1hSg1LCEWzgdxqQS78fHSWemfxGtCwrCBWxVRBzpxwrtfLUQ2dWWqZkvmq
h5pSilS54sQGZyisTUXks8Gmw3RB/W5tJJPKpgtBJvAXbN7htRWRw+FksBmVRORiLWiAgxyKCIWm
+kShEctqkWUkwgvC0wzo34P2osv2DAzY7DYjJ3Alv5m6WKDbSZLNeIGCX0LdmPWsFlFvYkzDT/1P
9lQg9D5Ax69tfvyLK4VoBSL7Bh1HED8oS9PYVIMVFjkKZkHtfDamu73RWKtz+X3qRFbFIJhNnuW+
aNz0pY+wMhw40RjLhA4SBvw8OJUanWrtYk1DKzQMQej3RnmC1OUw/eOaEpb9wgTZ6Jd+pVaScBLz
nGSAkHDI4rMxcUIx3iio20TPosBqTJjAKBB/YxRq+W9GgfcQgCe4skQ6OVNlsZ5oRg32qfiOUQDc
8u9GYRpoi4SKDxjI1EMiC5BFm3MtJ36lk1Mbvsvg5cpY966hAjmMWwrOhS6SxMViGa2gfNsQZFut
7ejJfB6i88gTK2LVRfAGRg6IFAogj0Q5sFHWMhUbDqb+QGVv8VsZgrr3UDmeAzt713ky4WSNqWOP
B5hMABEIW4CyXW8zqPrVZSQp33yTRripj2ip8lUlHOfyXd6gzYAVB0E9kNBRYKS2mpRklRzmAHfU
nroffOEAfhxaaR6r+9IZ90UCLSrQl0juyc7B20u9t5cfjaOcXgZPO4T3SMkDXHo09oWTIgWUHlP3
FQUiJ9lnx+Fr232wqkTgVf31W2nYTjCmYaH2yKbID8ZPI7b7xW7fIeGYvph3w0fws/uYbmtISj7A
PXJMs1YDK48mlAY0PKCMsl4NvYpDSZBQtywXZ4S+k41Lsj2Hdow2q8/dH2typffEnkN7fm6fTWfb
OuMGwGWGBxMEPKB6TcNjUOTXzF4OU9+SXbPbLR9dZoeDE/8yYY9zvTEOFOGTIc1J2qdIdLazTccl
DzugMibNk6eHqPaUjzLye9PuebUX1pxemqL8Q6LLaZVACh8EhPJV8rOnCoEmb+EYz7LVeKhTq5bR
koINA4y67L73o13lqLskCxrVAtDHhXWytigoIygO4AmKtxPdk2gM42rWNEQflf4Y27FTuulzehTt
4K70K2fYaScBqug8GAJjJldWqUO8TFMi5CKszkiFGvaXsech5hg3ElT3RNJTAETD6z5Egp6OYYIn
QaXY7dtQO13ibW9ypgU0eiWYWJTjaBxpX1fop1rhtQnx5aEkIjzVP3/WII762wJ1hk2lClsQlPGe
nZ1Pq9sFNzlvS/MGQW3pYOnrPowwiEB+QyPRZvhY/tVKXIyC2tDDMhdR3sDEUoH2qFmeddheCNZm
AlZUJoxfIkZKVUT1ao6sOcZrOQRitK/soD6nwXE0H35v2yHRJHXzqCQPi8I4xMfQ7nbtUs1As0pj
kpEBlFwDUmrK6/b3GfQU6MMQbCqeTqD2mdQNWgVLWVayifU+Q7/FFw/mWXG7nXYzHGRXe0hBe9Kf
4nN3t3wire0C5QAuurAPd2hZA2y5sUcLuWq//aNYCarLH0VfJCgWdEGrYhMKd/lBQM0iPwU76Udw
EH3ZT/b9MX7atshw6Co43IAX400PEjy1JXMCPxYizMI0PMm1E5cezld6CI9V97htibVx8G4AoZpw
gVQ6WYncaNdNOtC70dE8aiinOM0Dt4EYa9dcGiEn8CL6XqIBsZmuxf6Ox9/+lhejN+Tlp6nAvq8A
cKjIp2cvc3M7vVH2Cdgp76rb+eJX+1DcLzfST2WXgN6SOyi5gNshTS8d0OESxxkyiD4yWnH9PZfU
4bDEBs7Wwm+xoJhwE/2OHO2nhtrjhMsy84KT4ku7PEenDQg5dDfTHp2403v1Jn+bvPIu+JXfdbfp
Dv0uXyyECpxn3HdQvTVRZMtdrMEQLWIQhVho7F4PeU7sKi9E4s6bofAd2uaperM6G/BEy5mP8XES
bsffqFiChnAwjv9tz1Fn3AAhKl7InstxsWavsZsco39eqbhYiitdVEGsughAttiH0N4ZSvNnznRu
7+grFdRYQ3cGTcBSi57HEwXdPpJIHqxXqlCDsdTISumLA93RBRIbvHfRt1De/383XHX6lCC7Gg4m
bLjoySI7f6D5+Za46a3sPYc340tc21/QBJZ36b18M0OadJ/+HF6yA6+5HOt9tlonalcukhg2dQ++
i4r3CynoSq/dPj33d8Joo68hx5Gzbvq/DyhEX9YzO6KZotJkoBAUIFr/6HkNqzmfp6MhRY/aJiSD
6X7Pt4IzPaX7DJHXbMtO9TRmdnxoqtuxPM+8Zyczgr0Y2Pc0XxxuOWrKWaoxsNKuXAv/80FGDg/y
WwsV7XFv3Ra6PfrchnFkvjZ20TfR8sJsbUzQ6S9gtnGRKfg5HNJj6EgOD0fANIMWHwS8g2odDdjN
jN6qlAWcjAZ+FfpSua14ANig0ftNwHlJsYAjRJPnL1tUpGao8xiIAQ5GcM7cBQoV4k7xTR9+MYbK
Fy9nxDzqF9aIm7mYQHNWJh1MMLgp4L7w+D4aoFIYu213y5s+6oyVmZ6ILRlS/ge96fcVBMeFF1UE
Q3/bDitoAcwAOm9475rg6qwHEw14XSGMwjJBPmfCjdJUthfK99PIMcScNZSfIT0jgdxCVyHKGBVW
cwLYdWeguDrtZdlLVDvk5aW/0/T09kb6HgkipIjwuKFWJ+6jcphJ9z35YfLng36K9uM5fB8fjdHu
H/IH9Cu340/QvxYouBcP865ELNo/1b2NxmMuutDY2xN8JZ0L3CPEIP/+QVQc1Y2JmYbkB82OsbO8
FGTcct/cJLv0Rd2ld8pb8rBwsyhk2bZmgYqwomxWRpALCDU22if3n4HbeMJ+cST/V37P89Cspb0c
Ifn7iwNhNF1uNML3lBe7Lyi42Tx5Y4ZYxXoSqeOwtCoEVkeYqNzy1gIW49ZqHV910xv5vnmsoTLe
Qzgi3Umn4C08Nqf+KP7grCMDkLVaR3JiL0aZ5YAe6IRAkR01V92np86GdB1uV57nZN1IF9NJ3wtt
Hi/yGGTIgHlAZSsOr/Hpd9/Djc3x7U4vRjKES2PqBUai3NWgFE94qgVO9aae0H6jvFWPkBY6TXvl
SXPG3ezG+6ywVa/4THbL7exOt5EPbDiEvyHG9xkdCoerdM7IJF3O9PfL7uL3TW2o/48WIzujI9qJ
Y4AdbLr5UbZNb3tVWe7vcq6pw7kUQ53nFaai97Rjc4/7H9rmM8f18VzAdyRwMaBQ7ZRBJF1Hz9Pv
+/Q42a09eAOW9gsF8qN1l3OCGt6oqAM5SN1cxxHsda7uWcAvknHxyIrEhWztIupIqmJlxtYAI4tk
C7fLKYWN7cVhKFGtTj2t0K4NsYRhgISFCjyeO9Udnj3lSfZ0V3ut7kR0+3CGc3E7vZZwb/3vD4Pn
R1kvBhAVDNQGUDeHvOH6zENKs57aqQBUXkaBE62US5czRIYF7btVM3rfAtRGQ/HQI1rqUg2gJkLS
QePNt2AfoOnFAa2bn6rnEKn3vfkgRZ5g2WLtQHRdizxRvC+C3DkUdvjGU/tnOB/SklEiklQg99DX
p1JYoE/0EWDtNuQ5gefhuNFrJUVo114aoE5cqAijNJXgUOiAi+Yf0KTcSz/zg7GLfnWivX8ukTP2
Zl/bR4+aoyh27aW3yTFFeuAu41TmWHHj6rdQ52RaBqEAtiD1z4ST8PO8NO68eEXsjvddm9ptRP7b
XnBWWgo2IXlOiltEFH29pcpGUPQ0IhwSJ9pNUGdBiwMJoeQuhtCYBY2HNrDjOeaYZS0rSqmgz0Gl
WITI4NqqANj4EKcE3BAjMb8rpne14xSEyScof4CSM2SJDUggy1dges0c1dooAZfpyofangJXSiBk
X/qE/stR9CbrQplCX3DUp76Jk5CBXI9mLNuijqQq95vaRZothVrrD7E7ATXFWSyGIyVSYvBC6BAB
/AmVyI4zNRiaAOXhNjkUsS3/qe4DJKkix0SjmscQi/dj2U9/9BgatYcscSfOnDJ8LLQaUQpAw0cN
OAvqsKQ6+iQOwZz772XpWLkdJnbGk3tnTObKBuXj9AIVt3qCDZBQUYXMgUspHPQyFnnkLJ4h6sIQ
22HOgxKGUGsHoYMQd9E5qkSilHOueYaozR7Iei2MKgyN834R0SGxeh9nV184Z4qxOKSBKQAKAMGg
1Rc1nkpo9KmWrNwP68QG1rlsT31z5uZhWWaAD5aA24O6iEWHg1UoVUUC7Ty/ls7l+KAYLvY5V/KD
5QsBDpSJignRlaXhokYXaZFporIFDyEnrv4hQI0b7ZFE2wRDAkJwgl1k+xoSm9tnjHHEVnap7Td3
SxCKgZj6bYQyOPJXOigE7ZGH7WHcsyszZM9chGCQJMySKJRQ9DrteDgV9rehoAhmMhpP0OWP0ppa
YKzn1AcjUPZ5WKFvYADl7fDT//o8Td8vW32Qggzlm+w4v6j7/Cs/WU72BLXlu8Y7lYIze9axc3ig
VBb8amVXXk9ZbrVZk+Ww29pgOriTTZSHVDvzeERoxs2BHQdEL5ArSEPQ2ixCIXZSmAI7HpzbwhVI
O+i0dUFHNW95pphL9bcpuuQWypGAMwAsL5hSabcXRmd7N7OSeoAuQMgQtwa0sGmngLa5bVAEKN8a
imP5j9VNehI847Pct/YvpQbBVjyou9jdtsq43VdGKYdnFmg9MBgw2kD0+bHjjInhgEhvW2BukQjS
UUhc74PAiCQpSoC4NUCAiif7s8YpVfPd9hiuraA5g6wQaBHiTszg2ooqx3pvFohQBsmCkje6liqJ
y6swXC8/ksUE/6xBaRJ9B6j73GzkCv38GhDl4t9mfg5mzkJcOzN8H80yoM8DwP0VKGFRxzJHWzIg
YQc7Do9wltJj63ZOPX5tz9b1Fbc2RLmzIRHQN0gDc7GZvgbV0X00z257O8OD4b8ZohY/yeepXzqM
KAEfPprBbY3dhedqWGsPJClIKgYkTQFRXq+9WaLnuJUDeNl6AiT9JIf3jmNO14UBsi8uvP+AdEI6
EbRqdZRcJNkhIChyktDf4N21m8aSXNigYjVBNLKpVGCjPOn2iwqxSBDFTveWVx3Q2yBzAru3W69x
fhfwBI5jOihw1h66NwucX/J9VLZ+CbU50qpskrbEL2l8ebbbm/om/Yh+KX/aCWzFxqt2g6OhJ9Kj
8GSC08irqDAqquuJoLZMn5pRLqGxK3IqBjSToW1s5yeIP+WVQ2TeBJAYy13uI7hIXiuvsWNsKXCN
7+KdtC8+llf5M/+UPAnZHp6fZB5PA9vMIj2arrgDfZ4qSS8AGQ0NR1dD0O5LB/1oxIftM8O4OUmf
HAhE4ioBJopGFJLHVtBGBgDrv/p3vO/KfVWDwik9Lq9cXCbr7FzYomn1ZZeocSqb39zfoibgeE06
ihqnNMuo+WFIGA9o0mDeoJnS+gSVQJUvg5TmSMCKs5350bMM1YDhM0TX49EdePTX6xuNmAPlBpco
JpF++MhmrZYhgf7m2QFPn5nAb7YXiWUBIQe6VqCUg/bKlM+pigxYb0XK/Tk9lardiMf4X9xolxYo
p9P1RYdakZz7UXsuU29onDw4Fjy9LYZrwwMYe0yB4DWYMWR/XLi2MNMmTRHwCgH2t2+ceTibqAvX
fsHrOsHYaCB7Ae0NG+Q1Qvk3WZ5zIQkEvKqkPcgLSXkaTPdfsBWVlRVqOEalpVK7wEounbTCRkpI
RptB3vZiTBp67QHiieUnZELKQ4aT2kRWhSRMmZ3EyRaUDwLvMu57zu3JmDNg+ICxA30BxkTq1ITq
Eptq1aT+z87aj/Vtpf+ceelyRkwDDClcAPBdhOJJudtCrLRO1hH8zfvqwAn9WPMEtiVOhw7ZlqtW
AJo0tEsX4AnQtSe82iF3a9005s2f7aPImiUNyQ1gppAFRa5lvYWVqcmDekghk/AIntWs2nJz4hVV
WCPRVLCsACpG1oiW1hPSqpHnADakn4b5WT8a/Usd+iCobw+FYcaCdAEhq0ARDaj/9VCKzBraqQ+Q
MC5ctIhQIOXl5tY/jjLRapAwlbA0EEvQqYeZkMnLIjfYVfI+RvvnEKrYkpN9bY/k+lEGI0SGED1W
SPaJ2lZ5kE1iEkZgEQFrspDkk/CRCB5RJ3tWeUkAjjGaPZw3ZmkCQJz5AcQXFntBumG0g8xBvqsB
Oj7krNK174coB7jveNOgCQpAi+tVUsNcR//LuvBdoT18Sulxe+qYn0fODpUDJNChy7H+/GCNQHOi
aThhXEMYC+ybf0EqwQgIGQOuBXEG/VrSMwB421Aq/Ln0LJWYGIqP7VFc+xV0zcOLzAKPnyjzU/6+
l4RqCXu98CX7jZeNuT7x62+Tv7+4tGI9X9SoMgof511Qz8g2tvkZyiLbI2CsgwwwJuRS0fSPwAHW
VhahTfVeTAp/6vbDkyCdHra/zxgF0C1I+EC8D+6LLuu1cr+UOqHE7OQ/6s83ztdZvx4kDMgWgwSF
XnnUHZXr0C+quxRzNGh2+5WIPRqYcnYqcwTIuyDOAuntioludb2Sg2JX+FXoduM+Vm+X5sX8tT1N
7IH8zwhhvVPHIQGTdwZfsCBVvM7axeNTl3BMbI2DmKBuEFFPwFjJMQ4EQUgtF+q5AgeAdyJ4A6Hc
hpYIijGOxIr8AC9lSadl8bbn6vr+QJaFrAUE0r7bi6y3bBYm6INpYa4m0ZegJAU2EKSe3tXgedsO
a8JI7yxUoiAxiGtkbUcZy8Wo6qbwF/NQJXfZTb/s0pRjhDFfAJsjvMbGgm7Dt9LMxSlvdH2pjRF5
0XjobPkYgAaScJgGTBMIG9BhGBk3CDdS45j7Hu1DcN+2thG4KmJTZ3uiGAYQ8OIBgpQR0FE0B1UM
p8rsQwvJr2hvJXd6eyyC120TjLWACWS8UBEE7YiuZqW93BT9GOOmFfd6DpL5R/ci8iSSGd58ZYSK
GbK2jIqxTEiKZbgX/vy3EVCrIBadFRUCru8FHUPl83IYoAKhcKo6zJVAfhB1P0RYKISsl1oPUaOf
ZayEW4i30nBf8lo+MaeI8E1RzgGpmZZ8jeRSGDIdec5UPKSO3u+3J4n9efLYQDgFGii1An3UT1Yq
hYhy4TrO/dN/+zrlm3q0hl6yCZuoBnSHk89gzTyY8US8T0LMRGsrSVE3RrnWInYGWi6+zZ9THtWb
NTeoTqPECXF7sO+pDVSksxpUDZIY4uggJ8WD2jK8Kp5fKE6jvAB9SIOaelFDLBurYelH1ksT2Et+
TNAaYzwovDwjY6ZIfz3S9RDM7qvW2VOC96aspOjPuzi4T43ctkYOtofhLTTgBkgDAAT/SJauj0EV
5omeF00JMMpplk/5ewsxTc55ZgwDPRMA1ETwD1rPlUfSgqQojaTxFUSwxvIyDC+N4G1vWJ4N6jiD
2S23SpI26PKmOPsa7Akp5XiM612FihLa2H2XlSAdQUVQbWLo3awMJUSupNnueIvN+zx51Fxcb2qt
x2HU4/Oj1zo9JzJjJNwQl1nIKEPjBj1p6aJYNY35pOOe9pvBMfG0R3udl6GG3DX0aOPiLP3Trs9g
u37n3kHlJ8rttDqrNJhFEAbG4KeAOmS7sdqNmrOEZ0Hn3KhkWlbZaXRIgBgibju0CSWPcWraohaI
e6hH+Fm20+rD+5zug0OrOKPqxbxy39UmQykGuja4uxGGQDmaOixioZfJ1C6Kb2mePjptsB95vuVq
F6AqBjldHHesF7YbtQvmOI56pS5kf7eA1rZ9Rq78Fvk2afdAVMJ07IX1VPVLmAfF2MkIPrxKcBP0
1b2PspuXbStkEi4XBAuha0Qo1QQCm6gCr61UiRhAkqrQb8JXo/J26GjkDefhbdsIPRQYQTZXgvfD
3Q0gHXFrF4dFMNK+l0vDvEnRrCl0z0LzeOh4yidXIwFnHe8lJPaR3CdiCGsjuaJOi5ZoAppxtfXL
gE7vB1FyhGQf8PRlr1L8IPBruEjgir9bRNL58KoFNMdEZEjk1LtdfVvbxefcuKf8jiffc1VShiki
EY8XOIJoPPepHaYCz5LHI4QDosCW1KMUgjF+FFU7v7dOEjoDfbS/g8DdBQ/Fl5Teby8bfVj/Zxsp
ADhR0hmbsq0XQdRKKkjdfe4KgdOW/vJQSraV7KfRrnmFK/ISXO1EyErACRHtFeNb6H29fmYQh3Ji
gAQP+jb4N/U5s2sn0kGP4QUcV+4V20OBx8P4kBGELAe1HxMkmZuxCWM478kPTrrzqKvQ3BJQieLJ
vX2XEuhh4VlnYhGhLoDwZj0sPZnbuCxaNI/d14/KT9FLIttujN1D/Zkh+XzPA3hfLxqJQf62R1zW
xVlLtblNhBb20Nkl9na5hr7PzYP1pXLaY1xhhsgk4lqFDBC0/bBHKUM1OmNWRg4IsHEn3emv5m/d
BfdNPDROiH+3d+IViJoYQ3KYXIX455q2PmpiWLQLATWbD8m9fgpRV3zMH4dnya8hiVpCL30+9Lw9
SeIQevGQgYEEEeQmUS2gshdGQhobECIOWKH6DNbIeJ+BGNoeFY/Ho2DO56UtKiaqlmSSMgG2Rsci
jbxb+wde/6AZdA4vA0dfW2Q2L01Re7JtRLnrCJew9TR03dpeK/raxcdVXIdIT6LhBFIM1DhmrasQ
bYuoEmaO4skFV8Kc4ShwqROhOdIBHsuy3uFlm/XoBgHgrpnaxe/adPUv861CacKNSu8f6xJjOETk
kPAEkG4Hv31tLcv7Zl5GCcMheii+1dvivrgziw/Z7X8PqT3zoPXX99jaIOV1KzFp1CElBp9lMKSF
F4CSPeW4vUiMKwzdIUj/ePKYIL2g1sNKErOs9QHVcFO3c88sHtMdOhgar8tXmDoQWOGYI2tCHaSV
OcpZLGUoRZqgEn21m8XIDtN7CNDa6HVoeZI6Q3oTJ7u2cvv6lO62TV/FHli/y4FSYVQFpbR8sgBI
0M9V5EOw+TegMubnfzNCXSgg1SxxaGA2p3b/nnykb0C2Bo/bNhihAMJA3Fq4JpGMQopwvWQRaGQL
/uSgjCpog7m4n/lpsr/AJAmdwtPQiZDXCPMKr47NvzJJ7ZIlDedUHeMcl9ewE0+jJ3roHtPZ95Cq
PE5QI9Lc7UGSiVrvE7x3dMCuDWi7QLWCMqj2VtYJfQm9rNmROs/ob5fqVu85EPJrX4sHCJLreKXj
gUvSe9RUmqVUoJHE4A+/VPlBdY6SYYfH4rEcbOh6Q22Jc9yuzvS3PWxDvElRV6GLEWZe6mltSgP2
h1N+QU7YLt2qdxfB3p6+63uSMkRtRKVXEzmwYKjM3Po1d9Rj/GV5IKt5sfPyR3TTHef9cHW8KINU
1B2GcVQPIgyel1/3kSudeFf/1Y4gBtCxAtU0RBRXCGhRV8N2rOXBX36VMbTES9n1OJN2dR1SJqgL
RSzxOqk1ZfCj+DFp3bi5V1W7O/jBYFeZPbyGPya0HdZ+C7v/aJjyipVWh0sWwrB2J1vo/QLKXVQ7
P8adIh6001vzAToux+TV5UmNlVqvEqFvnpPpTCN05MtdK3LUnxU6HLvdo1XsA5mzI8lJWh1o2FOQ
T0UpEbUNHLr1SWsjAP+SMB59GT0Aj/oND9V17aIoA9R1GSmS0NZqNPrBdKyqYzl5dXSrfIzPwMLc
ijcv8R3U+x+2Z5E5KGRmgFbB41ylCw9VXMh5VmBQweTINkKchhfvsrYkuB+Aj5HSwFVtLiqyQB6Q
tPdn6V0kGYyd5DR2ZP/JgB1U3zEkjkUyTVfr9P8Mkiraep2iIZ26xiAGnQotgmPH+OwMewG5fUFR
nuPlWe7wr9HBGHWTiXqfjmZSjrjJ5j+WbU9/PjgenmEBADIEiQaQUXg2UEc6K5MxjpVywuNkeG7B
XpC8qnZa9O3JOa79OpKygCOzEIciNgRdiO4LJES4+bV4mPwOHVmhLhKUe1E4TLq9gDFxLHk9yrn2
KKfRTNNozUo3+XJzK6EtnWNYznAr5ueotQV0Bua9gRgefjU+chguHpRjIOnjqPUTGMnDrnWSu/LF
uK3dAExvibTstX/ngGr/U3ksUgQlitjQtBSRXqOzOUvdpFlfjJhVtz5X9seJt+GvH+ZrC99Jgotx
zSGUMysV6wb46U4BHrf79LXT/LNDr/fAKX9su4wr2aP/DeibyAFUAjQX1tPYNWqXqyOmcXSi+3E/
HHGk0a9a27dIuqkupH1u2n3jlf7tMv1f0q6zx3Uc2f4iAcrhKxUsZ7fbne4XoaOyLCtLv/4devbt
2LTRxM7gDnbn7gIukSwWK5w6BT0Slto8d47e1++fcedeYFv//ysAILn+ijETqzTs8BXZvDz0bvDW
rkp0Jfwu5I55vBLCXL4AmcaTBiT86rCzeaC6O9qI3wZ6nxaVwS3CODioonZjY0EvWnFWDw5oW2uL
NGBU5nFD8QTR//9CPSo9MauyH6EeXi+Q+aL1edi9e0/X1VroYV2IEAa569NooDou2wnUQfLQM+BE
710GykRM/U44Rv428UV1HuhnoIZgHPFv1xKVMZKrqZWGlfYo+IcAbjw6+Xcnx5rHHH2/v7gLUYwn
L+dxFp0GiEJnoeQdAgd927ONC7M4yzYrHgv5Pat4tTJG54pTXCTwvYeVIKGN15YmR18JP0LulA+F
zZt0f3uLUHoDSANJFITQsE/X23isy0EJj9K4es28xrXBLcLxmu4KAKgIji/aVRAxXAsIRhGI61AZ
V8oreguHxEbefNduE960lhuOMXR6g/T2b0GMQshio4rjCEF4vGS7+QjBtuaPzwqmf8ULAxx28bz2
vivX0MkJbo5j7fqPR/1/fqzpR5ga0MWA44EN9Xq1FujlB63Cdso6QtnKVpeCE3BU/4am8LxSQJhp
KQU/qDLPmCBlcdmIxrgaQNhmuo3XUB4P0i9Me9yQydZcgIDB/1C5BXoUUpDu6GRRkEWFfhQDn/MP
jpiW+JBaBIYT3faMDo1SriplfUL+GYy+hwC9vcsAQ4at3e+2+KaBENUvAJABwwEMDm0P7MAMo5cn
Iy3SCfSMAtkW88YT3aM7wdoI7nfrKZE9riRuV9+d1/VKLFsiCVNd6Ismn1bNp/nU63Zy9AXD8xu7
osyPA4kFTAvh3JrbDAldK8J5WuqHz2Ixj8OUTXI5NtkEasSj20TOMfJL+M1u8BjtrUVgP7aPxUP0
nfJs3W2Meu6bBWAWbaBIWjCGvDSU/GiUxwmli87T3XW1TdFkhD9zlQTkC5NQuOyAtxbiWiSjPmar
gCmlL6eVaEtL1TEWmBdFeKncG+ads/JgI/+zMHZmQWWEKWgIIaV1i61sHyYS2ZO/3X905C10JLuY
KXY2O6KHR7E5nsoN/weVjQoxrRJjrpfIAp2LSgvQgwrZg4cY9XnyB1L6jZ85hrctiLKQMA1N94qF
BpL+F56Fv2MYr6Uz70kftnUnJJCuL5D6t0+gooy8eF35BjIpg40PsAO7ctR1shbm6hJM1YTneNMj
vA7J8AkoTuHZwhQE8INcm8Uc7BTHsD7hCnlojdsOnumGnubUbjlHZ5fkoKaNEA3uj4yKPSmQcXQ5
tuOekgHjimKSBIAdAvnrL0g1Zay7qJtWx2fMKEn31aHYye9G5xSb/kVeNrZidzCXxbLfcvtO6W/f
rv5v2UyYY2iZWahiO4Ex/UTGmTyrQNEzzIOfblU/4HlXnRLEoKH9/lbazxpMdGt/jSRxn2abpycT
nNCWvc/Ie2i/zQ4Y4YXJ5Gg+q233fRWCq2a1qTayp9nN7PGpX+p7nnW/ZxEud455bdopM+Rjjp3L
0WfWLPNVxuvIoad/vT8AHaAVB6OwaIDL2roMk1YDNdLMVaPaOxCKrIoFj7PhztuB4i+dpgsNgJ9z
nqN44aDGcq1mRp8EK/Pp9Cy6EejSajvzBlv05DlIFYgboSO855jTOzcfYgFKANoMoAoku6/VTovE
rqjlKlh5ZeROL/mJzLsP9QBTntX2rCTjXH0ZGyIGDrjThB2Pd+OO1YN89Aag/wHDQcEHfy1fyEOl
b/MmWC2tDBOh5Wdhk/4pvtDfP7f+WOveOR5Ou2aW+LUPlpqduOG1xJ6Jf5jDBcgR3Im04Il9Zx4U
qSkl66gZAYJFzFndxu8gzfOsrTzrXc2L9zXJvHSmoyt/IjE57HUnJLvNi05eNpKd7/o5CJ8c2etA
rZyQyZVxOziW4TbEQ3aFjuNBUyDojtlAIhbLLGgGwVqpM8HTXuvZ8al0gVF6AcZuc3wsZtIu4jmr
d3z8a6GMnwgqlgAt6GGwqvfNcppBN1w6D6GweaiLexpooSEJp29gcWjeutaA4Nj0DTrfhVU+kmAd
7bq5sgTpwroUiToX54EfbcBS9KQuw22wEVY8LARr+ZESQ2gB/gAqHjEAY3eHMSwrULSF6+qwNRMn
XuvzFJqOxX5wzvG+JJTvaZGbjva4XmiJDoaijAQsAYnuFVhPvcxJnGoJ9xfsp3hh0TNM0LC7tXa1
z5HNWrDzKtFTihQnNAmG7Fp2Jg0VRkBglaD0g3O6DRbtOn1C7486R2/eKtlkm3ZermORcHNa7MNG
RQNeZ9FpHLQ9j3lagWktQHNVhmuNSNU6+Sxfgrdyi1k2NvA1i0nxQP0krJSn0RPmPETImTfo8nKz
wtnL3Z/a0Swh/OS2bu5izOw2f0cd1E7X8UqLMALkfVx2rvi4EXadQLigNfZtgnx0GQDQoyBxibCI
OXOl6ME826rhuv7pFpPNwV3etMLTn1eQFae9aZjiwdb/I/QdwG3DbJhkbs5Kz1xMTr6o15q/Flz9
C92wmBC4sJxpXT4kGNgQwHX0fcRACMiytYVUxO9qduPJ4Xvo5D70RgLbCFgCs9wqj4xTeBzidYSB
cTb4tl4aYEUA5ohIrAIOjDxm6arbwYUn9zMuRQdjtY/LoLY5+n5WqqtzRziPfDTqjSCrxbYzSidp
8qlMs9OwzskR3khtg+wGhDcyMPm6Pb3if/7zsXsbnRQfOZGXCjWZCOCPwQVhPgJUnXwLdkdeJhTB
kKL0W2I5Pey77YgwgsvQKeGVgouIcO3uefYV++XwQEX0nGHwPTA/1ze1bYQ+s6JoXI/2n/Wyc3z7
tXKmz9YNffjmso0p6y8x+QMyd/KqumTrFc5Mn2vo/t8etpjTSMj8z2H+2ZHIeelQi3x8eFCIs1h1
9ttPTha9pxKd7HK7wQOW2T7NqGykGf61cn46+/2ndVOigUWht3/0LTpEPQV//aI4sUVvV96jSQbb
JOk8Ixu4gtoW4chspcxeeuetIE+rjLit/btWncGjv2wJG98K3bFvVSMc18v1n7Vog035+Ujm668/
89l+7ay388rFPyt3sXifrb6r2avPeYLPZDK/fQHjJeXxkOS9hC/Q/zROtdLt+Z+t9+15O9dBwbck
j25HZjqZEdd3Nyv72V+5hOzIgszeHZObzrgx5lDuCxVhW2X0UVVDY8LXpCDtezVA4/T7hp8hz78t
l/Goiy4IMJYIArznAqq1ft0eUTBdpmRtQc8OKCLZNtb96nn7Bld6NXN3i9nq8QVsG8unB+jBF8/H
P3eKMp8E/ADQTnSsEyW+u74WhmAkvSZM2fpVIJ3jNPNwCQajTbYdnMIkmg96dvvkSLPKN+f4pGZm
hiTAJXEqpANO3k+ybp6KgZMEuXnagOg5A/dFzH4FUR7jO5wMCwV5K6nXegpQ/cFCQy1Y1kyi89gr
b7AGgKOiUUDDxHm0PMNZZpZ/0gujHKyyWSMkHWEFQje1TSdw8nU+x6Nqhx7Plt8TiTIyrCikSgYG
9V3vuFZOkWwIx3advyNjVjbIrmgunLLxS1v3XkBE30pIJHmRxdlVVr2Rpwf+AP4R+vLQfHF2TS8i
IQkT+xqhk5NthzetcauWtLpfZX7TcvScJ4g5Pi1KswGgb3TlqXbdbhW0to1uJXt6xUkv3Pi4qI0i
8YtIB309QDeykyLzMZKqouumXfVpgWvhbfqSHsWFhekX6KWby/MuJGJPrHdQ3B3aAyj7vN9v9A1T
zfkDAIul+6lR1OD1YarCFI2qOUy7fhHuVaSx8BwLGw3RzDQrnzfxLof3Zc1rP1nnGuc8zwd2eXeR
pENlEe0OaGwCYJxF5JStNeRiKki7Ix6t06KfHXs32WLiV3LyMi4sh7qyN9JQyNfRuwMsBJvKUUYp
UsopkHZS5fS6lzjGH0QQmSeuuqeBJ4316emIUaAj0fAADhqMrmUsJQZlV9FUWOFDCdKGEG8uet1b
JwdwsXRUrnPARoLoWkSCDsgmFETOHTfXp6hZcSCaaZs8HJ+jt+OJmLvT9+lpcNt5tjD95imgTO8c
zbnZTqTFUP4DMB1T7OHUMZ6UOOJAT4o+rVu7dXuQyCKZPJdAJrTNObfkZi8hiSK36fB0wI4NZi9z
7ZgbcReKa4UMzjAXNrFteqLPQ7GwLjkaVK7EMD7qaBkgbBYELGgxOKmfgoWR433e1OP+EmFRVB2G
iyG5cX1OVmzkoqDG4rqZ444jYWCS2vkMd/YCJNSrr99P6P56/iuM9Y4iS4mT44RtS/3IsWx5xZtc
cGMmzxv2twDm7cmCZFBG8XwuvQtG1pXs8Ig2bir2zI6xj81JtKa67yNxbTw2R5KfbDoQZD+ssH0v
wRZj4rGy3ol30TLa9J/WQwCAEwY5egbYfX/fTvZNZ7+EeRQaLZRPeZ+I6xqE3lSstYgdbk6H7tmV
kWL2lLHHfaaZdU51vXF65Fw1z3TUTyKjsYm3nvu36u/TY27VMQzytkuwntEOlwkIyo0H2ReQwf19
226NPLMi5loJWa0WVYETRN+zMzkR0vjyvHjvZjx1PDde/rZ3jEUCXrsvtQ6SggfrzKqf+hIJH9Kn
cmlt5Llinzz5JRARsvHanng3gYnNwrKO4liGZBlDCculgj4W7j7y9I+xHRP4eU75gPOaPMvLB1/5
CHapXYDPjaLSKlvfWDu1tq3WCbnru8EsnJWfhu9Id1OPhUkTnQpwnGlRRtUSA5MXmSPPT44xM0Gk
yT1G6j/eHOOFLMasyHIw1oWZioAzte7opr7hB07hR77iHh0ewfTtywmjfyGMfsyFT1mA1WCqEyxs
vvcfOJrPWwhjMSo1rU9KiN/u8JzEbg69753BBVoxdLhQj3vPMfwNA+lSZMzBx3C9EEvpckEoTuIa
Q4VQnwMl0TLdlevA5uJXeJIYE6UKHZxGBZLoK1mTwAFOcVGgssu7VfdNx8WaGBMlJbkinuiaereb
1wTwrHULiolqdvwnHsaFIMZGlYEoZ+FYUhs1OKpNn0tj0fz7rWMtVNGOR1PDgjqnmw/zxAF878fG
SOo9R/V4Z8QYJGvoLAmU1dAG70hOSHRZGyTdbNXnIfjuviIXO8dYpTbTsyJIsaIWr2KGwBM+oN08
iJwF3TV+f4the8CCUmgx9xLrGRz6+MpzhEI2z/LcseIS4iBTR/u1oSN9en2FSrPDrHXrrNiRnUDI
uMpf/veDuZLBHMyUqFrYmmeVrkniICNB6Ixc3mtxZ7+uxDDHUlqphskdFT2WGh2cIh6/3udaAnrT
GUt9KYVFSIViNsZTXIvrE4XN2w1qFxIqF4Uf26OMPADFSXP2j5qx30Qyj0ObVuDUabEwZas/ULsq
2IWfZaR1RGfxw7ML9949sGFbiG5Q4kWyntlHKWjC5NgZ9N0Dsh0NbgNukfEeOxnXH7vNBaDB8UIW
W4rprSQ1yuYsK990nR3u0Rnr1IgdAYVayY/BVrKPXxh7sBCXwZ5rbO8e5t9LZTNJeV5XlhKexVOz
njn1+q/bfPK6dWVHiPM4Z3nH16XlNY02VtMebuYuoOInZUlnYnNjosJtQgUACUQF4LPM5sWQN7Ak
eDA0WgVAHKE5SDSZ91GKTnEa64mEt0S2Mwez/T7kkvRvdH5UaZsoIAJv/CGKnEXeFJpYucxrOQ2a
UCg95FL4iGUBvhcj8zut+g0etZX8TMeIzvoWI9CCbfNOYW41pxh0m+OhS6f4bYrFh2vAKHEnyZil
MmJ4QbvQtmXkRId4H++piTPcGjzA45HEKAvsiw0td/CsxF29vhDP2m6hzsKoSVNpHaHFpnHW1Upd
NKvY9zxpMxvs6F2ypZ8J587t5r2n0qitoYCPkpOC/7426JLWH2VxrHHmD5gu5dfrCA9u4NM7LBMZ
1RqeSt/U3c6nfSGR2WpR78ZQiRvMiYhsHca3t43Hfkb9icKvMSYAUR2yJRJRlgMGTNIoMvBB7aiT
4DP4ROLr5PGDkxsoBfNRLOV+IsRRI0zYBsvXtuYDsl8P7WLyZOBIIicTwZtQf45ONytR3uoQTZ+4
9Pg3OWP2Exiz3Qdx0h5VfMLgZE4EN+G4DnbyfLJBdbIWcCGEA+81v+kvZGUyrj1ipVoXxhZq74Kg
J/WVc5RbO6OjoQ3qkdcscc9bpUOb/l/bWAtjVIrWK2Ylrf8oywhOMW1LKm0UU32O3bwTV1wJYkxK
M2G6YiZiYQqu03FT2wKKdhhgnhF0CnG9ontJqytxjBdetbkVTHRdPUrlA84uQS25w/LyXQB7AQji
/F8ukHHHEeQYmNVGTw6XhcaAALDbxr7wRwfDn3kuLFdRGL/PMoZAFQIoJ2gvnHxjeX+dXo/2GmHB
Y5S5qeOyaskYpaFRRqE1YCJaPETdPDGJ5U1O4wgkdEHR5wcwAsKDBv+2tA0oT+hkSDRx95haItaR
utRWxlKZoRyHlY5TbRfNOSkToFDWbamxUh1hLdn1jtoByxG4mbSbmh2zBazfqKMrwcrpzTQfgsVp
A1PoKkTfhC8NuoBK7PoWObYtqi6+ZaNPt1tkzzpq3XbjnjpiLFonAywltMt/mIC71HYWOZGfetPS
OijD0X2uQSsVOLuZ9kBnIHKU/J73Q5sKJbAjYWYXC3ArMT4iQQuetNbRtWucLUa36AAqSHxuFpUn
i9HwSmh7vY476oR0jvQ4eLT3qXOo/S/8cNcQA/0g9FlMcKENbvqIqvStrv29VEbljenYxnEI8e3C
AuQCWVs8esn/SpD/l1b9LYXR6ERXgrgosKG9DbfZLrbxAzWLYDnY/qMw5OLw2CcVtl4aCjBSINtC
k5rdIXA6+nri+GSi/rNIC7OhwKULzjnwGTPvZ6ZkyO6M0l+3NUEbwYTmkNDF4c073AfT47F13/Xa
4DKCLg/cWpDJnFneG6Bz7QUJCKLxZ3DkZ6WZH2gh/bQSRjcuiV+uj160PiLKE2Yaz2e9p7F4S4HR
QYUQGUcm4diOgWXlZSSvLdwMExpKCRZiPDbw0jnJn7sP96UsZnNPrSlmjQ7azHGGcHlt2QPQC0Dy
8oMQes/Yi3ApiXFJ5DgfajXBqkDX49Xv3cEAPiHAXMvmp3ovNicPs0iwwpGTPbnrfl3KZYIf2Jnk
1HZYYeUED8dNB59UW2Ii8Y8BqgDlWyQNoAL/wL6BcIx24+rgCmWNfBAEUlpprYx3DsiM7XERAhmi
zKaBiEte8HrPwFzKYk5Q0o9NfJoaaItPK5Hxdz3vZrz64L0X81IIc3idhvao9IQF0TtPTSfc+pkG
B+/3jeOJYc5Kq+o+CI/nfUuR+O4WvSOTwNXd38XcTW1cLofxIquxlI286GRUVbtt/aAsQ/eINFE3
U19iDmMmb0mMB9nIvWxMWU9Fwf/HbEOMlxug7bwT4q6JcRxjvHGmBuQG3lTq74cuNcsDBv9I69M/
yeRd7h/zpqa5cDpKIRZVOYPTb2I3Qm4/8uG8/UuFYCzxsZhqtDVhUSBGW9GEELX7WBTPDNJTuDFO
FxeWeT+PoKUAzwcW1C7om5b66vu4oUFqgyJ1i7BpOs6sL44W3klUA/7yXyvBEp0qXSA1dQShtN4p
IjGT29NidCo09vwu6Z7fDdwphoOBkwBEcCZzXkY+tVGmjjJqdP0m9YEkWCnOZ4MSPBCKAXl/wkVz
T4+PofPwwNvaO/bpSjZzhLWAWZiiNsnr5Wu5k910CT4HAEwBvQR2CrxBiZt72Yy3t9RSMAd6JZU5
0MY4KaU8YMXo37HlFHFGgHOsV/lu2OhwMpXD71t8L8d2KZDN9NSN2cka+v/WBllLTrgsve1855ab
evfkf3H29I5NuZLFmPxkMjFTNcHiWldFJitGijQh6A/nXL57ftCVHMbqW8MQN2qFNb2eSPkm2gJq
8tN8/k1x+W9vsnd0ztQjAeC/nN284wJh6gCYwdAGA5gfywcbAxEjofeL3scBERqAjOty2Wxo/ZoL
O1DvqMqlLMZCa3WqFFJJZdnn/CiaARKgiBpMm+tmqFY6lsCPgKg1ZvUTxBJov0VbLOjXmZeuzds0
lxJVXquzDuEv6m7ISM33KeI82UOCzhHx7nE29d5NvJRJN+Ki3qulaqHCDMhraRs85PsWOFbRVZxD
R85dx88ZyLWbjeL2PkfwPX29FMyYnwAjRNGKK8nAKQeLdPmRuqErrqm96whGwDm9E/nDJuoBHeBq
Em/RjPnp5FbEQDRFPjc7pBs00mCkiLABzxYmig50pKDuKRiMh+vDMwk80YwNUqVSLhqDWr6P9Yfi
0Eap2WyHRPMwe0TLPs/I37szF7t8vs0XxwuKr6NaFtjl0dZnIGc7ke2fzJmj1RnGVoelr2h8tuzJ
17/d5HMh4EJ01ChGJ2HaGNpZRhTdBDLNt4fZjkbV70dHQzLwgReGcnTqnPi9EKlWsjGgFkYtBBiw
SYKGwBbZW55HetOCiMhaBoskBapS+lSTsbVGJcSnY6FR/cmOJEGH9dbbxuQbnASVq0u0wfOHc12o
Wb2xDRciGbOrNJKSxCF2E4U31MqPixPSBs2i2ut+aXMrJPfM3+UCGUs0SGPTRicsMIqQ4fTWh/B8
NeRX8VNbCA6vte3uQ3kpjzG3Vgfmx2PwH11RbfBuu0cbu0n1MwN5608Lxt3fd/TuRQTQ1pIwpQwg
asb+CAioT42gy+viNcQY884pX4BwPCmuzuOZvKuVF5IYa5O2x95STpCkSCRHy4yGCDeGMf9sv2Ie
EdPdJ+RCFmNeRL2qKrkw5XWMtuPVvi/RzPSv9o11UOs6nFQ9xmrK1h5kMqZE/TItOge+5JkQzsax
/ZxaHGaaERk0eolzUq8xhKsciRLaoy/zDun8uN5cMNBeoHEZ3e1g7L5+CPW6L6zcTJR1fUI1Uj+R
PLRPMRE9E3+QKNz2LzwVvJdox1wGSxQNdKWB/Ia5ZprYZ6WURsq6H93c72GPVTy79ecJHIkyYjTr
jSfy7paqFiaWUNpCNNpdr7JOTpXaJqmytk6OmRFRdQqNxF/jIXkaeNMI7kWfYNZHXwS6yMDpyrJL
HePaBF1Wqazbn3Cf+50vbJTN8JweUk81ON7h3YX9Vxbg39cL67t20nqrwFaie/JIpIOukPAQfh2d
/5VW9Wz8LyQxxl8IQb1v9JBkmrYG8rHP4ac8kUz2fr9n93JUF7sHgP71ilK10uWUyhGIuI7/wP/U
ccdyVCTT3ehXT/WHMe9BKP/0u1zeRjIOYQRyoTLIIPZYkaACPN8zUAXfJftqIez+nSjmyomxhcbD
BPohPKb7FPmwoCDHA7iLj+6/E0St5oVfEAggAw2b43lN5rP0EggkjonwIIW2xEu93Sl505GRFORL
OSZBlHQtTAEAqAF7J/qE3XE22rlLUKlzEi+cha7kCG7tmA6Kk6Sa5XDp0e850z0QXXpP0pfJ4TC6
Y9TA1AgDgyHQ6HAF4871t6hGF+pZbWQbcaZ9trMJ/ASJOxS+sp5cS7NbDMEq3ZF3F+/4R7BltC+J
zpuERWX226jTsjcjvdzE75NX7D4Eu9+paI90TaxYXsKvzp4Mh3fKdzIa12KZh7YZwkYFtXK5EXzR
VtAzlD7J83g2LC03zewmgcc0IfcVoXuctqSCUBrwFtM9vqg1xxrdgZhcfwpjZ6exDEexxA4k8wmz
GDCbDW8/MA+dLb5a69Mq8X/8whZ2JqZK/67rd7L36KUAmxp6X1BJu0G3TIqYA+kWnzYga0cNEzR+
aDcNtzKnvHRPzy/lsMmNUFcw5yyBnM7LDs1hQj5AIslWcE9OB/IfwYXCryPg9QNwc7yPJHyMXNPP
vWLWfoSP1pzXunX27q9fcLB1Qd3RzGyivZol07IwEVqqTg1m2s4xqQF01KkvuqqrLQcCehXdn9xs
X9pPPXDaTxmXnuGOvb4WzziUqtbnVVtBvLwoDsJrDKy9gDKpMwPMdAVgeEKOb5yczx0oAmTKtKPd
oDgmhbGgWqidzCYdThvLlxfJ53giwZvuVG4N9qxgqX+ETv7BUS+6jJtdvhDJ3G3AZtT4WI+nTTTX
PpVXLPcZ3AwfxTKejzGxFsmeFt+A8uBFzreZUUrGRsn1QRIIggR2rUUdmSkcmA040tCf7u0yRM0L
Xv/sXduFi0MVCIOYMTDg2mRmmJUrKCMmI6MCPwNy3BNcQIIiTBpZKSgHt0vli/KL/iS8Drl7xhql
of9KPl/si1eqyosRU+ohWUOvboUYXdtnS3U72e+W0y4Nzn7enKOmgDwJFwXDRlCMEhl1lWI1TdR+
rDbjs4q5wHa1O6lua3G8mFspKFkCJQwIgYaal8F4E2Uh6nXSlmBM99CupBQkRGyHmnDEkXMTzcEU
XcphlAN0JVqtNpBjjrD8omsmsySfdRMxeS2qdyThaUffLeU4uuUBqk9hOAFe2G0Kx6MZ64SonFf7
xgMDH+ClBObRbvWTlUQaJMCT9U6g4IjnpvfA81NugZiwkCLmR1IFwDxd1jvvgMIUy7wbcZELmSiv
6T45tM/g/dzVdg4en4yEu3hnoqw3YbaITL64Fbc7W4nAAJN1MMsbcRCb0O2bQhebupo2I+YGDGCz
KR8p5GcA5K5wx+VI4h0SKclsevzdhlFluDJhWPmlXEZZ4jxuC1E4TZtXZ8dJuN3GPMxvM+ZRlRP0
SVf4bYuos49u2SCjqNkPKfgdf1/EDYUIiOevVsFc4LEyBIzOgqTR/shnCRCE5lydF/40q19r5732
R7Ag6Rs8t2AYQZ3bPfq/f8Ht64PemvNwNrQHUFY8xlQKanHq9TzRNkM3Mxb9agM6Q/L0vnn8cn6X
ZNBduz4xsAZotDNaQ3CO3Nu1UTZKRTfSXlE3zSEdiAtc9N6yV/uQeH8s4n3OYoI08hx/NTaCY7vu
avHifpP31fvTY7sEUclXRBb+oztbvfn+g++/Hn4eHkGN4SydcPO6RKvO8mHknc+tdl9/M6NlYSCW
ZTMY6mb5egRRFiIBNAVMzpHIswy0iCeCupc7EBNo9l1I5GZRr6AmhqNx893nqUfs9mHMIxqQJQms
iWxuY7TCAoQRmb7x5nPBnoMx8Vt3VPJpuIb9HTjfuxiUECBOA00BefSNefb6DIo4Mu6/eNHl2Qn7
7VMYra31MBoLA5+Sk3GRk9dXi3xsP9CPQ6rV64d3mJvOd26DkgJQ4N1n/1qATaEksLNAj3rvlHom
9R6WR7ddPrfcQR/nlgLm63Ct6JgPVYFJYrMIbRlErZSL+mbwcoKqnUGek9kzAMIu7RpCetDehuTb
cGf73e5tZzp7MnoFWQE+7dg9Mun+D5/p5hyk3XwU2HDpXGTQGBnMljWKWLUxaIQ29WJcAIPXoouk
wfdpYPhtQRRQvS5BnbJ4VUBXBFU7fB9RlMPHY3IOQQxwtPffc7AOpnMdEVhsq8j9G3YQAQqmgvYm
nSfPmGdGXjq79ohIUDF84NqqWzcAfAagqZDo2EA6svX6/oaZqVWnODc2rzR9XUH9n2Ok5TN0lCEI
Rp0rA7oRqBjQLZnAiL/KgISDXcLPNfd3S6LSlBq7mRgrCaJ/BEhwKJnNrPq2rIVEMTat3XkD/miw
jiMI7XAvETQA+b8v5oODMak48C1OeyAp+Lc6lzIcZWQXzr5Dl6xiu5ZJBDTm4uGhtS3OGDOF2rOb
rwSNHR2zjlwkm/uJpqzMxtwy4AIYJJunYHKRPFpFAb9M6EsOLTZ05DMjq+O8RMWe4ux6+PyaHRF8
D2fPbt9LMPQqYI4E9z2iK3bPwKqFgSoFvqbCvhzJK3JQjgH1y4lCcGBIcliItnQbX7UPVqH7/WmS
z09Kn3TCxoGLWvykGjaC4fghdQrQ/KCpgleyvQ3/MP0Q88NEjHTEGD28R9c6BthVGejh0cTdBZkw
iFEje/AFjAYayM4kLwW+gLZzgDtvg2DU4TXU3HABodMU3DaiCk4W9JuihfZavi50mFdcJ+ampBP7
5slcBP1MDTLEENxxAkzawcLmRTI270gm1Hc/Qsxz0Vc7jGulgIun94Dk89UTanGZDXpw3EVk4MAr
9fT1+3nK924j5edEqCGaJngyrr+0r/oCr5OubWjx1UQxHXOG/HKneEhPkT8q2ux11M+QRCUHShnc
kUNtT4YjNm7Baze+4y9Ruh6M+MQscOSoWMKXXkmsJhePxiZ7bUTnYwqJEiB0BaRzHz5nf35f+S3Q
GnfepDyaSEmD15u1Q3RAW942gbFZv2rEmWBE5RnIuQzy+mf9kTgfR2j1K/4zJDCXNr1ZKv7M9Mzu
njifQk3e9RXHmtGGhPY8tF/dsAbpWtlUcVFbGzR77Q+RLcFQfxq2juygYFMOTaTL3ZD8mQj+ilOY
VXtnXFJ2tQL1Dzs1ORHUrYuF7wEwER13Mh2cyKhvXEWalFSCtRkHV8P0gnwWRXzA500QDwLlCyks
jFWdRjWdSkiZAjvATEF1Fip2+vRpgPyj3Y0GZ1F3nGTIMw3AyiGWRjrXqq4ZiZhJYx5sUiI8irBT
0QHYXVzLA+LrBmdrgI0MZtRYbDr4rb+f8W0gZ6H2AUIfNNrhkC3mngVY6TGtqgAWAR1eJfaUTKMd
SOho01qOM05/i1UnDLTFP+DCA8MOIwvj+QqMck+CTRZhKq/Do56+TWjCoMG0Am2NrDYuEPP7stmf
al2UhE2yokndAW3UApH8GkUyG73UM3Meu0Luyr1X2CefZ1xvk2sQj21EyoIOnkXi4voc8ziQw6os
rU3nnED3XcM2xcRwS/ftqYRHKPq8R++2JA04Owo5ePHAsgXAEeMooDBXh62SRdv8RwVbpLDN5uYi
d9P1sAdZZPAYwlNFPYZb9rl5+pGLoUk9JDRoqMOm7ItxPDXZCLlHFzS2fv+AKbvzqN4oM5030Mm6
cYaoLEPG0CgoKuIDZo2hoJkYXNJF2+XrH5B2u9utRECN+OUBp+bBOALVQPbuHoEV2e8Tx/sGDuAI
LylyDt/u7vAH9L7fDZABK7yoi439tnF3k72J3K+fh2dr/rAcbd+Ai7qAg/zmPz58IbR4sB8fbHfh
/H7Tbl40ZiGM8cqOJZLCdCHhRt1hsJwPDk1efu7GCzrLsDAqGsS0IP1gb8Cp0LtUqKKtuJCc4p2T
yr0xv7g8yMJAudHVj0QZ473oR4w0lAIT6rYnOwqO+X2DzjPMr+wD/X0EEaKKwbioclNVuEgu9sgg
Z1JgRdvpE08LOZjO4WMLvpQUEDMwBVI/tyPN4mX15g62+2XaC/LuK8Ps98+4rXgDcKrCGgLghgwr
6KuuPyOdDENorDbb9iM5jfAgVYzB2oBMOwEmqH6RuX0bNyQ4IAmXYTqwauCgMMmDeQEkqRK61gzz
LRAEptMEACUrdoO3nTazPX59/eTbnktFzeoj8iGYFqnQGjsIjLVzqvdit6VpbPXQCJo1GIwDsBZh
GDbJ9fnvm0kV7vJIkX5UQHQGtjgMS4ErQVXqUkgbdl06JSGYLMj/iqRC1xDeLeAgzizriIevf3ss
1dQISyPclCt5ctcDQM/5THsycdslzht9Y9stlGww8hpT5ZDcR72Use1CFTe50ZkpElmWd1xgcsT8
9I3uZEo+DLcZ4y+laHHiFilZB4yKBcoSVxmJJaglk70yMvk45lqaUdeAiG7hbPefJYjJUaHiBFA3
qdazKMyQ0UHeDplsABUF6tRq+jHbFPMTbXN3BAmBE9pH98U22spv4brfNe4EPEZMUmQ7isE+5RwL
ILGuF/0IOHdox4VeohrMXIRarOIx0XMAOgF+VlAVzV9zmeRor/xCD0r4f6R9127kypbsFxGgN6+0
5b2kll4ISS3Re8+vn0idizNisqaIxkVjbzTQQC2mXyZWxCITJ+39wB6qcT9qviCqA9BquoWSLPZV
uSiyQ5CYL5rVkogVqa7D04s1IDfx3KAIKy8Nkn49YRROHmIJhfhcc0RNzvhCAv6VQxrbaQt5Bg28
kWZWraCrkJgcmACX5pW+uCFDgpiPjA/USHhKqYu70lqQ8RUsBGEhu+yd6/BcBkbZLVRbZ3ESMYOo
FoESQksBbCzT2eTQFQamDy4/lLso+m5ApA9p6eizgmww6AKeFqKTnwtqercgPAJNgAzXWYXWEWUu
kmI3c32lOESlLivoOs70+FMK9NTX11mnu40eVOa4pJUzuzbR+IknCvVbHtzYiKSng+SDGKKZCawm
g4yEBwiiOgxPMBe8Bfolx1xyIGoV8YgTinma/yFoFRe96WF50IZnKV4Fn+5SOeqeBVwt0OjGWhG5
hOlAZCZxodXQlgfVaSEEflTaj3+9+0maA6J50ABXofVJGQAwLu8qgSsPY+1kuSMIr49//86uRhUK
YunYbtgHNHtWpSihkBVxcwj0ETS9wSHO3hdWgTIBdRAka1D2AdwOWt/weqZz1AtNHyhjOe473h7A
/eTv2/Jt6R2jz82PFWQVOI2wDvPQ1Z5aicWm7CtlHPcpbwov7k00E2S6eVPVjXBJFZjavrCF8Aup
Mhn5J5we+iELIGuW+PEg78PA6hDGHw788JLl1j8tDbGCtZdAcAxuUzyZ1LwpopgmDdKte04DiUOv
7JWN6i8kIKn9+x8bcEYJUQhM/bhxv1yLIm+lpK9Fee8DAamxRi+1ujcuuLyU//L/jKCmA5gKUiG0
3nXOyYzvJZK8l3Ezj6vFF4/eYBx2FwvJLbwEnELqHtOlFyRPjmLQwOwF/92PnxjfkALfeLwY1CMH
JTwEplCLwJvzA0ugHjnQcUZagWamQ1DaMrepgPEKuk2YOqmVsQuPG729OFS48cbAFjJXJMifjqcq
M1YK8TocmvciAnBLd7e9qC+F2rMRUVaoWQvEJAHOHFbYM2u0p+apDSFWpn0V3MLU0XuMHg7ZHr/2
GNfztZiMMCRkumj6z/HX46WhAUqodYkEeopYGvOFlaJeZq333ShnowE5g8HKX9VC74E/Q/wq6o2o
RzJoQkBG/4oS4UvpMJv4DVSYtRPYPjS9vvqv/JxvSK768Vf9ELT+elnJV4F0CVVvXKqiLNEErhKT
NAHLdyg+/9kHur1HMUt/Q+YccXfyU2MCJcxAYmwkVjxrHYG/HH/Rffvjg/DWcSShbJ0uL7tb9gf6
Aq1FUsc+kus8EIWZnUOBBhkRPUCT7BkKFgx6o66WfnF2u833eQvgyt/vxyP6ARk9GhG1Y0pN7RVw
0o4oVmRIGWy3rc2DoyRET7BmA7W9rVfhUbPcnWxqb9WudiTJCI712Vh1wO+gzL8S9IWrhY76yCyj
v5vHrYLnHf4EtbncWmUjV8pYiBFnKI+jmqMBihWggvPyhCoiqx/Ey8I0zK4byiTZ77/2cxKI7dhp
MCkKr7JBOCcJDU1i3FAvKfS3AEsHcqk/gpOsD8a3ehDWPkCIstWQxi6bi0GGr/PgWLZfu3ph09G+
P9BSCH8hjAQ8E+qHYPueflsxgnCoGSOcNbRWPbvf5bFHuG36vFOo0BV+PBOziYAxATsb4T2pg7Dk
339NhNx5IQDogXtQeDPSTKQIE3+rLiHZ744JaAA868hMopRHLXEJt6KLFZgZUZc9j6saAgYJ+JNQ
LIsN7/p4TDTWgcwgbnoCzEHIrQDVOh1UHcZihH5Z5uA+lSfuJnK2CvzsF+oVw2Bv5IvUWhyQKtLC
XNJpSHi3RGgPjHAQUIDgID2ZrNp1SpXz2VG6KoSxKTdrknHrvwWjxylfZ5BwsLmliJXkyyZHGlaR
/kQEp6BtVKA7LzjGl2RQ3OZHHiqjz2FtcIpeFkYKWcWlvTl7b8hVCBo20NDBKZ8R7sfwAEM3VvJj
9J2v81MEHVSzAM/RzV9kaCcXETUquORwz/B4gmCPjqGizGtrL8KoKkjXQMOpMHJUB3eBLv91b+mg
Z+o6RDVgCQx8ZzJR4UJZBWsICnx6MtFgycZIv+VHCQDwWyyuBbAJRqsQ7BqN/Xibzt5U4LyRy0A0
CL8HcSJ1Jjwmg2gip1TQZQzVp7jb5Us545kTgh5b3KmguMdFgqowfZP0bj/6IVcfi2/vXIkHxbef
WvBNPh7H7AohVuBYYc7IW0nHT11W9RqTiPVRdARTuTS78OmxgfmumxqgEsbw5TRwgMAAj+q1jOKb
DHUeSIYurAcdR+P4IhmBUAAQXejqQhiRujYGVu5Ej2+O/hq5tHX7yW7Km+fUmwgUJ+6f1nk8rPml
SNmjHiE2cRlQYnPNEVLCa2/D38R1bgmWtK67hSW6OzQAR6EdgbwWsB3U0JpRiTu/EptjbguoF5q1
qudg183sBvjY2AzQ4QCwx2u1ejzEH93a6SkGnFTGnaThmYGoF2U3aYohiBhMqbAK3io0of/98FEN
sqDTLKJrC9f/tl3FuCTRG/OH9/RqlX9lH0ipyXiNIcuq6tCyD7+CpYvs/oQoCAggj/0DdZmuNTeO
mpIJmJAQLbVgF9B7H1CXT763mxb57WjNL7gcd04JRFL+1yD5918PbSA0XBrIMDhs4jVQD0YnLDw/
cwvIAiOXBoFqVSOg16kFLkolX5HG8RjXG6QZknzPQVrTNR8v6SxIh6Is6UVDiKYoSDzL9ECyNmly
pWSPKWg3DQ0dMg20dHkz3dT79G2Jce4nep3uIBS7WORhQXqBRP0P2vDXvGlqzSuQKmWO/Bn5eeaP
VOtrtza8W7oBs+uesR8Pjy5CE4U3ERTxuPkhaAPni5rFqq79uKq44NQBm9yuNCsGYQ5nCij1x6Ct
YuDiM4bdYW++8p/JqeEMKTW6pbdhHg8BgYWkBOmRkBC0s1SsOgxBr6RZlp1amI2eyqv0EZ0hHoRm
DSJNmzmykewym90moF4dduhdsWJnPLEX/jI4tS2tl5Izs9eKwH7xkkDM9CfZRN7r3+tQFcCvZiOQ
JyCkwUK8LZ9J+p7HO0hCZVCFIfEORUfqsijGBFVj8OefBtEOj8ET/yrfgn27cXfpN3QVN4DKAQUH
ZbB17G3CxXIXeQ1/7zQUCtFFAII8EvVB9IYyjwyFwkhJKJzkjWyk4FE8laC0Dexi4VKcbWliiJDG
QGQc/YnA9UynUtA6MOcJqXASEGskVoESZWh/Cht3C33O6+P9TD56Miiyh5G9Q14TSgEodU1tqUXI
dIym+uejtTCMpV/mp7/MMhrkN1EEPQNaYCyFhPRuQzYLdUDcZWAkBc6FLgTWvqr5oZZk59z0KkBx
eVnPSoONEE6za0Cmcz1rdB8dj3qzMGH3LOO5Qq4OIvCkVDcdVquOeTwySX7ubYDbl5jhZnsM44Ia
8k/nCFwNmpiOi70qi3o+P3N/om0MyJIKbrgQw3i86rTjB0/sJ+mITAq2GP6bDgLIqS7nhKQ4y/J2
LDc954iaEyqGsNQ2PJ8tHBeCc0XASiIeypAvNk0ucU15Lv8Ipnhqbo/HMd9j+HnCI4PCMJFqom7B
ovFUbmh6/Lwp6gtzdO/TSSeWhLQjSAJpXgjfldWs95rqHMT6iGpJG/u6Py4s+MwIHmME8rxIEv+o
/VKuq1aoVeS3bn6GAH30txxv8Gv+cYqQj0dzC1wLlGFwOVP3cpYyUlsHcnHueROtskVhPv598oWT
CwS/T155dB8hEJspZQlupw3x6JVn5iV5it40lAITU1p0UGd3P8ygoQpIP4I9BnqD2rEjm/FMKpdn
HtI6MWNCdVG0B/TatkCXZwDVlTpE8xzhqi6L1M92GSlpgMaH6CSDXOvHT//1tOVehV0Y+NVZ4szs
rXjKnoan8OgCB6oAXzH84ZGXa9ePp5V21rBYCDBJMgRBk4yW3+l4xSDmRTeu+nP/GaDeivxTY3JL
bUN3jCCjJuM2I/2liGmmRiS02GeQvZTOfeOkzbatoDjdqefHI5lvcRSdfhmhNiASukkQlTAiJw7f
rwL/0kYLTVZ3xoH0FEgXyK1GQkxqHHWgVr5XyOeS3w3KTkm2HYjPhIUlme90EDlhJTgC3UdrHxno
r22QDpEHpu8MAxFtyX0XkBJkm1XXbMJ6wcmcXc84prihcR0gXaOB231qSas4QYnkRD5zerRHVgrh
zhLtzXxPQwMEsRf8DNDfzDSUxSAd5Dxw5XMXWU7cWY/XfL4g01+n3n7JlRhOjvHrHkmpOZERj078
9O82UAuCU4j4Eelh6uoMht5TuKJQzqVvSa0xAPXM7YNmYWvNdy9+XUGsD6+fAE+pRR9kN4uqocfW
kh0fvt518XzcWWy4lXhpZID3ADkgc/lrW+VV04pNnWjnvVfbLrtqS0NlzDg2/3m6gBYhwQLqTnCc
qLMe93nrjrWqnLvM8thtkxhaa8WM8/9nhfKORo7tQuBmlDMHevjxkoM80jXybOF8zB8DtKoByQlo
CEE00E9zlZRS0nW1di4bg4/1cg1TbmWNyB+8LZZo7xkDxJwQ0sHtRwAwXZ+4zGStbTnt3AZ6oBh+
YR3CDbBT3dVbqifNYmc0bhHd2f/aIt/yay8MkVp6Q8lqZw78vJvxg6t17RKsIWBhMZGlLin53tnc
yI0hXEc6GolGjVqtXKzBZsSW7rkEtwAy4KhaKbfHG+LO7kZZDCcH0AlgKGjgkBv6XtZmjHvuekur
LBe3TeW9e0sFhDsjgVeAoPzHl8JKTSfOTVXAbHPFPdcjSIUi3We8RZKp+VCAawN+Qkb7M0Y0A9WD
3Rh1l9Q9K6kuod5iSo7m9P0/n1MFUT18KVw7iP9+ElO/toCUKrKHAIE5dyABKF/cxlErQ1oKZudv
GawgkwmwIcFs0BDshqlLrvQi7+I1lyB2HKV7CjNzuGbygoM7q3lAHxZtYkA3AtBEuCapC1ROfA8O
VO1dngP0DYHJQZc7Mzk320DR/QhJe5woo3SNnZEUC7bvLBgJoEXC6gYf5Oe0/ZrKgo9V321b74IE
nosaZuXU4CdsnH5YuPXmuw9jRBMaUmuYU/xluvtGhudURha8S1we89xSG8fvXh+fI/pFBWqTRR6S
kJUj7IVQ9NSEqw0pEw2pd6mZDQ5Rz1p95kTSwkDIMfntzAN/hHQneY5Q60OMS71FZeBCjCxwo0t2
Ti9LnB70LOHHSelEQbTAqQQTPx1CwI9cq4Hr/VL+KZojtxeXvn4+R7hpcIGigxneGbLYUwM1JyY8
5im7qE5oNM8xupwWvAEa/ImSz0/LAoI2gtVCcmZqomo0ROfSUF8koEwzp0cxXCASjhvWytcgIuL1
rnHk7TX7APOctDaVBSzPLDdEPkAm4HKStpmD0dyyDd08EprLYHC2+K4iz5dBejF/Bg76kC5W2eh7
ArcEMMlEwQqCVeR/0/FGXCJy/tAEVwFNdt/KsTU/MObvwOheM5APQVtKjy0IeYR6f3KXEISz5/DH
OqrcgLnjcMHJm1rnhT5tBx/W2z89iulgidWsINPb71zPnxanlqzdZPOTsf6yRt1UTBCnfMvWwRXK
RpDqZtC+BblRg2tMNDSp1uPzTAOlcfESa/DxUcSTgf+hdpLgaknjdW1wrfR8HW29M6K8TRMCA8Ka
5b5bMbfalPKFZMCs8g2rhCAE3VN4WhD2UWOMBJ/3htQPr9l3lxs++j9TU3394v9y6FbTeU2XV9US
qHa+Z3+MAkOPMBlHU6KuRy4d0UIA+enrKBjJd3ZI0JbYOeNaNvJonbSGupAdpD22n0EquMgA2UdA
SLuHCXzgSmNhTzbGVegDNCLrUaoPL38fr+H8NiAD+2WIGljhApbKczAUPA/f+VXZql/Je+PpnRUf
uYS09Aqb1x2PDtHeSC8E2vv4A+7P7K8PoGLrihX7cKhjLCe6YC9Dr4Myz2ZtqFzdakdZmwvmyO6g
TshkvNR5TDtUj9oe5kDZLBpv/NdJPKIiid5cZ6edzPBriaD6/koC5AIgJB5W2nusxFIt0VsZXtlk
yyPr3idrcBk/eSd2KSP6f0zlf03Red1M1Hw172BK0554xYp2LRqMBeSy1Jdw438tzCRZmNlMwldA
byZYMKCWPr3ZuliMo5Tvw6v4lL3F1+hc7BOnt7qb+OKfoyuzlOm5d5UCC4h0ApLKeCHpt9ELZEgi
sBhelVojCqzMu2LkEEXr9+1+iS3j/zAmgxsA2Svc3tS29ISoSjq1xVzGO/hD3p67KIY06DKwW6IZ
XIel0vydZwpeBbxz9J2gMMdS0zm6vdh2vBxeB0fzzQQdvudrvITaJz9Cr5kA/I6MdAlYZiUqEBy7
CHDObgiubvTc+N/J7cDI+oatdW/4y4BM6uO8sElm/gyuF8I9KCJqx0XDU9FgyDFKznBacEU9/pO5
Zr2J3qNTglT0qjCjvwLElltjNZ4WzN55B3+bpVOPUZ+P7FjAbGPEoKE4em/ChbXHN/aFWWrDu/ce
oenpJ/ONjYIwcXoOtCGJg4IXItgqrI8RZOFfkFDSPz0DtH5GtHSBEXeFWkKk8BDuwIsm1wnl33Zy
l1cDEyRXICo4PTVbxtC/hPfxqbkmvr4wj/eMEbzqD7wXmTbqFIRNoiC8hrFy3V4Tpyn09jneGMkx
3BQLLx65eOlx4aFDlh/ZaWT7KVNynsod4IrJNbWDc7bEQ0z3CxNfhbyj//156t5XvGAYUrdIrsFg
KJkZlk4Y3cJYH7bpV/GRQcTsawyxXuzLsEqf1EMHbntvYTrvPbZwk9As89NbNqO46gu3KFW1T64g
tr+IFuiRxo/CCYDAVM6t9aQ5tcF+aHD5s1W1bRYmeFZvJ1NAYJAIYJGfAcJrulGlSgAZMzsm1xzl
/g4NZkGkxzYwTYY7oN2yMaMTsxGs13V9lHb9zUkv7QGM9yvpG2G1Ll6Cj8e7i+be+VmT3x9E3UY+
alaVmuGDJJ3fVO+5/UEEBsK/kCsGNAlC9hJEIDvD/SpW52wL/IpebpnLZwVZVM/RnlQUToJ1vfL2
sf4qWLWDdqp8RAd9cwsXRQh/nFl6f/7+WOqY11lRe3yLj43hxsd6cg5kI77WBmPyLxZ3kaxm5R7Y
l2ZdG6vH8zT3IIjqL7orkHSED6FR65YLUdoWZV5f1ScYbtefCNHK52RRBe6O/4DuKvBQyKRxDLli
ylDnlWJccDAEYPfTiK7qaIfkjT5u0Khg9gt39Py9mxqjFj+o0wxg+7S+DsYAZrV37a0ewEz2/Hju
5u7e1Aq1aolWYpgurPS2f/Ofl+Cw80sLlDjYpig+kMZXKgL610+d/hYdp7IJD74YcbjKZ+ED5Egv
j3/+jkcz/X3iG/xKJcm877lMgN/nfSN6i7b+da1VegTOgKcEbExLZfN79lD8Q5oBxSyZZO2n9oqy
CD3Fy7grd40hmhhC0GJU9PC5uHVH8WPRHZ2vNLrDkPBBPh3RIWK0qTkl6xEzpQ13lVWDf1qLsETA
0Dse2mkx/EODvSxMKJmw6Y0wsUg7wDzjD2FX1tyVPVfvqVk4F/dvufoMD0VkuEvG5i8xKaSSShHy
Q0gHkuH/Wj3e88Oa8GFck+fwb1Hp/U06dH+SE7tDzmQpqX7nJiDW0CyOxkcNG5uy5hWRyCgBw13z
177WkcJv9dHYtE56Bql+p7evj6fyxw2cTCXJIQDRgXCX8MfS2Uc0dgpVVLjVLV8rH8lXYLVoMkms
Efpq9ZY9lZYA49WqtGu7WzW70kqu3bY2xyN7GFah9fhr5r4C9TWUK8JkYsSogVbdeOgNFlaFdlMP
rDchABqEr/nzawDTxrdnLtzzM8CmAkQu0ovoEkaf0Jx7iAl7YB8LXr2azMpefwTg48PkG4a8XbBE
8w6hKj+1RB2WmJdqiSthaXDyXblOzV7/SgF0H0G8Kho1Gn5sDi0+Nfih/VVrBY5qyiAJ56zA9DcJ
IHmePZ6WImWaFnD2VdSuyyShIakQFZ70AInQ8K+6Sdcp1EwIk7Ow5UB+GwMo8aWDUQO05R3+sFDG
YRzeVhxIP+ixE6HhKF7Iwc/eX2qyKI97jAUWuRhMVmcAPAHABKHuIn1MC9tu9iJSdqjnl6syLcvC
HzvZM+EGIu49GE4+X94J8Va1cwGi+vvY6NytIUYBeUFI8dNYTe0EjWW6REol9TraRJZVWEmrcRUY
3CY8DGhNLcGIdwQRnrnBvDqPbd+ZV9zY0HtDIhr+KK390Amt7JdhzsAl17PC6FndQ/4u15F2Qm88
u1Rf42f3NQQmIGqBWiu8KEIFML1C1SjK8jDywlsN6rpm/yFuBuMbslnHBG1YHir86F1jzdpBTgFN
a0tohRkUHkhidLAQDgDAfFH5JZ/36wZXxZqteyEOb/ITFD3AQp6vKttoFp55nhySyVVKmaEur44r
wjJEpvKW6K4jgT9sAH+abyAw5dcl/GZR9w8NGOECsB0KOqEr8kDx+Xhl+VnYT30ENdUxUBtKFeAj
8j/eigGfBZS0EWBkBvI2aK7swcuDTjSooeu5o+rY3rEhHSF0bzz+jh8fg54MMBEgQwVVHYLpns55
0TRB1rlVeKveIwspFVsD050Ljn0eXHiKnVj4KjsHuWMPQcWPSw2yWogEG4GT7SSjhA4mpBVfZb1Z
g/vOYR28B8Y3onqIwCKyh85bT3TBF3HIP81bs89W0alGypo4mNRn+2HYlhEvhrfWFkBev0aLJSEu
Oo9oZORBfTAYLETB83XhQMbhfGnszgZ4dM3aAuhd9PcEQPW+16+ByZwWibfmSwtcFwuwHBrPgCKn
0x0932dyyUbRrbe1o/BaWMl3fgpNHp2hilOvSgusISAnXYgWZjVY1Ph/mQVUcrqSHbDzXjbAbL1r
HPGcnSF5aWvWuGmQLM43iom1PfIfj/fPrLcDVuFLsvDvSUVOpqs3bIDESO6x8W3cVec/hCQX93Fg
hfaIYPTinHa7F+fr9PXl/umO0ZHJ9XbJjSaX/nQrEJcP/QgomYH8gE4fJ4kWomxbpDf3LbWZd86K
Fk/r3N/BKIHWQp4HngemmQqShpwr3Lbs09uwEZ+bN7BWvflEgXjFXIa/tdVd3RdsqX0EIZTcXJQF
JxfSbISgDiD4Wh6tyFTcU3ZCnRS+kN5yKH6K1rj1nBcORbkU1wEc9yXXh2yUR+aoa5gbojaO0E0I
VzNZJeeeMxKDXWuHciuv0YawEsziSTpUdm0hHeME1/RJu7kWCN1eFCguHpjX+Gnpurzj+GEBfk0B
dWezWhAyuUa+yUQRFsylhePbEtTGeDOzXVBmP97Wd/YUXiDSNIcNRVqSp2eplxKtF+UsvB0BaLYu
vF4taHLN2p1xbn5ZmJ1Wqc8Snh9gQXzzCqN7jr4gyrmNPzrT2+vCaggtcR2gvfIJUIolYes7FxTG
BbgG0lwkGKRuCjFNhUZA8HlLEr3D07cqz4uI5NmRgU4BcHuwgmweaXKgHri0cZXaS7zslu66b+YT
xp6LZ/492fhXFJZNaRO5+vgNbqNTd2MXtvAsOvuPcWDtCJaLR3Joun5t2ZWZOoQwfgNH/Ytv+Fd5
F1vMKXUCX186oLRbSqyBmhVaf0jYAVlBPUZhq41FI7IZNqcq28VTlBj9iLxpt5CfnDlItCFqWEVX
J0lejNlNANTF8LbZU7zlNvlBXS1dAoumyAn55YvJI5urPPDYN2br7vN1fIQ2zM6/IG34rxWXn0Gh
PAZeGVzfAI5MLYFTRIhcjstu3Ua0fKSZP/IX7SkkgkMnKVxky5hlXWAPCQIkmOFYoyQtUpNYIsjK
yYV6E45IFnaX6qweo5u/Fb6D49JJu7MzJraoWaxHpvF8Ji5u0TbY1LoLbe3mZYnVn76s6AFRl5Uv
qz0IFWDEX8cnYcUegY9eOFB3x4GUCvow4LeClGy6RoHbRnyUF8Vt/OzehYP/IZQ6/+K+P751Z9l/
jAQlCKQ5QP9B8rnUxcSD2w1NwFlxi/+g3Ly9OLbdb3W8cwdXfzHOKyKP/Njknbn7AQ+grQs8umg+
mA4sQRdW47FVcUsuHvj9jzUQzEuYk1nUjowboB+k+Qp8RiAYpIwwEpfJfiZXN8Jb/AGCjf7D+0or
Q4b2g4jRseD+yJ2V0kF0oDTPvL7x9UaXTBKbEOXiK2GNfzzuWaj3800q4KCkJ3yee1TGYfRVlakR
BKkg8EsuJrpRU5vbQmHAQSYrXslbZAvAkq+tF64xnlz9vx0M2jblzzRFizYWDbbBSPsC8pQQ0k7l
Wt60x8qGe25n6/fMTsxn1lTt2Fri+J3Ff7R56sKJ21zgGs9rbqMNTggHXf7wWlknX7uxjoDHloD4
UowOAIv8wu/6Q7pZypfcuV3hziBXSTpMUaSkFeekLpT9oGmbm5cbQb6rPEtmtsyqekn32m5pj9+5
8QhnmorSFlrpAPGiBlwNkRIzcdLgfZL0fXiV9itoxK++H2+pHypuell/m6F8NHSXKykTwszghDt+
I12lT25r29BRl0/lyt050pvugJe21S9rzQrfLWZ9PkOo6e3cIDN1zaH68f2vYTZZ69/fRB29Mqnq
tK7i5sZH26rdC7mxghUPhJEa0X/owGXzPUBDI4SAfekY/MU8x0t0mT/RATUxoMpAdI0uRniUdGRW
aVXrj3JT3f68HT+QK2L0el3o6QmE8oFeId4nMT+iJQbiIh5YeMgfdDv9ULwyyKUdDhtrw+qb93j1
JFhQKMONAWk2H7nGASHAf/50RJ1ufX68pveOKmmAhk8DdC07c6QKoWBLniR6teOzpucnEbqZVwg/
Pslmh5SiYEFIQ2fWrMnBp2PW1TZ1ipW/4CLceRcg74G4C7BswNmQDJve0nIe8hogxs0NTdh2Cblz
ZPd/5BSgUoCOKehTl9hBngkNM3NJCWMWV2MLTYxTzysveunY+H5zE/fipr3mUMSyvA04u9EabPF/
kO7vncIelKUbmg7DaLtUzNmB8tBTGbe+VVaJJIpPSC+QeYx2EnLtQoJ3w9UzO4U+g3ZTdH4BBDsD
bVDm6bdYS1yvzQSYZ7b5jjkoB+3SvygHZd87zYd28vdLNGb/xyoT0TE47gBYU6tcongse33Y3Nxe
T56jS3717XGlGdkneO1lXwcmhnkVbtfKYj1AttzDElxz7uVgpUkfHi5kQuNDXRaakDdKqLD1rd+B
YmAlRToaZ5/kpZm9u7C/zFAOKDeWKSBGHISRvoVP5k/0hUL9TrwWxzRbyO7diYOmI6KmdBzSfAwE
mBrBWfU2Yg73MWjKkK7esrt+r3V6/fr4xqDV+Ij0CWoz+J9MGuiAJ5meVYUduaRIsG/A1FO+umv5
NdlI0qYzISMMvgSo4iUvXqrLS5w9sxQBZZjucxQrliGKi/VNxFNe7mRH+6Ntiz036Mx3YgenRZwR
eTYn1zpSpmh5AEsAoQ+BazcdqTgMYZFIXX0uOtPnkBjJUqjMxK4FUGFxVf4i2zYsvGfzpxx8/gDY
wmsAT542Z3l2OTkIvbFHl6rOKau2MfzBRqIWqiWyCWWx9rld2K5kvaajJKpKaBMgBEJowqZGCZdd
FYfKZ8/clQcTTufwnTGC5uObaxa2zj1L8I+Rx0NBFck8yi0Uk3jUgHkYzuo+NkpQhD1fMskA8HSR
l3F20AkmE71lcMsJmINW8Y49VXVjjRvAlwgkESJO1df5bbbg595ZLB7HAScdzTdwAETqKIRlw3J1
nQvnwUgFM5adxMhiQ3HKTVRahWvGfxbO3syxxp5AMhakBahJE4bO6Y7MpSFDMSmBNLOu7ktUJvGH
2/q23CGB10NMyihEuAkLVmf3GWWVci/dQooZgcmii/wG0bQv9ySuo12zc1/Gf94gZHjQPgBcQgTG
lRoe6ZiokYaF7GGM4gTktflOL0FIv0sdINMWRkUu++m+nxqjRtX6UhqOIYzl6jF57w7oNasKM9ag
zSttakBqU2fQzUVfnTjJU7MQJELKCt2ocNRRipsuYcwUSuGmoXfZfgyX8I8kb0ZH6q1sHXyKUDTN
YfTxQGcRMEHrgw8VDcLA7s84N5V26FqODdOLcvUq3e4hB1st9bPcsYFTgH5+4E4IBoh6WJsyjgJV
1NILeGMZbyeru+SVexcMX9FZKAujGaF0pH23rmx+t6gCMfcrQFGPMwiaalgXMMzplA6NwAYyUPSX
wsp32SFei2f5jL47sG2p6/GsvfmX7iY5ri2imKutl0QzZ6U+QpH/2z51g5a5l/ZYAfHCG+k6t6NN
4tTbdAWOTWQ30CvveGvZDlfeUVrzZ+EU2ZnNryA56CzVd+fuANG00UB+Dh4NXHt0e3Ah53lfBIV0
AZzwO89QPE/23i7ZeSe4ksel6vX8/kMbPSJ5CKLhKgJCnNrL7KDKVcMz8uUP0odvIqhZwR9/zPfq
qI/hYtvW3POAoCVwKYhWyNUHw9N1rtqiKpss1i7tCoRiL+m12POvrt3t1FV0DJ3K8nfp16Jw+Owt
wW2EGB4REggtSWvg1Kqbs6EyCL17aSQ9AN8jBBA85yA/PT6ls9uIskLdRlzs5kkHTtBLotsv/3yB
Uz9O7qRfuV61yRiWHfDjzWFAiup4604ANeY6gGHO42HMnTRiCnSmaHrFCwwuuqmpIg75nukE9wKu
4lJnPjU7vbqv7FqQ9DAw3BfttIh0J8drcqOi2x7dV2ilI9zPUJCYmnQH1hMbifOuzMrbBq0JcXnN
6oHRuTYr9qPcq4fsBbm2JU9t9irCLPYD2CTQ+EHIl6Zmpa6QRl/0/Wsi2jGjVwbYwgQUzAG2twq7
WvA17uxC0GaBUgqHG3JSdIoRoGmt6NLAv6Yo/ioo6wgoWbnQL3371wUkPRFgkYTcJm5SHO7psMrM
lQuv8uOrB+IiR/4qkcB58V8Y3Cg7EDF/SX/7hVLZbGiURWoie971ILLgxVfuM0X5+AWCXNUuBWng
Ev3M7JWiDFEbRez6wmM9DC0g2jrSBU41L6wez9/sHFM2qDtq4FuI+kQYTHvSLKQOHv/6/HhRP089
tCCAB9eXgJ/3b9kBQHFTOUTyqvkDnJKErFMIoOLS5UG+eHK8KJPU69a6gutVI0x21kf3FPNoqJTO
llpDovfv2RUWLpBZjEBZI2v466rS2HZUSjJA0ACqyBWfwsYG2HvcaydxSYruni3Qf+HpRksz6aOc
2uL4Riu4isdaQWsU8EaQQn8OkHJdMZAfWmy/IAdnOo94m+Ec4WLEY4leoKm1JBnFouh68fonesfg
gotvxy/ps/zZvkcvj7fJPPmPZiPACAgLBcCy4NaY2hLysanYSBKv286AnK+3Qq/miA5KH3zbvfFa
3d7fkRVF2WGpQ21+lqeGqYgI7D1pVPuCCKB+JANNGb57a3/hiM29nMnoUOWejo4VU2hWjTyM7PNr
vv5w15GjbZg1yM+spZ60n4t1tmz/nUpABafG0I7gB5yPqWzLFZsZ7VG5CB7S3PUm2MnQY28Psmv+
e6cfvOVfKwhs5dRsnI3ayIaYyOhZuPFApAYWd1b2zB5wT+vxbpm9n5Qp6lrU8iLmQmzaq1mc1+0z
sxQcLP0+dSUqXN9EtcuJV/4MnaOQN/3TkJjNaHiQC6wgJYU+jo38OQ6WGCzdl3cOHY43uF9RjSH6
WdR+zAWm673Ul67ljtGVrburLfeIfeJU2yX6iLk3TFKL/2uLRl2E6NwqZMkVr6zT70JT/4RoXGll
u6W2kRm0BHtjYojakpUfjCITKOJVuZY3WwDd+JZ9FU/pFoAw8IYKRvkE8CYAuqdqqX/rzgM0tU3t
y7bohUFMNPEKviZv655O+ugwb5Izgv3c8/VFg3culMlYqc1Z+JoXgXdMRIPUCBFhULU6RDL48QmY
58KpGaW2aJJDd6zoGRH45nCdnoo9asWuWWJCBaN9+h/S3mw3clyJFv2hI0CzUq/UkHN6Srtsvwiu
clnzPOvr76JxT5eSqZ083fXS1YCBXAoyJpIRK4Jd+4PHmXydi1yuIxMNUGhXoRcPirla5+QwOByb
vvaRGs7iqLUAxY2kgSif2afQTFKaKhtPxav4ZbjoPTEcocZs9AS5DyroAl5qciUQ7l6/qQkpIQ2K
I5mNahQlqJRRDlBBJ+L5xN9Kzr8vj6EYOFPgvGmCIoilT0mFITTDTkUb01bdDYcB9Wr1ASyyDq8c
4vpNiEFils9TytGIVS04V66wETaYfbwrj9UGTDeOt5Eewi2qw3cV906K/uxFsGFgmUWMxShs+wmw
/S64Dzeqld1LD29op9muXGHLUfqrAwwDxih9FrSTIKBw4Ryfzn5M1KcJZIzRsdzw6lcWlPFy3xhl
L2XR9zD7IzgLm9XacP2d96k52k5CTWHA5XZeVMSZkjD5ap+ulCDJIFZ4upN+ZKg04MlzlTd+Lxwl
jzdQrAl+7MvYnClmosWiEpxB7+3oO38zbJS1d4cjC2eHrpwfgGhBKC19RdrI6jvueHI91qvwnDuo
e0bFfGJr+26v2/F2siijLKXH71Ez88IBvlYNOpMQtfpokQeZEJsZtzlmd3mFHH2rv/+o4Q4r+TLW
6p5XP3VdKKFdIjG7pQ4gsEo6IDV2hyJvtAQ4PxSn3uc8h0i1+dK0LoGo2swOFkGfh95ERQIzvn96
7+5/uStbO45u8Oi/4VqQl/XwlpDu7QyvGKNJKBrgjfBUlGO0dVsblxLSvzdjCIa3DtDz0jZMltAg
TFK1xIyqCHWYLe1YlU6rO8kJ8ELFm6dzXVhDN2sGxSh+HqIEBLfa0bl0qkPillZiv3cYSpxuQmfY
9AUZ7+W71V251SwRg4XHx+HXZ4lnbOu2evK+Q2cOAFGK0t6ywXf0YNmXYBnNYfWA607RGp3Mxev9
Otz2bvsab5OX6GSu6XTZ2DW2XKW6Sm0vF0RnMrFgVa6QOuBDMAPGxhNdbQmPzY9fbxGpjhXmVnmO
5/CKUa+vQQGKUnX4H4w9BuEkYzJxKued1kOzOleviHIIrGmP2e0rW7wrD83HzooeimP5Q+LRDl07
1ktcxoJSECuh+A24/oeKijJZwm06r6P02rVeYjBWMxRBSMvsqNUIqJr5qdveU+r+a/p/3ORi1BeI
hUA/jtJlloO+8KSiakd0l4hrdeetxR0GxOG1oHZDPFG0a29dr6uNtJtQKqe7OSrQ+w2Ph/b6uIBv
QEswzdBQnofvuXQQ/bRa5XpfpOf2qz6hQM86+Nvyl/QcHaX72/Zynd5SCqVvsiiQU9N2mksovCSi
6XRKs3MF2oPJlhCwVlsdU1gzYu5wK7zhlkDQj2e8LejcVTCh4mYWpF9MxM/AOAY6vSw716TE0dV3
TOve+aA1kPe8ELLg2AEFxhic8ugAayaN0YyuLBovz86xdc87Gl9vEmjcQU2OqlhaPYoHyMuVi/u4
GCZ5iFHZaYN8cMTgENt5Qpc+6mNub9KV5lMkXJ2D4QCJBToTLpFKb9Ul5TTF55jYxuh2Fm5cK8o5
cRvmWheAA3oRPPRTTjgwa13iiGqV9akpJWheQpHaSbFrNFpgPK4TnT7UTQISDF4Wc6ULDCKjfXrX
dlPnywmaDovDMVR2aW+BDdUqJ5dyR3iP3Gewq9hLRyEhFOLxH21vYKq9lFEqVt4ohWmKyiqDqLsj
qou2jTOe7dtreeUQGRhGsMQIxrRpE1iwlT6/PX3x7quvkyMGgPG4tVkEiV8AwFsb+4YcTooTEevf
v2QwMIzTFY1uKoqayoE+yQiqtyKnALeDnLB9fXfA4DDpgxZOXm2m2JbGHVyI5Lo+Ubcr4lvGLkJ9
3+3dWbJdDMRCcSPtr8ULLWNRXSWuqlChcKB6abby79oGdw+GJ/MY5K7SdCrXDIhRt2CYorEvwvT8
WhL0bqHWNHU5qnZ9hKIYIPjFAxcOA9DqS5VGiQsOpGMODPcOy7Y9xIenB24uuWCqFyjyJUq0KktU
EAAFnIIScaUNylZxz/mMFtmvh9vbs7RouMjCCxNcNypaGGUYpBV6AUI/OwsBec0HVM1EPtlsboMs
OFXK3YepBrT5BFQOl/LklamUqtIiNhDvXbnLwDsnNmur5rTHLxrqHIeu6yzZR6G3IAgZcF4nj5hH
4p+bhOyeuFTPS4s2x2FUOk+UQTFD4HgPMniC9DscAh2OqlGvdRG6oWlzDEab1TLAtA+9yc57j04P
TT4HXvPdomXOIRi/JtRG3pltjeVKtvJatARHeFesJ86T6VKou5CEruZsV8SpUbRQgiQReg/c6qCR
bLU1qkc1Q3X1M++0vhQN5kIxCi1JYBcfawiVkvgjDonFq3WnC39jY9j6x0TNJL0CSdi52ap2tONs
+6J3nn0/24RaZCqts8fP6zuvIJqjk1NlbT5HtMiXP26bJU8B2Ldzo9L9rgrQ0jtarWWQdCdYpZ0e
JHQIcJPfpWRgLhdjm+Ygdl3eVXRfkAi4ckRiN3QFm6NtHNNk09Co1wehmqBsmLD31NEiQCu0fd4m
8XSAMc48GcZ+jLFw5Vfkqtvf5n5rgivCiZ/GjbyX9779cnureGIxOU4fCZpfjAC0w8ff6WG34YnE
MRuWcSv3EtFTRAC8qih/V3+BkmF7WwQeAuMG+qIU2kmEYa6O+8kdCEpfeLbPiTNsMAtUf0JHNTa/
R91iua4cNHgFhBMxF3OAP5qMIq9Lfza2iSAbdUc1ebS6Q0nGz97dbVZoC/m8vWQcZ4DW10uoyp/U
tFJgNGhLiMyHg/MMrtaeqD/qAA0pvOIWTvzEQIhLuFapfUkUqGtzbW2Fh+oCDA7JrrB4S7iU4MyX
kHEGvuxLnl98OwMNlC4rq3InW9tUexXzMi0rsTjrSNfpf/tsFO9cCubXKzWvFGo+MXnHrGBwCB2e
4zueEd2O2VdDbRqvjPpmxPphuoW6rcHVseEIctuLoqb6UhCxFwc5rKB7OC82T6v7YG851orXE8NV
BGrLs5CdFXXTCxIEEb8IZnNPlkXnqPO86G2PgIljlyhdpkgYnIM0qrdw/bOy8Bx9F1ghxg52Hxno
UIyv9iCsM4d3oFvGpS9zuFLAFCxmEWO/GnxBCOC90fFzrGnDy8vtfVp2RH8QmPVLtbAXxTzJztJT
/ohh5zsFF1jR+jYITwxm+aRS6yvRAwh02nzs3Y1y/3cATCol6kOIywsApBNJ0Ae1+hU930b4H4r2
z0KxV8gYNTz14wiIYw9iL2s6OUrm7DB/iHMKpWtx7QD+4DCO1As65FVZnOGOQHwBAf3dc+JwbJOz
52z3J3RtpZYNtKoHYRY6f34Mzq44ckD+R8r2RxDGc0ZFp42VEcHFoKU2xWO8QOJ1bUenZMMzT+rt
b60Z4zSTvkqVtMHRMDrswYDqrhQQEr1Nx8za8C6nlh3nH6mYfEoqm66PtBD3lLtXDB1/4ohy/VLx
fZj68/uMxWdmHUpVi72R6p1BJNmWNCKdhFNtiyR1KwKqoMB+fIx/h5YxEBnZFcchLCs6CK/RTYHn
ApGlvJW1TiuCll6PgoFq2ErE2OCBBH0VFi/WUQ242rYZEuMWUEzaJoWGW2b5dwnmZ1zpBOCH2g9H
9ORyku3lo90Mi/EQRpoladhBqhE1WL7VHz4sJ9nsvl4UZCkyR/cXk+4/YGxVPe7G+ikTABZsgyer
dG+7okVvOvt1xkOsSjP34CCy8wvt33tMfz3d/v1F94CrUNoVgOlX7IS1EpUMGliGEbkH2043GHqY
EmRWt0Ho3l7t/QyE2Y+iADuvNCDPWa0RSNfPKED6OwSFSX4rAfVwgY8UO3gFRSNUq1mLG056uLjR
f6Rg59GiPfT/z3of1w8cjV3c5dlPMxmuPIZ4e66xQPILaKV2GEe+4ewzD0HBFs1Sp6IpzBi1s3Bl
eA9snCfv8S9FYNyyh5e5lWACILnv0AzucI/Qy75qtkiMN0bjVD8GBlS1ddLHn7l1D3bLQ2Vx5ODo
6jf13GyhErNSgASU8eH1p/mBDPPzr4yBdbkBmC+kVgZAcEY79xoDvKv1bYTFsDVbKMbVjmOT5hpe
cs7J1n8Guwj3unnx3DIDYOx5lRdCmdBzkrp+qWxlj/5J+IwQTB5/JQjrWg21n6K4hFmUJ5/EZ0zG
/vf5F2qgQfuuKuhkNdjnrrT0cKBolBxpC07muTW6JPN5GrWUHF2gMGG+QMW6if/keHBS3J8S2cbb
AU81Iy+9X7DxCxz695nqSnmZDSKVBuf/LV2wkae7C5qF7mOMGAZHD44obOVPrCpZAKK2HCdxF+xJ
IPkrOVt+XVGNOsE5BLNYE0aYrCQBEN47ZjS93BVu/VxgXpL0YsWfAeFY+0L4u0BjlswscmlqCj0/
v3pHVywtFY0zHbKf6vdtTebhMCYJJuG+SWqKg7oYjPA5Wd6Jd/DiYTBWiRgiaHqHlRstfY0piYjo
qPdBM/r5tiwLcXC+ZuxNc9wYvRFTHLvqSN5xLxMWvAsIGHAARvUDCgREZq3MppckYcJahS89qD5W
23CLGUsRbpZ45r90kXUBxSyZJ/R6lMuA0lCSbeDQ4gZgO4QGBM5IxB+8C5/FHfoj2XeEmxloHSlt
HFHJNGK6gtVZp9j94oSXZW8zA2EyRhCWDG07ACQm0XY/OtMJ9yTPnFyIi8JkLKPWmEYgAqV01PUx
3peW/yx9PY8/OEC8JWPyFsypiVGt8L1k7Ye00Z+c7P3rtj7LC7dX6IelLKaofwE1HJO65L3UV72h
0iOyd4xPxXbcpSdvffbs8BgeUZFweBtexkNuoxzBuY29kG1gbDY4z9D1jXof1pa6LEPXfiXhBCjZ
xX7SyHNo238HwehDZ+B4p5g9vReWLVc/fDzxCqaWMrMLKRhlUARZH+VGzM55RV5LcAcrPsk03Ac/
8DqIliz2AorRh7ZR85VeQZraibZFYr2ih7uyysSibw/GlsdKs+DrLuAY1TADWer8FHB78XcfEunt
9t4smdHF71P8mUcA6UbSTGjdPE93eOk2Kgv8LBnZvOQb+fE21EJycIHExNUSr/eKLwFpXMvWsV6v
fm3+DoAJpWqsVZGiT/QhRbR+gvOLI8CCJ7gQgAkLA+jfsyyCqeB6dKs6VUI+Nl+cdIBnjvQbZttR
9qHctzEUOUStrDu2zqhseHcutzcCrAiXGFXsVXpuAKP9OuZr1S5evH/L2UJbgP5xKhj6fIkQK5gB
7onYCe8Z7Cbn3iRWblucOMMTg7F5r9Q7aVVCjH2Hy+rn/t+2/TIyMHaeSPUA8jG8KOTkGJLIfjSd
mDe9iycCY9ytWmT+UI+4+xDxMJfYpd1xyvYW8uWLnWDM2xMws0tKqPsId6YFfgvu3E26l8zVygUC
Y9ZDHNay5wFB2Iu7I305QLfq4D6DDY1Ts37bNjBd9FKrRNxTT7WBHSlLsiKWj9f4csP17wux+EIe
xsqLHMOs4wZ78orzhWyJjmGVB+Nlx0krbvt1UJhfCoMxBLmSqRDmvG0ILxHnrBSb5sEyVTNK8ONi
Z4MIHeNajk3JvVDlrNR3aJn5qjxN1boP4A97S3HfaT20TsL7iHfku+12wVZ5uVKeagSal0PBNOK6
4pP1mTscp7uIgNkDILAH65t6le/rK/Q1dQqMxEBFUT4R7YH0n5wsSKHfeWUoMxRmx+tMmULflGEo
G4PYdbIpcQJ3G5CggI4mB5leY3VrEfWtORKL+KSvNw1aaNofX86HeLfj3SUuup4/X8OqCPhgQkUQ
IXNM8vfSfkOjDmdVF5VwhsAEgVzOc7/0gNA0xLSE+30Pc70d8Re92wyCUY24q4pMzgDxgm3TgZJ7
5DYCTwgmCkR4IBHUBjqeVLYbktUhwHx5i6MaHP37fk2YGVLSBqXc9wDRSNCR2uls886NDDs/3xaG
h8MEA7Vd1WHZYLlG672aXNOqJsvRnm+D8FaMiQfVsAprHbty3lcHF/V5dvVSWbcheLrLBIKw64c4
7wFh3LndPtrwPBtPraiIs/2odSM3yxr70eQYO9KAV+fptgA8AMYVmNmEt134//P09KphOAi3tnjR
Nf8xjO8D50wCNRqCOA1woASz1dYkr/FpIHjaS3a+e1sSzlZ8c1/NgNpBKRpYSHbOfuXkDpYefnJs
/JrInyZiM1kYI6+FttVbCbtdOg3oV0VLw9sKuGbx2BqiU6SrLOPBqcjTJ68gnKPJMmP7mhq0YF7C
LqVEsuuI/Nj1RPu8vX4ck2Q5o8apLMaiBEa07Z3Vyy9pDfbr33/nX75fgWebNKxaswDlJw3UWo5G
azDWvlWnvwRh7F7xyjFBuyTsvnyBAzulW7DiWrwSlaWX1QttYGwfitKMHVU4ezDXbYsrrG1zLl9j
V/25Vzc8uO89vhG02dfJqPa6vquhfK/dQdKd8HA8j05xHw/oGRp2yotlDYMNOaXY+RJy6z/ebMy0
n3EVUesnmhzhA1Ae6m/8nfq0Ik+GvfovJ7Y/MOzzpdoNfRbQYP0qrvfjd6HG6Nv5z9vavnxPM4Nh
coIpMLKi9LB7A0IDasE+PzwrW3NsaukGf64j35nYTN8x2CsbjQBrhnrK3tEC21vZuErD40ogHzFN
E96D1/PJlYxxFqEXGvlIbcxuMpJH5AP3aKG7AbXgXy6hehmcgj4qRzXEEuJUmj6H6x8fmWXc827U
OL6PfZdKRMEzUkn7LnsFEfi2c3itlNwVYxwG2syGVBsAcUw3rht9Zpi1xmMkXRQDPLW0ugSzUb6p
SmaagBGR5YBJLMgUwJv0loP0Qd+E/8XxzTAYCy3iUBekBBiVbMegL5J26uu4512iLgaKPyhXEb3E
3IpW1mnuFr0pD6hFpwWvBkeW5evAGQxjoPqqTycD+dvZHq3g3sSwScy33DUnTlC/GtuFBkIQjPyz
Md8MUbONAWnhym9y4MTFGhMf3jF+FmwBxHJAarLdnerzPtoK7mpXE0xVg8WiZ4lfsExt8sq5zz6C
sdkc5C16EVJh5XzvP7QmKqwQQ34ERFinNi+WLCv8DI6x3CnwikEYoSj7o1yhulfqaKGIvObcLHBx
mDQ/TPM+zWuDHu1SLN9rZ/u76evrth/iWBZLPl2lXRL6IkDQilW+7OWe4GSEhozbKNQH3NohJtqH
gxl4YNNCWQqdf96DMfQ/5fqzTaFyzhRxzNJgLDuqiDrGHooh7/aCJwHjHUK5QYtPj98f0A9xyrhP
+zT7vbFCbOCWV804xhpW6Pup0v3pO+HW+oj4wzF5QIxnCHoZt2ICBKFv+7J1N9G5ONljxa2B52gW
G727Qfdyz4dEKQETl9WS4OGlRaOscBfcg1hdXHd4GUXrinG+rWscD8vydAqrPqNPsfQUbj4Jd915
hRETesCbIbwoHkgCaL0bCq3ZIi70YFXwryacTvvS7OPtc8yfU7t4/Jth0L2cK3UfxkLfA2Ovr7OD
uJMwPXhUrI//ds5coYcVPDPgCGC7wmUjikM/DHPs1QtGMLriC4YvamD34DnPxXPmDIjxaXqXtnUp
YqAaPBqoTNEhxyu1XWpfAZ/MH1mYfMTPpElKppiW4kjITkdMlf49WIjldkB4t8yLujbDYvza0Awj
qJCxbl1sncDGgRNEiNkhvGi+rAd/RGKcmzmtpsKIAPM62dPhXr9rDw9clvlFx2CK4Lc2oc2qzni4
upvGJBIy+tzfuflH/4G8FHNZx5yorowBMbetdDlD+QNnUJlnul1HYHUWxALj2qzJHV/ALkLuMfP7
VXI4EW45js6QGI9XmpnZRRqQRNDY3wW2CkriFALxlGFRt2c4jLUOQ9YKSlOinAVcmALinPAf+n9N
A1UKIBGlbdrsI3/bq13cpxXUDSwwukXzDnrdzK/mXop2cyBmyTLPG3TM3qBmGp9CkEV3GB1z+DmQ
0pZ/QSPqQ3lurP+yUXNUZgFFofHUacQCKmR6TXGubMD61+FOiAe0pOpzICZhHKROGMa0zc8G7gWT
N9WqyWNGJqc6Fbsnjp7zsJhsMYlEP2tK7FnjIoMbHYlalVtjIDN8hXsbbMkdzeVivKs2tlBCHdvW
UZYrjJR/y23wJ/LcEU876N9npmvUilnoAWAwRPWbLQx8RHegDoXKd1bjgIDbhxvkkr3wYBlnizpR
yWjMmjqoCdObwGZjqx+qg/rdxklOw7v0ovOHUiwZ9XxJGdcbJyjhjZtvS5hy0r6MjuEarvnafwSW
j4cyY2WJmpPec9ttFuPYHJnxx2GnDCutgrgVVhlNXFaxB5sJOJ+KNZeQgSohm33+wbqiulXSRJcT
lSqOK1PGw4MrHXQr1RwyPvG0ZymYzbEY34JjdiQ0aBWBkiafsuOTX73dbr39w21bWAwwcxzGm/R9
0Td6Apw6IT9TJ3B/N052ksHq+a8HztNT8ByK8SfmFBd+nwNqclU8/w/oJsNUZVT+cZOb5cVTVQ30
l5gqzD43J0YYVkE90sI/A28ymCpMnAInbt4wlmW1/wfnO6bOTBwZryb47TdO/d67kpOt/0MNo4lZ
djLiGLgHMWzh0osIK1VoEmOgeoD+O7pmwlH74BPoU31idXsF+g+8lWNgK+ZnXuL4vSnUvgLdbmBH
bobdudfWz7H7ydG3JUc/x2Hk0aR6DDoDOOCf/FWTjoTb0TXXEh5/fZtbcLqkCDM0doOGUFVTTwYa
RpGQn8P+1/Sy4zH2fL9a3Fg6tjJg8vqqDKhb6MHCnhJMGbvrbB0T8nDEvnucbBenx3t/q6rO8BVt
duaWR1+7+EwwF5Mx4iQU5bQT8QVTt9Py/fP+wT+1GFt46rdIe1bW7T1cijBzNMaOvamNDWECmobO
d1wktK/Nx22EJbuaI1BHPLOrQR0HKCmcuv+B2rYusIztbYDrKTHwRXMEJgcw5FFstBoyVLZMiVUm
O0MtskG0bUpej/4DJouR3r1XfXt4duyPXWZ98bzU0tF4/glMftAKhjn5Gk150PMe4yJVJl88TkQe
BpMMGGGKaRk01WlftoXTOB++zRNjsUR0LgfjOco6a8aV9q0OBgZvnEMSOp7dodrjWdyb97c3jicQ
4z6CRJTylLoP5c6lMIM14uHhNgb9jRv2zF4+N37u1WODOIWLGPlDJSm47MFJyonwHB1n35LlcZLD
IQRKD7UboIGBdfr6O0EYt5CpQ70SBCyWHSLZJLE1WTEqlnh1fYv+AENQVjpY7FSNPRKbUSHleYfh
5e+KO23je3VzW4xrjk1qrH8A2ENwIcSZFNJB7HYWOK6+060BRAQYSJaTClH9lFUWlz+eupgrJZhh
MvlXpCR+ZJSIuzGcXE50NAzT7FK3O0t0rfLub2Vk9kou86KKUywi8mfVEjAlQn5O3NjSz531EWB4
r0ibLLs1Rwu/I+C1nLT3AzaMEe00gs5cbddjPHOpYx48bhrt6K22ApHk5100EF6muRiLMQfw/yIx
KyqocEajAiQNExRJ42I48pDb07qVuS0tPChmMXtDzwcpkGmEciM7Ph52dHIv9xWU/syttWMCIQZG
hqtUwZ7V8QbXtRg7pBL1l+RY/eTy9IOHxYREJLRZESUQaXI78HhGAWjNFKu+ewjRJsG7o1l8U17N
9ooJj3WvZSnYHNFuAhYgxUkPZoWDeLOmpwKU7O3zDZ6rrGDNMXSqAtcLSpnrDQxn0b8zrZkyxoUh
CmKs4MbhbuuiAK0/HgbUU/2XN0xcR/4Dw0gnqkoBwjuV3tuYpFWJtC/e9Z88y+IJw8T3uAFFquRD
GFS5lSR4pS2CB48YL+C8u71uiwFrJg8T5VuxEabaxDFEdFLnd0IO9FDFy/oWT4rzVaOhebY5lVm0
fkk3x04Ox8wGkyxir+LwFH05mvzZHDbCe4Yq6AFgsnvbHezWqZ/Lrfg0fPQksiq7/Q91mzOp2Bcl
IWlyI/dgV69TRopTgXrHjMs89O1FrxRbxeAsUFPS2UaMl5UEUFIGJTSOEqxJ7mtoWy9taMUbZRO4
8hm16tvuMXE8nhIuasYMl/G5KAhQ9SIBboU7/vfy+b68f7ite3TXb0nGuNoCdX2RVgNh7x3RkmbB
03J2iCcD4/m0rPLHUgSC4ia29CiSbP3A6wujFn8phYYZa+jmxcw6UDOzV8aq6jdJbqrt2d7yghH9
vFs/fbkFtxf7Ome8/ExmsbWpHQN/UlpwX9Rueuxdi/csyFsIJqT1IOvtfRUL8fPxnlc9yfttZiP1
oUn11sBvpxaXhX7hFHK5NKxP902hlTT8uGI/1jaIVZyDjxD19Pn0cnsPFirbL5EYv17AOwkdXaKY
bMEv25M9jPhJt4lrPT1m6/27DRtwbAcNcg6nbu37ufSWMjGe3kPfX1x1UICj+94/h88rJ7V+gyb4
aHd3j4EtgMrZ2oRPjtXaT5sTprZbvmtuP2+vAG8fmUCAaTaR2FX4CPcRN3icWHbt/i9Xl3H/bbca
MckUPz6Q3zwrX7gsnv/4VS/YqtW02ve19vwSO8IpXRc/EwLS6+jZFnj8/LfNnm0K+5sFvxrjKUve
VGkyXfB7zlbyvpIx91KoPS8soct//csUeZYtdFOrmB51VWD55SXetxVQZ4f3jYKYhv2Ir9YIIZy2
q+tpfatLHWFMrJe80VhR7cb0KUshMaZpuAd671qTbFO6r88jWW+cr7/cCMamRsPIOkGESAOxOD+t
8DaZMamhQGFgrOO3cWiISxI/5Oudc3cYyaNlP7TksPmwPp/avbW2Kf/VTonskpfVcT6BuYe9bQ3f
NyP/2wleTa4PAwnl/hPk2b+3BC+gke0evW1FZOL8BlP6bTTel19ayN/9FsWa2cSg5HLUFfhw+5GT
NV/nSBdK+32em/1y4NdSZYT4ZVTzkNjRTho4T3vCm7Uk83CY2Af2hlyoE+C8uuCiIOR4J1jvx7Pv
qHjK2YCn/mXviOTpZcOjpuGY/PcV0UxAP65LKaXuBHcwPHfCMxC2btZYDUUvUH/ysu9cN7DPEZ4/
MvLjvMWI9keycbbaevcSEAssm5+jtfNt3ivPd+nQLZ1mbNRT5aRsBsj3atvHx8+7u01J3s4lcfc5
SR28vbsuyF9zCwOnPBss/aDO8Ik94U7P+lo/DJbz5OzU/VNy3JH70H78ishmu/u9+X0Sydr6oZDj
McBAns3Kua3R8u2MVGevjwSzq9Hnh4gquXeefdwe7R6f+u5qmxreBDXOqauQA6Z05He8i2eOZbIX
qNEk1Zg4gV1LLYenbt9URzf2g63Y1fsgG0rqY+yzT45butJry/l5xktOQFC4m2G4o/0ZIkSMSLLQ
vEY02/rV4qkbHpVzAPpmQL31MZc+6P8ohZ4IsYyPAWWtvX19/OE/qNvX9dHeltbqviHOZm2RJ/yL
gkvchuuOgw+01punaL1Cd+WGp60cY2SvaYTAWOkd3XSQ0XCy68U83sQZGWO1ZZRyqYyscjD6aZMa
He5mjpWEYZr962qD7gLBrrnzzpa82RyL8cdagOdQcdA7eM0Qwyx/eeSJ7uVtE1m4N9GUOQpdzZnr
Gr0wjQddAzGAdYwff6ZW8oEiOC555kLn2CUO45vNZFXnpgYcA9XWvfOu/KzApgyisAycjwIquQLc
ljvPX5V7W0DeKjIJU1tHuJhMvlcRsybfDcSeJ6P/D6zel+IxGVIQmeMUFhDPTjyipMT7lUIpEljg
bXEWE0DUdyqY12l+z6253C8tMOLcG1bd+fUooeYX8aDaCGAjDvCmVW0aFMX5mEBlbJPftDGv5Bj7
kkOdozP6LxVKMYYlRW8fH+tt5nzeFm/xDEQ7EUQ6wlAz2GAnTl4sjCYM7Giiw1zfRTg1Ns7kWNnz
XyIxMU0wFKVVIohiey/RZNf2LrZju93QaXTcucZ0XVgfOROLDURgQsyqLoRYha2RHqNzJOJtRRSb
gonUQGM54Qh3/cRA1fGfZWSjT6wOk59KEC55mzbaaW3JuDkMdv7TbZyF4oJLHObKR/KC2lNDszv7
+yLfqLbSuYJT7HEbL+9TzBlIjh5ivFWQHQavEv1UGoRn4AtvRJffwOhkABLrOqAbOaKOLXaazeog
OU/lz79eVMYhe5EgoMEImziCChwlgGAEd59Xp//QjHUpEOOSI1kuzW78FogSkaToletdDAlYcyWi
XumWWjJOOcRIzzEZIBEde2SC/aBDhxEKoE+0ABrjCOG+YhKiJp6LzFNQxi1nolBhGjG1cxfsQ/e6
Lax9IEr3txV02fv/sQPGLUdqkAmB7/eI1+1LvE5AHfcRch+kFjpTL3eM8SWtsjLBHI8dUx/6wEIX
DlRjfcTtW4Ek07Q8NwRb1LrzrLddchS2/l294T0JL0gK4jBdlWWkJmAPYxY07ceiygV8Que+1mBf
qFBS9sSLPhJVCEZhLlCY9dRbc5p8jJ87v5gksOKBDKDC8klty3hrSZzQ9Z/Gn1zUBe95gcosr5om
ipqqUJbO/c66cJqTHGKt3B2X1nfBImZQV0WUtSeHfkktIiUimg40R7afeLUVCg/k8tL9/2AAfen7
YM9B1Zy5z94yN9w1G9UpH8zH6SFZ0d4QPGRaBUJ5vvmqHuTNAT41I7vnYo3GBNT222gLtsWNya2e
WsrTLhaA9eh5OmYZ3WGstbiySsvEk9BP73D/u9j/KPC0S/TNSITt6OH66baxLnlyTcIrv6miKtLA
JLbL3CbTRD+OIljraKHI2jscPgpuAvXdOnSlwjMQJlykfdTjoR8gpZOezJN61z77O31brjUnfIjR
LEEj1SlzNvvB7clXi3e9r+xBsPF/IyroeMf7pQT8QmgmqpixNpS1ge+p3KPsiCpZD053avDOx+vb
4a4vE1hSwShavQaU7a3pVRvI5Z6fzDfemWLRFc1WmIkqIgopEi0AzPGnv7tfQWV6wpu2uWhCMwzG
3cltKZbqCIzi3jtUjuo+4JTLSXZ5cjDOLtalyBcbDzEqug+dX8K6wiHlv0TCi/1nnBvqM+WoEiFJ
6dRO7rQOqmsQdFP+tLal5HoOxVYqJb40aAiHPWjU0Mu7V/a+Yzin3G2eiyNPrqVrgQswxsmZE4pc
VAGrJ91JryIcyXFrkNVasl1Ucb+ru/Ho7xJbhz+x39qtlX1om9wSrIOjqASuzSNWud0FRwWlMTLa
Ojz3tNt0b7c9ztJp6uIjGWcQ4RP1phE6tBV5O+2Hvx8aoqVk7Yh7UJptMEETyD8/S7Rwhu4LB3xZ
h3VDQVkapt+umBUadH3U8gArNFr9x2uwQ5dzY9MsLNz1x2SFxqDJKibihGf1DiGhxV9j0u9NmzcE
denOGjRkKAhH/rCSr4bciLKg+ALmwSAPjDrc0UqkXGd2+rvc3g+bEMWfb7ibf4qIukfdsM0rA112
gSjOM1RFBfGXyLjATKk8M+hwilBaK/6NcUHpFtrPa1pYNOcZCuP9/LjQpczHcotW9SlY8RsuhHlM
XssudgbC+L4ETezyKgIIQvSLjrLGEIef/iySh9vKs3AQ18CJ/M+SMf6vFUuxUgvggCXtUX5ScODZ
3EZY9hYzCMb9TVW6ShuqnogW3d3vt2ST218cjIVjwIUYjPNTNDRDVBkwRiv5lDbFvtvVn1a05jG3
LpraH1m+t212y+UHHSgbvjUM2j1shUfd7XA9cluapdPwXJpvPZ+h6EFkCEIIaQZXcd0c1N7v4Yk2
GyV2k5LVne7SMX/m1pKcXQhr51yecPGZ/EmaaqVKVNjRy7uUWtI+PJ+RWgpW68KB3ufbAu/tyr2J
HtrsyHFmPBv+vjmdy54GkZitgF2O5P1sgqEztDyCCkCeWlILusrfZlvJOAtR9A1QHcJlv9qhczzK
O+VUviJX0jBi/v/hoEqd8C041musmmTSK+xpUZAfb9JLRPaSu+EXhdLfucZRMDIXN8v69c1y0QVy
5yE2mwSdNJnolrYGmsj8HjwOEfjOy3vuhID/4az+YDJLGZdRm/orYOLxJgvgqjC7N3S/es6WLT3D
wC7+P9Kua7lxJNl+ESNAeLzC04umJUovCHVLggcBwuPr7ynu7ggsYVh3Z7sjOmZemMiqrPR5UhFE
7FaGcblVuEayEYpcmNV53CKTjSlh71mLDWF1MSrEcaqduMYrCct5fWaKSBZJz1fnw3z8MqejmtEX
ULcoYjd2NQhBezp3mQ5QIH/ZrDSruDXoRzq3yjbqFohS2COYOczwlTy7n1f7zT5lE3pNEGddDOJd
jXGvRaZ7a0tvLOv4mMmp1h/0iCmyJGKNF5bQU0yGUVALgXRtYXvEJbB+Q+g6jMUaXYbNIpvQFZeF
Lg1m9VJHennCTpxVXsCccxFgn+SX+Ih/3ZxV35+0uqOPophH9U0Z5KSBo44NBElsiKdfgO4tXx7z
Pi3K6lxAY+5cFOY0arsvqVmYAAr81C8HFPdejV/M2s/kC1XhHnGcjC5JenGnB3jjLvA6wkl2lt9W
4j7ZyYvu0KV6hs1zb3tWs9FUWknCcJ2A60QuV1SoC71gEk6aeUl7Cr/iZ7JFjST7Q2Ntv/zZorDm
68pmvh8MrEMOnDxiRePE96XFFvBgKHapPHaG06tp+gt36SIubeFi9OgLvZ5iC+hTaw6ryDrnyJp5
mpgSk8DsNznK3Qgv8zxU46LF4DhQnout3QGM19N705g5EgvYZNLj5XmZkyVFwXOhWyr97NoWmQp5
uZqdHZ2q1PAVQwa1xLWM9evrgOjj8sphtophpCea18HniDLl9Vfe4F3Cpmz/BXDrOdGapNKw0O2D
t3m9QKKX4SpOvcAxQcor8HvBu8xqsBp4+kZYJ7qU6JxdMZyfab6QuxEUhVyjTN1fyV9CISfCCklV
7Hjp6/7m08Ns66tvcG5S/BN8LJwkXjynybImyQrlPAbhTFD6CIxJwFVaHzS0FXbGdsZMVk+/w29C
KvFiR/ZLba/9UJETfAYCKVqVz7EuWpqdHefA2FyKWHJrbt/5VW7UmR4ttadqw0oZTgaqI17pWFFo
+CbmCnzCiuBuNov2s9jkL9lqcNLFO6YtsIrUtSLLjRxvy8rLkZv7oQhEWcbMw1zhfwC3DYnHJ0ne
I0NRkCRkYNXMBpqJISrc5YgGdZeimmAV7wU0NtVTFhskNbWEWXZ+Ic2ro2dnZrIySNMC+02Srsl5
8yJv+3ZoUfmWVilibzfeaNYTgEWDzcycL4rfrO3SNyf4wUnSZTnPi/Pei2BCTLJ+o9xjuyKwMTCS
A6lhD01PKnBJwEIrSRY1UaXOlBuSBmjaIgzWwg45IzMxpi/v2nX1Fi17Rq5s0v9H6eE/xGiF6tUp
5oxLEHtWkLpCMXqONQM8BugTlp8zfYojUpRC0+qkl9uUR7bCVvRdxFuAukV3RLKv0IkhRcym30nn
YswbOejR+0+zIo0Bbk3yZtEcaVNoGWBy6DPEAgw3ZsrH4CWZbH8RVIWXKW8pRjjcp5pEfAzM3aKJ
iripnfGHN93AYncTTHOGUWN4GZiuxwD/PWdEmfuKGnXoFp+jKwp1I8FYVszM81S2guwIQ0FfwzIi
hbINUScM3AyVxlOIrT3DtnxippCmfGyIhMAJ4hxtJBItE0LLxWmOx3w1069NMzPkRQ5sYsvIP5sN
xwT+nFKJY3KURAyZ2F5nYktEkPhGm1OG8X3FeiGpbtX6OiJdxwwjpg5xTJOK1npP6kpEvi327CGD
tcPk/gVYyPIixaDdOjYvJuyPK7HGZyeN35gs5YRmeZ2GwwCyF+C+YVJsh+EqAVAPYgsDL5pEO3Nu
iy6uYnVZXc1oc7FQuGIEcFM+DAlr0PgiK1g3R6myi1R7qVpypI77OzEVazDeE4eFMT0ZJY6o3F7L
6J1nEdwkvxBavIZC/72b6ciKG1hrUenVMV5HK6VgpWwmjdCYJPUALxWfYJwbjPWW+DmcTPvNbNai
6T81jujGfwKLoWCmbMKYHvVOulnGoX0N9DY5sMjD3PgctjEWwyHHTly0D1bibTKLKAG1Q1SAR6ai
pH+vYfxKDr1AhF0wYYXKw2XpmchqH+RVxOwdmlKeY1KUlqmbfjbHhmZSPiTri/tC90zUVZH7yiyz
PM4WKJeyzpPcD23RxzQpweSKoQvR/Eh8UM6ot771pzYHFI0zZuFy0uwRJ0kVeFVVcJz3JymVtXrR
Ig8uIKopvl5vA3Q587ZvBNZ13zlfjyVlqu2Y6NG/yFGSUnEDl8kFyLVkwLzTN3Kip+gNsQRj/syt
Lf51e8UmiaturBXD+kXyRlhTHZuokT7+klvP148zHn0JpWwvl0smtf0MMqsq5pv6Ge81u/P0g5Kv
jF9f1Xu/Nv4fdblJFT+iSqlbLamrJs1B1fQPdqqXLsET4a0g05svXYgMvsGoX7BRGBMek5puRJby
AJBCDuKyBFlAtWS6w9kqcjI5C6pUJF//6EypZ1li/13ZXEGmMePByBbcUql1f4v05ntjEUBHadei
1nMgD2nQFUN5C510w5+3nO28au+Yt3ZQoTOaL85uze0rZwvGngVdM+mdQAaRE+BleEUydfFeksZx
xvnEO2mQogRYl9UgLveZgCtMStRlhx5QevMelAbb7NBgn+jxU2XENsu/m1QXI44oY6qI2MjhRWF3
qq/6W7PIV6Jehjo6D91/AC6EoxuRogRJ6Ms6lxKwJGOLYb2tN8NWc9DAAbupP36gk8kUUILzT1LX
Kq3jtQxTMLwCYcrXG3UAPER5mKNguHlSev1if6kuqqjlIlpdN63LcAwmX6ks8+gWVUUOuQBKKfrw
a7sGpCu7Xg5mUunFIjU/HjPIIkJpXlHzgBF6hSrkl56jrRIddYCUwQi5jh8PcsQIJeuDdsVUeQ0a
hZV/CMu5IbBM1VStDY/or6OiZLwaNP6aVKAg6WZxQCcPpLyzOie2H5/WtE8zIkQJuZcLpZgIIKQ6
Eo/e9T5DYsR45dEEWpv1C/GQWanSyewh4iboCBQaEOtS1ioFHEQMxEtirQAv731JoR68xtZT8p7l
q9T8Z0HomCB1moEmCnHWBN3p/NvvdOAXiiYqpK1but3T4/Oc9PtHrFHHqWVI7KuRBkMkvYTYTXXw
jPK/ByWFqhjRoJUFBtjFimha7iv+FWAPFlCd65VvzhgvaTJNMCZE2Z00uvLV0OPYwq9zamX2ogC6
L/IEK8ZzmtboCqCQ5xyRB4XiqEdXsJd5lw6RdLz13Z1ivKQnDDY8vptp1TciQ/HTCL5YRSrI1JKu
BoaUIEt/ceTTS/xRWem5nOnyeo1doY0zW35pgV6s/vv9jri60RcQ5TUKWprhyvtXCV8QwU1DHrm0
546qA0rrMafTNzeiQ3m66MvLK7XIyYEGRmR7T6opLl6Tfev+g6bdMUe0Tgf4SSR4JShdLH8bGAfP
jTE/yXIrJx2tb37ojOpwSaKovoKKcAxOMlJWhcnZTGj+acU0IkMpJi7wImwtBhnvU9gBfNRJPzUL
K1Ds2T6x8g2yjYx7IobihyEZEaQMySXNS19OQbAh2bHLpnJ9R1hu0VK6WLEwR1lnSClBLubaee2D
lubGwFLtdMlai2eOwRKLCqUApRB7mhXylPnNrEZN09e5o7JRga3FOLopOy+LEi8BewdVt9t86egp
ZdLQJFyQdqh4+avmKd9puRmhgqE4cwvb7DxdRnVmpXpG8PaP3LURbRrpRVElTAsmoG0nu2DnBU+N
Vb9wJGL1mMkyci20iIxpUTJZeUqWaCXScZcvb7MyZaN1UEsEpmBnVeg+1faMc53ybcb0KJHsOey/
RBN3R4ptvnUOrZnBLaR9tko8xJOoD31dPIM1DTzphsikforiJcfBO71XjIXqhXWUENV82NhY4Ssa
B+zEbAx0dB+/ZizZmfKuxtQoexMKaTwHYmN3Ssx+m6OP2PERIS2HnmWqp973mBBlca4XP4plOetO
pjCYV4vX0YvifnmWDExNxr0ROfghJ6MTpEwLFsNc52EJns7ZWgGIuPgupEj4NRZLQFg8UbYllsOg
nZPDWwHmsnlRVuGienMxulozk/lTymR0fLfR2vEb9/15n/cg5T/7BTDQZyazXjiZRxzToOKFvgyS
MGlB47k1zqt4+yag6dUMfwFjOteNI6Lr58c3dcv9PLgpkXrRg68CJbmB9ljtSiO2fv8u9AVAWITA
Oolm1Fv12uBWR990jW5jAGB7Ly0+mAlq8qAefQT1zL0gjQVvTm5xk9uxb/iLrtcN1/XtD7dhNdtN
+iPjQ6Zsz7W4Ctd6AMu9cQaM8k42ZdScIpSZWcVXlshQikTykoorClCKdTPcIjmLCfcPVpF1YgsT
PHCFFEfQJ4VYllIgapsnSXGd412L79Uu4a36tfkt6/wa8dJBQAO9ax7L3dFoVwit7R6FBpwrKz8x
eYWjj6CUS9Vd5xclwEc8m5vrOnia23b9XujN4vCSokWCBXU3mdMcM01pmPjSXEslAr3cfAayfmEU
f7aGsWfxNWnYVQHoWZgtkST6bNO+L4UcC86wqPCkWO0CYAmsoYdpczOiQR1dHkdhf0kIjfQ9VTCw
rVmyuZ7/WmLifnOJDFZYOJnCw46Uv5iizk6rtGvHhSDIvb0pOr+MfdQLD4fDoBeGv0yd3eIUmIVv
5svi+OXuL7/3qCEavwzgPDeWjwYp47iH7mMJMuHzhxYYfRaly5NYLeSkEGE0ZKdb9YvHmm6ynjDi
mq7RJMFFUtIcP89fdd8Rj0tsY97vGdZ88sV/83DTPSMjkTbKvLiqIGKmhSGaV+AwQSoZnEwdFKac
lbmiSaIASMl7/wTdeqqaYInF6bx642Tj0uqCZew18ys3kk+TOSA4aSPG9KiL8TjhUjaCB6bOPSaQ
NTi0z5gzMBeHxUExnqyXV6TrDMlI3GXl9Hqa6a6/AybHx2O+b54sLSAKJrwwn8wLkiJS33GJvULO
1LY/nc9opRmAfw9Y5sHFQFIH+BR9rVvvEWaGGueIxLfz5aOYCBQzxumzvoLGPGz4oi5llBUwpCTI
TqgrGJ3/PKRGYGuW+OQATuPIvXxd3+I/xhUb775arMweGovVmTrZGzs6DYnyFeoqaOqi6XAa5gbb
2/RdvAREtajjU2acAXgUbNMFnDD+fiWbVu8ai3UU85/uuYzuPh7AgopIRkgpu91GctCIXtWeZoGe
rPlls04tESsqVuG6sjQEBJXDY+aPlbP7+cjuyVIG3JOvzdBKICvpHi5AXaxVPWHvSvv5zEBGlSUO
qWlZBq7A/TNLlYj3OAUVT9JXOAP+0PLK6cKW36Fp6yszfjWbI2rWL4+F/KfBuSdKHSknCI3sKXNk
jJ3iV2l7uyPcEvcxjanzE3mR19A/rKo/UDuxkKGdyYVCzq+3YiswJQczS5gcfUxmwtFCO/qIDiWh
SVqFZZGDTm1UdojuvuvLHBuFcywtYiUvbi3K97rhnhZ1WfO4VyLtAlrtMluftFTfFag+KmYQW8Li
jIexBKYhdmcb9Uo1KlNe8lgCZV0OC8cPzOh9wCAg1qiHa82KPFPZt4ARkzC+Dm2yMZkhOxHQRx9L
XXLdxWLS16g3C3qyKKwNltQpFr+Q9WXueAbjGqYkanwL1Gu5coOUoDmC3DbRmRtsmmUy9DPeuz99
ytH1onrQZiJOn9xzi/FnH2gKijHbzIDT8t/n3+6JUf5uofRF0La30yPbyleejSVHJcOhnVJt41Mj
ymFkyGFpLmh+ApFiM3dQNmSVKKffIIrxGLrnFfzS/e8nflu1fXqr1u78T+v9q1w9P35+LArUMdUl
1pTGHSigC9uKzNxVCcSLyfLaJjxxch3fnFAn1deycp0BXvUk2btzYsA02+pr85zaTEeZ6Iufz+ab
EuX3+B5mFLrkxtEudCLgW8DTwLQzu6l0+oF+UyJnO7r9kuMiQStAqbQioJXBMW518SgDjwQjZr5Z
rFiDlBNVh7tTpLN4fZHmUqThFJ/LfYHeGmOb7nzTeCwSEz7wPRVKI0eBGDeajGqNhCVavwOTe/Ww
gxgtGIoZMwwZkyNKI2Mjb8B55LaAoGFhqUX/QTqs3X92coh8CfAPJ/IcpUxlbuaXEnZOIBJ88/ew
zzmmg2ZmzOmsDouJSA3HNyJFqdI265Qint9IIXOAOb3gxTMje7b1MYbspCVavhgXNinyI4qUmihl
n/fzDFWvaNGZv+NNtxzQsuLbQGN7TGlSW4wIUdpC8cqsFGNkWgvr3Ck69mQlBquLmWiCH+93RIPW
FLPmGkZa3KHUek7wmpIl47hYTFAKQrrwV8XLkeFcJWQBnh4vUL1gdW5NgHDcSwGlHObCINWzGkeV
na9o4nwLjpvSQDcMvA1gfyw5Y45lO1dA5+VogOE/xFcyHyLaqm29yjX+A1s1n+LFUlq0PuMSCX8P
DpgOceu5HFyKAtKyEZcDglzskGFCOk5gZd6xT4e4WlfVVSqCyHOT6Zs3z0jgs2CG0tyoT56IQQpO
D6zt8qBjkNPhsNvkM3GYj55x0zdFN1LQAAX1kli7KTJN5zbA/AL0Qe6+povtL+OyAFjggeWZT5BE
BgjgaSgJK9hZRgmXlnQltjnWmAQcAKZpVBgWuxwZXseUhiElJPyRhLnK0XwpnZ+EHumASNFWPTdz
u1nBFmCQKbEC/ctjzdhNJJxRXsEwGEESEDBDTxmEIs7EWZ9BllclNv4hmNqgN7gx4ZD6ITYdzY3U
zBz1kFY6C6xKnFBtd6Qp+zDjs1DKRCjT4qsxZ0g9dWs1MskXnIMNdDkWMeizbQF4fyMwFaO1+Sfx
2Bnv8bHbiisMuK6xcoxInm8njvLE8J4megfvT4YyK7zUXKWUlJ4IAsUcoUOMr5GsFphr9lHdWltv
Ky1YZdGJrgBCVUI7ClwqTM1QFiaTymuRhdBgAiiSfdnxFjPgvoW2QQVYfcry2OrZcmZKQGXrmT3F
E27PHXXK2kjpXOmuHvLVnMM7wJSZu/DirW6Z68pb5lxeWDgpU/4IDDdptYAXLGoy1YQVe3lTeyLY
lfTrYm7WDuIGXVrOgPLr26y4gSc2jFKPojwn2415DTpMohT3Nam7JlZQZkDIpaxsjNrzWH8U7a4r
AJ5uZ05uWe4erZm6ZbwCVvIX01Um5/fgA2h24VRegorUOSrEnnN4DoBqX8UbJPC2y6zQBaDdbJm9
6eQd0UQVDr2QZP8DN6fzRN0gp0EuqMje8cveArwAUlbbJ1QY/T+PXYiJQoQsjilRL7qUFC4KSZ4w
djv0KyQwgYNdIDUnEDQL/5ShN3IwgIhjzd4iLPDjfR0o14arnObsuY4JZ+PuYyiH5lrxcY1pXNhC
MG1iv5Wlr8n6tsaQVzBWe1ZWfco8jJmnnJssvYqRminkbi8wvi+vDVKhJuOEWUxREhxzqPYnGblL
rNPapPpQGwCKiBabbBEtrh8ElSdXzHChOLWZ6a+Sw5uWmhrMCTH+Z9EaV43cM0C3OH4u0YBbM6/i
PCn0eww2nt/UzRuqlBoGK7amDl+H+DsEpeIx8xOTfvc0KY2cexHmDyLQ5PYSxGZ+JJPpFiBTnwJ0
67eYQ0Bfucdsn588c4mTVPRWY+CJxscrORlp1iLssacFC8wMbbllBbYsCpRnMeQlkvlt0J9SNzI1
I9ka2sfjs5vSfMqIB0pu5lzda9yV8KALv43OYd3NpPD/9ftomoAOGrljXsRd+KoHBybZgZvvKv3V
8H4/5uFm+yhFhiU2GKLnFaSa5zffaUQkKQhYgMr3p3LJO6IlgdIhXmvGp4wGm2bP1NYT13JHj9Ig
g1hhHmYGetqRJDCRUCzR7CUvfKfFZlcFHfYcqrknBpcT6loinYdoPsG0hnrz2EZc+thaF6Cc2yOc
vTzXTr1J4Wr+KdcCRhRZocyEPZKwrAt4eahvKpjiu782dRZio7DX9ycfrYeB2TJubGISRL77feoE
kzmmEod03p9Wq82tRoFUyin5c7oY+kL/s26sdbzWXzEGYGTW8njdZMB0/kAqgqE5hMkzHfFJiX+k
hVhmjP0r6C/Y2O0hBJiGr2vbTo+Oh4NQwjitMTWsH8NMT3fHL/XwtdJOHysW0uZUSmR0Hir9TJRZ
FTddipINtw+eukV6aHZzN/3wkbG4MHieMsYAKJujVgZPh+jp+7uVIjWU0x5nf7XJItjNblicMvvU
rRAmOY61bs0cDUAVvJ2jtvj6eGaI8YQrCUgRDRgJnIQdz7crGYnxoORDPR8uwy3TtFKdGaDBZsAz
zfSZcwFoNyt/MeXcSXMFfjPW38AeyZTv2sZDTxYeDFBxmwaujqY36+uJf/69u+xtvTDXylV/vR7S
p6veL46ZwQLwmj7w0QdQwi5KXVWkSTmcVucu1H3MSzz11uZ3btupcQiNwrRqMy8AV2cteSAOATVn
h8Qlq0XvljimteT4HIhWGx18KQ6+LJTFcHp+3uTrt1L/3V8MX3dmhoPmbP8JO9Ab7DskazQi2AHG
vTOvgXpqHad5WEEM8iuUG3rrbafZv8tNpy8+Q8OxIsRNV+NyPAIWc8985pPq7PsGaJRCqY7rlNcI
7dVZdd6ijzfx1wDNtgAsX2O15uvy/bhs3a8lgKVfAaPzK9KZAfyU0cC2UaBKYBBK4W+9F6PjH0St
jCJpwPFLtmxwCTqrr8fTS8pjMrOyWkCgHOtUVxhWYwLlARVKERALcxRiMbJA3Xoot9cMed05ntuM
NwLUlexik26w1yHazX4hDxTpS22J4aul69bus8t47RMKFogoAmZ1MG3FyTRggKCGaepjcwU6BDai
ES4LEwr9a88QrqmC4pgMDRVQqPFVlQZwCQRWHYWG9O1q+a/s9P+EO3NHh8qKeFIS9GkLOjMXmnOz
+91hZtAYHAvSqx/3LuvRTrk2yF8jt0xUmAYA+ftHK/h+0TeFND8pGXR1sFs4eC0AzLGWxuOb+pkh
VCAd6FPGNLTG/QBMVBOZL8I6hqNml3r/ujYGJvrPz9DgngSliD21z7r2msDILYeVbq2X22PPMG4T
gnBPg9K1fhEOs0IBGwRUpTAW+ro3LcZRTSQn7olQb4oPoc+DCoysZrr4ukVe87ZXiqW2JryCezqU
+z/jUDm9lKDzvBHQyJYdWCMtrEundLLXV5e8vpJLL/f9+SgfzP9JqG4MjnSehlUjw3DB75dwqTId
+3SPjwlM1BjvjojOOYdCgzRlAwoSEI8iOzQC13U/WDfBOCc6+ernQ1o0Ei4iftfeMZbMag6byO7e
s0E98yCapdWAVgX4ocCsdXBUS0hVr+9Zw40TgI73lIh7NroSKbog4hNBadhtzrVxPr8Fhru7GL93
GztHt1+HduwdzPCecVE/DcE9Xerxc7l/LSXy+Ofnt6cGW+wsK9J/MV7mT/VMiKDpSEOMBG1JPZgs
kqvQu17QgYUMMRQzPDp9eH3MyQR6xT0R6tEMWsHPynl205S/DjuyO8s9HPxNXZmH9T4eTC0HBJ5P
YGMYlBnsiVQwHQCvybvyoBys6wMS8esS4Bl26GA/BY50fljrL9Zlgf79Xyh+K69f/oBmTNUQmO9h
Istzdwa3FP5IivIZr2hXDgf9rP56xr4F3V7oT4oB2OwXa2uwhPZvFOFf90r3opdqqflBBnIFloRh
O3a72pv/SFV9k6BeYCfKaH0l0bUJFPOL8QKw9EhkXOBEUeX+2KjHp1WAxWsrXODGtG37k39yntYW
6QONjGcWTAbzjqgX1ymBovQ5Dg2x7WDv7Dkuybm6mbtGVgRLkrAqi9V/99PPvuePsr4Nl1zbXMIh
DqvaNrTTY/n/Gy35fUeU3ZWaTMj6tARH53i7wVjCCRlFPXDzLVYbMGiRT72Plu5ZoVRJjIJfxF9w
euamw8RWZKMTy9CtY4iyl2ayDMBEz+Y9OUqpXCKx9DgRkrFapbq5wXUtFk+N4XxW7gHe5RITCBq6
zliG7W/8pb+OlO5Z7blSTLMZ2Ex9Q3pbQhRVVK9Kl1G+nDag32Qov/mC3QwS5jiQc7jo3ELemW7L
TIH/LBveHSGN19SnfXjVAiLv5tkuDZTYEdxiSzGWwx1zBy3drKCDxRSlMqQ+aOO+KPqT/EtCNGcv
sJpYNB30nAIr1GAdIfOqKOUhyPNKuUgQkQyYYaa/Kc9LjN/s94yrmqhv3p8jpTfmgZBjZTDoQAyh
M5APQ7newYY9VwPcDXPQiGVPJUppREoxaBzAAE/P2ID3drMlp0/9DzJRiKkMLJVmYS+wzIlE6REN
4EGh7INirGN946a0YVN2DHvC0vUSpUAiD7mvOod0nE0U1k76Atk19PxjuGClWqx3PJFdub80Sn+U
ccm3cxUsrUDuDfQC+4B90rZjZSha4l1/7T8+OMZ27kl1z/Mq8nkAsBVvwevIC0BnZwn/HpKi1Prl
DPCWxzqYn3zRo9+nJBFYipknNXjRgv6Mtqq3t90CGRusM6kxMmhgDIz1osmL/aH0RwQpUewwxjSf
hyBIgA0x3k8Ce8NWLdaSCPJUH9GhBDCReE5qahychAVn7cvjY5soh0EWRlxQkpfL11SZJbdjM9V3
TB6s50tg8LnaE/DhWZI3qQRHxCjBq5W+lJtZikpBgrQBkuWsxMS0PvqmcPNzRlLm1/7sokRgJ0cO
aQe1/knUEZIHmDlk6b7JFMWIFmWnGqEHEqCHi9HsaJe7yPoDO/eD5Vww3s0tZzfiqEr+c/3CMXQk
5/H1T6Sb767/pm9Hv+6XXFMnxFl+xipdUmZ/i137VDgLB5nW9WC0prXdpmZqu4jyWKxN5BvvqVNW
SlH7quI1nOAKnRTDIplj6OOKWROgAxvlb+CMuB/u8Re3YvYpMgTxpiFHbGvZLIt9IC6dlJ26kJDN
ZMjGtD89kg3q0V7nwyyuLoQzE0lkeJ87xDwVMsitaSx79x8kjO9PknrG1wY4VQCrIqkswEHa9r+U
n2lJxtLcP5aZ6YzWiDfqFUtaJiqZilcMxWcpxtx5NZb7ffXKIMN4XnQv81USlTwmRxh2OvdaodLg
YROWwSusQIuhyGlgu1YrqqQmkfLK5CzJ9Za74vyreUPPI0v/sYwUXc/qwvllnhaEVKo/F3q1tqU1
rL2CNC0ms634vGSGw5O5lO/bopPCPSCXALyD20K2SDdLbMy7HrUN1+glq2902osZkaKec1nwdSpF
eFWISkhQ8gkYAjgVluF+rfas8aPp5NSIGmXwOTUaeMkDYyZy+Bs7tVAQXhxK03ldWsteP7oIG1Yf
j4Vy2v9EtgiTg6IK2G9K5/NNJ1f5HFGlACCQXX48LRA38Asd2w4NFzMEX1/tLRPHIDttBL7Jkkse
6as8EGa5yt/Ins87DGsC/s+Cs21gtyqcbeNLa/UcnUKci3LJjKHMJuoKRLl8U6dil7CulYS/Vj06
rqt1dHrbLPTOAP3Tdssaq/+bF/JNi5KhSIgrXxpAa/UMqHFS7w+xZd7B+u41dKcFh/jx0f6N0H4T
pMSo8EWsMiJBLYkEoTaBKySbDvJSe3nLoMWUHsplFFKtlGWFWFvOOaMBeEOcVM9+caztuwUv1TJd
BnfkF386j9/cUXaoUZso6ohXDAurpxAZ1LCd96vDxPv7G1v+TYmyQEXKlXk+g2p7rv4ouoDXsXAy
d4AH/gKAzgG7ajHvzWDvb8zsN1HKFClB+e8kZ2lV5ipAqV5d6w4a42vD+JAWe9/8eGbiTBAR/Psz
RSfR/WOsqkBsNOJjXk0Tm+U2irtDB1Fpdk7N4O9vvPP/8KdwtLoJlDRNSYzxpu08c6GLyIUbt0iX
1WohkKN6xBWlYqqwxVxUQIJC0zZ3xHU+pI4drt6QfERmBPyt15Y7N4yjawIgwQ3NffKLldqaztr9
pWoUegwHKl1Jr8rNFqPJ5hTqyJPowxJxPfNsydk9YpjSNM1Mwf6GKxFYjDGhKztzEfiqW4bFkFlk
KP2iCr7QXluQUWNdC9Cqeu4N4U+KZXpJiP8jffJwu0t9kan4jMUfx1m/LpeIV46WpS8C2zP//HlB
P+QZXU7a/rI2PjwEs8ulhbC2vrDC6OnE0egCKBU1k70y8kjW2QQeRr7ASMQMbsOeoZamfbtvuabU
UoiW7c4jyYAL+vON2RtnG3uXNdtONM6jC6Y0kjLPLqpPQtthUZieTkCKHrMxnUgZHRalfhqfr/iy
AxuxjqTe/oxeDQJ6cUCfsF7hqW4tI3wCJsxxv2LCS017rX8dIV0ujXLJ0zgSuW1AtTQ0i/tjLP2K
4Rwz1Lpyk5eR5xGrZRx1JFcERBbiY8FbdRoCkmBdjSMmyFilFYZKV+jy6aXvEJFGSIWt3goytwEH
6/AENH2d17+WwPA8RowYmCXyt7LxiMU67wJuuNXo5KXX6vM99IDUIt4wH4sLkxClcaqAy/uKhLsX
x3uFuQdcp3tkCsZjX1GhG1wjrotVoYNgPK9yDExqW+41PCbG/uYbPuZook1s7Bli1OTeFDYz3g+l
GZGO581mDpOfAoTPwfYUFzXbo+EKWO7LOEWGnaJ7lGJJbedahkNcBVgVitU3/mnPUk+PvSZA+96z
5QOascI6B1J6C7EU8rpLz1/FC0BcEVIwcatui6we6KmbhzqSv6AS2myeQeI723xboQ1/szstDuHm
85TsDugZ6gX981PXjRJNloAd0NarY3zsXZd1sgxXWKGTZ1GJ6DQjT+9qrs5vO/v01KS4R6R+lEVi
MJxh1mu4RQIjtnshHJKCsD1z7TzQPRfwMwRUinGZDCtA58+kMPIlgLGSiE3GYrqNmutDYnIMqfyb
xONf6phOpEW19+9CiI09Jihwa8ZBN96XqK3j7bFcUMYbuIXGo6Mb/P8oktUGFWjvCegSjx82y/G8
PfwRhaZClqeU8cp6x0RCabeI7Gr1B1qftPqyml4ZGovOxnVJLg1qB0kIl58FG/OXJQGUsyHlqeAX
pLZtoo+VmBP00ToWuRlUxJ7/x4OjVEfQJS2sJXjB2NLbCflMrJG/lR9W6W9WOonBGJ0hy5p4zjVz
0Fq1X/zrdfvFeDoTQ7p36p3OjNV1mEQZ8V3T9w16b2PDWdgb0bEhDwffQW1W31rodseaenQfMUSQ
SZwKSPIZemOvJbi7WGfk8k9vtrkSN/PCbI0ht7x6r+6M/sXcu1/HZBNdoDtW/6OKonNnVR3Jg4o2
AugOE5BmcFXRC5HgL4PX6SLjtyN5G4EYPbdrJsyxXIfcZPiOHivF4M9o6WJQYYkLFYkgtIouHQkm
i4uRu7J+OfU9gwRDMQmUP9AHihpyMXo6EBqHS8VxWaqCkYtS6K2Q80yLJL8EhfMm3XLGm54jMQQ4
PWe2YLxkhlai+8NqQaxquQGl1gBu7NrXY+fgPG2vB5S1GaTmjyOVW2w+un4/ruO2hU4/mWYr6wMa
rPV3pBMDhqfLEACRSlwks6KuwgEcIaK7AIgKEYPIqPIyUlwA9Lp3nYQZl6tJj0xla2AU1dxhX4mv
fyKo1TGgs8VCe9ToS2DwsyAWp+MGAfD7GtZb8upNcEZnyPtzT/GJndfcZzu2TrL5iWyJhZI2SVnU
GLx+fGmTPuKIHvWavG4WlFGGO5P0Vedqv+Lfj39/OvIaEaDeUoU1lwlmuCDpmIGw334j8kJJLtH1
1y0KVvvVP5PCEUHKTmaCEqu1R05QXywcz0ZLke5Z/eExX5PPakSFMpBqnmbdJSS+9WAC2YGlsicz
C6OfJxpqJAaBnySBVpCnJO9DJ9FveXmGlmPJGu0oA4/13x77eYW5etI5/omYeG1cDfeI9AyLp8lQ
/5sn2lNuB0ENWpKiDta/cTUKtiCtZMznaub8tWSVwyZV+IgYf3+AEqdlPP8vYuYmsbk/rsniZ1Ld
jUhQ9YREjjUtvKUaRWN+eEGqHVEiy0eegBWE8zKiIt4zUidNmYYCTi0x3wCG/dlhYF23wgX6W/zc
eizUTGKUNij8tu8FFcTM8/m6TvVVa4hom7TFV07dFQu3rG0GRfL5P6LGEXu0eigy/v9I+9LetpGl
619EgPvytbmIkizJkrzI/kLEccxV3MRN/PXvab33jpkOr/pBZgaDDBBAxaqurq71FIAvQJEuiysW
BClagqqFry152s47LsYuALAe/iztdkUlG1Ms6BdaaKj7PqBigdjQWvYYw3u5zx1PCRkjIaCzIi8a
eovVmggpBjO4dR+e/BhDocRW2VlUCfNlvBnWlj2gufaLOncJ/uOo/Hyi5Pu0WFe9HQe9sixQe9kg
uQ4RAvXJOQBHAP+i/EOHVwFx2RKsiuSIcr5OOiHNvMipnArJ1YKiYDUlEs7YtIVkZW9bx3IXkuvj
z97rVuNK2YQpXGjfv3+Q880CE+qsOUmrojvTZs71+/nXxdOgoXvTfeGOWXOUlHXV1fEaysUIASsk
AAjlFgt15YeVf4x5GdH5LMmEI8auxHJj9YlKdXNDe+eA/ZjiLqxQ3AJYLUd6sx7bhBZjVtSzctbE
CD5A7ZxaF7UmPMwNASwqZshQh+FQ49y6P7z3IsRaIWr6HfQFfoRw3JYHVCNQv8cCOK595rzUrCev
6VogNFdQa+1NRUJXWgAemnPv5utJEwEyhsQAQ21F09ftKnsAUOmXstbOJMS23i0QqL+4PhSPKcaq
DG0girEBerfZ0cyx3oXH+6fE8wtZL35MFcoUSHi7s4tMU0d+ov/VJFvkW/e+8nSfHEcnWH/eNIGV
rASUIUA1S9uc6AeeJ807JHZio437q9xQoaEFjRx+0T59F2GCu685jya9LnfeTBZpuNCti2GUILTB
XqRlvLsvKt6vM4ahTBRZMWnWeK0DgeiyvP/rPEt6w66deLaZbJX5RcbPt3a/cga6a+7nuKqW9prn
os9bHR2RlGrRbWaMzY41tClVCWI481frYI020Fd5+0qoz/DnSXyTYFzAQNDlwsxBwpPW8mNGZK55
4THBnMZlxDDsOYDXgn7gzaZ9TxyldOXXK7ZmYo8BWpKQL+Kc0Pwb9M0UY61NM+1r5QqS8nuG5VQP
j+7byvbvE5mPPVRRpABUgLpihzCk0Yykrmyp33fGRtAN/DE0rTQEw0EYksMzxPEfZg3AhB7jPki9
cm7oHODT+BObj21lBbt5n6X5F3VCgtE3pe7iqrM6elQYakcv1w6DBEtkG5Fvw8Oa8koC894YELkV
S7EAj2YxBLXLVS1GirLU2mcSX8joU3AD6pW9R44Zr4OfqyMGGGIv3yjJes/rIptVzQl5RvmvepB3
bQTyu3APFwUQ8/cFOp+EmRBgdF+IdLOTAqBWKSR62ET2zkuc9nlJDuIn2vGGxRGTSdkzLwUzn8Wc
kGX0H8I2wuuoD0+DM5Lzc7xAs+ulgVfL4W9WJSd09N8ju9waBPFsYvPEy4uBUzOd6656vS9CLi9M
0EP7/BqjAi9rJ1gJIXpQUHvW3j45ZOhJ/GEHJ6xQVZkYdWw3qiOVbu2oDjHglQ+3RkLUjY5XHkNU
p+9RokKdUELNqM+MMxhKOgDXNBebeOmvcBFqS15odavX/G9SMtsgJWtmVOkj1G+Nzkz9VyoDoU6N
F3WI7HkREWAtU1y+yBO3n87eSDC4vNY4KjLvU/wjWJntnMrj5nK5SnQdipOVhKDLLif54XjkAmRz
NEUWGWNSpt2YWgGWdazLbo3y1Rm2wzeW+3+lKX9iLihNNOYJFepGtMu3S7zNgI1xNZCiC1yj5IWN
sw/0RH7MHbN6I9B7FRhx5684JfHjKuS9ZPNmf0KCuWIhNn8ZlwRHhJlTYLyka7xkBKjLxuqH4h4d
7sAOjyXmrqVaHopGRiXo9D+woIpmh3tncGvi25x7LfNoMbetC4HybMag9eJQYNLCBVixU2w37+1o
m0dSLB8eSrf19J1WY7Ad+5c5byqH/k1pJ7c9rvWz1l6glLnTfGxdWOH76shjkO0Las9V2VsptcGn
U7Baxi7MlycvUbeiEb5T+Gt/pXu+7XAjfap5d6wL2yA0AL8vLiy6HGdTfi4H8tT+ColX+oFqAy3Q
157uczrvd3+rKdsehG2g6HIZbvQK0rsRgFzTB93LkSXiULr/rslsCaOMNSz9aaE01C252thf9FD6
PzNCuz63PwpsT3M4zt18E8aEOebJLgq9KNUY17xwX9SvZlVmZMWd87nv78i35OlEGTMrvrTqCH8H
09HCT9UeVucOS8XuS282+ppwwliToTPHMqG32zt83f9lrgYwl9mshCLvGnx/FMHZIAvYDTQCIcHE
m6DgqDZbV2iVehhSKqj0R3Icf/w7m8CWEZRcjxXxCgltgoVneGeOzeOcMttoYxppFatUSmgCS1Fg
fgNC1f2D4Bwx22OjXQUpLAswECwxCnDhbLbkRAVAEv7dQ5K6trsaPVXT06Zf0dbc5iGPvUtmA2YN
fYf7o227b9vDotR4N382cvxWXrbdBgDWsqU19OavTuYeHnvZO5+8gcX50HFCharf5B6qZYdZoDMY
BJCi5L3TKfQFcBORxgdSss1tJ6PyumOob0/IhBzwHeI+Tqk8M6duiC0TyBFZSxTIuO4eT4BUOSe0
JCHEUI4AO9bWBHu9zsfST17G4BjxYg+exWSX9KaC3tQttTO1d9kECLrrBR8tYDaN+H1SbLlAloog
VFqI7gqI7tdqU3XExpo5nvXnXFm2vycfLrLZyogJ+tVGt83H1O5QR8Jwz9WB5NbKI7fZkeeXsxNw
YqqI2VkFScNH5tIlaG33bWyS5LUPzYM9TUTIBNmWJiZYiItz6jWnwAKm7fFT+0Rhh9areL45xzCx
7Ttar4hj1UD7UhRW4pcO+xw6pwMI/RVAXDUxm5Urevdt4c0ZuHO7FOblTuO0CIMMNJUWCA+HjPxs
gKcDfBjOq8HjjTEaRavIqpAAjttqSByQC8+oz7caauhmALqoaansyEcVd10uWxQEGmODuScc0s2b
jY0Bq2PsOVyQvPn0+YQcY+VbozBbbL2jCW06XrZP10/mUv0ZY8mF5firhPhHf895Gv/HYX3zyBxW
W4qSdabYzONu7S09wR4PWPD3xbXwVKn/VIpvOsxhXa7nTukEKss1EBR3y8BB/zCFDaqB8w+wMy5B
GtzeI8h4XQ3wBssoAMEabXl0GArTehTlkLqseFfwrGC22uGo/nxw880lY+xFDKi0igmVfFmDpLfp
e2xpeQyOsiOSLLT31Zq3c+Z/WP1vkowLWIlVE/UiDhAoIBdiPj5QPDIgMXE4m38y/yHDhm0RYM/G
mkYAL9nD5mqPHvIWxeYa0wVV3NlAjrLceJ68mdZFUDQ5wQJQ5eh57/mT+iNNSeD9KFqXwxfv0rEx
W5iKTa5SGH0MkYRrzfMwh+wvyQo17+Pztl0q8Ax4bSZU1++oJhu3CaUUqGYBLTkbToDFZVHM4Ypn
udh4zQiwtMzoqCnBlh6ZnNQFKowvvbnQPaR1Hc4rw9MNxoYUVhr2KALBEK8x9xW/3le921t/T1yM
6egCJcxT7WainJO8wv41rKf5oLhIA8YPYrvBrPHDeYkekwwYSU624G5J5sqTMSZlo5ZxOoDD8uG8
/cgd2JDLw8PrA54Dn9feORtrG1gBi+kOrMhhnf0KC3rkskzQp3gByFTunrHSmkIo3pfqbBOzpmO7
KTAGsVWBxZPGqHgV6Vc6zuzAbnQfhQ3cJ9hka/tLdx7Ruhp67Tr09O1nCKRI0+WUpObuwJQ8c6i5
VpmogYA8NuIU6NqJfnH4m7MhUwLMkUlBfB2rCNWh9cb78H7py8anzZ4oe+VQkM8XwbtPcDbbOiXI
2H7JOOd6f0atCAAva9Ut/fjR5+08pL/BXoUpDcbYD0OjWmIMGqeT5wwA9kkqTiQ7m1KYkGBBptOm
7hOFHgx21R+T1+onavfhxf7krriaeyunhGjgNDHyXSt1Zkzn6dHCHqwC5xHNIxl5oH6ir7sv90+H
o27srltzaAclHkDs4mKe1uVZ9NngAbsuNRmpYdQ+2QyGFLYS8HpFWgI3MDIrNcQEYlUNXvZCia2s
vPTYnCJM6VHvZyo8GS2+fQx6SkyS14xE+xyAkvdlNlusmxKhV2xCJJTqfuhkEKm90xoeVOu+52+x
K79dLBIvGw0Z8R68ffmBiLWRFXdy/5Z+Y9V9+gH04Zl8QB82sa4JI4xEipzH5qNaEIRm0oKMru9L
nPYV7hkyz9ilFzRk/cEuiLkbB6DY+hNNqF3BJcf6zbrdhiqj7ijphiKbNMyecKbIkjBWPT0/MHaS
/mMEky25vvJsxi0k/0OKE1rMRbui+fwcXEDrZY2lju/lo+EnuyEkF6cGzpVzDFw0iB1t3QPAGh4a
bpJ1XrCTD2CUNU0x4tRL+ADn9B4AQA5evw8P1eD5IXOXfCpURl/18Fwo5xJ01gDnKF/D4/37MHvn
Jmww2likwhAMNX4+Q+wiLlvH9WsuOO5cfmXKA6OEbVQUQDuQICt0Ar0vSbzobNV5eM0x7mi3RFr2
HOdtNh0xpUilOlHFMSyKKihAkaYITp4nuBePHI/c+RgeZ8yDPMRqL2N3AsXgwUCuBSr2Sj3cP6LZ
12vKDPMIq8Z1kDLkkqlXg5k6rBdUifzKMYyz7uCUCvMM96U0higug0qJztUR6oBVveuF+7zyQ49n
Kujt+OP6wkdDQ41pYoSEIaYXOWZwNAXEGrp9wJVQFfRhEDmSo4p1hwyb2LMCK1FFSQUZ2utyGhxj
qxJ0HqNw9Vfi++aITe5dhkwLzNGgHHmb3BnWY20/2iSCm/s5/B96tuet7YQgY4DCSE5lLZTp6A/G
i04fiqM6GboSv3iszbY0GxNKjAk6ZyIWwKaQIq4SMgDR4wVj5yPaC9aPIsq6sK/xUVyD7qfu8i4y
R1HYXF9hlhcTe72BTe4Ej+Pi4bjyv7SlafOOj74X9zSFMVGA7rbSsQOddb+ybkuCx71k7zW0s93X
yXkHZCJNxjTFsZxeKgvSfEmRO0fzlTdg1s2yF4vFFnfta+/zoJ+5qsJYqVJviqFKoSpO7Wi3pq/B
Uxx5mb/IzoonyVmTOOGPsVZKJIdm1OAiOB0dNFe2xUnQYOW5zb+8y83YEHXUqzwxYeNFJAK6pbDN
1pef268e+cSKu16Ed2wq49x0glQm5wEyrN6VV8wEqQppXPLsYgFlhv9DE4qpLvZIfsPUVNys7ewz
/S1Uti+4HBI1lmpQf7m4WCEYbr1Nu1DOpIrJuH8TX/cvvK7U+VdnQpKxLwEwG3NRoib6VMBoHt5g
Nb+An//CPUjOHWf7hLMz5giriwbRuhQXs2yI4Kqv/uf9izfrSKHJFsvoFOxrFZl7B4/VNEfZRLvo
Ytz6/Hm+eS6+f5+5ZGkjynqn4/cr1wEiLoX/b72rg+HB+3zMe54TRpgLFmN8vwssEEJnsu2kh3AV
bkbR1ltSb/Yok2+1p4HTa/0/LMg3c8xdM7o6SyQFNDXACRPRxX47VGx/mmQVVeTzkzsKPhdHG7oC
/RIlyM1khKmm/bULqEpgQ7Xwke/Ozxqa4RvkLZvnEltI+1f+nBzl4Y8nQLdME23YSFTdoKUmPqOM
XvLGCuKRTsAD0Vggmh9Jtrwcaqz8uJLU8/eZLYs25zhVDlnmnkX12FmxnIxwIaH8UmK/Ptt+u/YV
rsXU6EN9j0PmIVcabBeRE5By9PeCKF7uYJ2Cd0Bn++svVCMf3dc3uj46IM+r1Qptgicac8C3QKno
8xMoWPb2DUHOHhaA8yjO69dE9lRIE9mHyI6nZoEv2yi+BlOzxc4vYBzwVjVz6TDPfCsCoEqkZwzW
NsVGVki4tEv7S3ks1rrLOdnZB2rCFGNxerXTKzkDU3AJT9jjgih/K0GAmc3rBZ6Fk8MSqn90l7kv
wRh1pn6lpIAfYi5OClD2w9QNHnyKieL7NmBBG6L3mM7GfDZ12LAqBz357RqBMjdxNGtqJ1/DWigj
CrVMTCFl531cK61n2bd3OXpWQ8IdM7n5gPfUmjFOjWA0kqyAHC1pjk7kLQ/LaGfmNtJVceL4MIqB
bcp+CSgBqPFxRXfo7F94rursG/3NNZtkFHslktIYuoUj6N137B31ggdlgZFoFAPpZqLPv4tvJiSp
Vzu5NuMlMa/ZFZwHKfGqlZgQAc7Bwo2xf8DX3lpu6Z1zsmzKMQwizEgIILhWF/AKpDMKFCtxHWOn
DkAGPnlpnvk4fsIgY7HUpE7ksaP00NucHK873wcMIsf6cAy/wRiftIyHQjNABNXGM8AXUdPkJoY5
ptdgDA9y6HLSNiHddLn2LE8TbRcPGRAzeUAGPBNnMFanFfB2Chdw8wJHEVsiBhICWZxOKnPEdsv/
3rl3BmN0zr3RoSc1oGX23k4eDAyTwOoglSptRYAeX5Zfe9RYAlt3uS4j59E0GAujBe1FFGqIM8X6
ASfeKwc6LIeZATsXyL8z4wZjXhJVD3GxKa2arE8bObfFzxL1aCxlJJrzd8Hat8qzWdQyzxsjT+kj
/X5ZpM/hBtB1R2Du9ER44KVh5t2sf54Nk7EfcR6dy76AydrAZnkfOULRfA10yPjor//SQ55wxng6
GKS8pgIgUWjHX7QbEetCgrxpH57+m4zJGAZLNouQmmEn3Q8GChboJnQQyPPw9LmUGLvR9rIptzX0
H3Mxt/wfQGsekMVfc+38bGwxkRxjPYw0TJVEjUZUetBoAjwhCl8Mv4XXYMKztyZjPOS8zIREga6v
T5dNR3K/JACRkblDqLMtChOHhXXwA7XI83MH2V0XUUHgjMWu4BqWHTzkDSmvTlkTnVwe4C19rqN4
a3X2/Vt963y7Y7xMxoIIhlUEyRVqgiwM5vp0W1kLgCJwYhfYV8ugsgPAxHo9uijl2A1t08eLGsKX
oPEOH96Gq0uMkWkl+ZzqFW79deV5lW1dsW0YqLTCEqUL7Im7z/x8rvdbn9idrOmILc+KCH1C5nCD
FThLYONuDq8mwTYma/nJoUaVhhW1qWKBgK6YMpbAM9pbtbLWjUYGd1Bxio2C6a6FH+9y+zPZfCLM
4VCbuytTaowKj8iuFZ0FapgFIbkT269XeCfcCHUuYTglwzx+Y1Z0aOE435wGgaRA0vOvH7ziz6xa
TKkwWppHeZz32s3/QTd8DOAtwHqjzMStXM92K08pMQp4rRIp7QLwU6Nu14xYYoVhZJt2BSJ++ELM
YmGBIu+s5iKkCdHbR03810zLg2uk0bM6OZ1IV7pHFNwOAdInTwl5pJinTjPHHLgYIEWzrifHQvqi
J5eTega1l8/s9O+0kG3PNyRkL2p6cMEiOioj0c8ouNIyQMIDXZhtJZoKkXnwauBHh+YFnF0XFQaf
1h7GQU3sDEBjYEg0y6nQcm6La0reWBroxw1u2VguKMisPzj9EOY9TCO5ixp685yN0zQE1LF4Gf98
IWeAzOjnC8cBne1OMVXTQnSnYW83CxwbnQUtFkpsb1cw9gpt/S88Ducs6Xf/ab++yTBXI7SaVjC7
HPYLE0mYkgbG2TOts/C8MQ4d9jao0ig1Jr2CiEPCfYhFLzEQ6ggEd5+h2cd3IrfbQU6unRGhUh8q
YAjvrkfhcQZ/AII2snn0zUFaYM1Lvs5OH05JUqs9IVlq2ABkZiCJLmDgj7xvFO+80jbtUkSJLMa7
6tzncbaFdEqQuRVK1wlm31Mes10FAFp/f11wSPDOi/79hKf+qo5Z25bg6TQ+pBWx9gm8Jdpk6Xzy
9q9I84/oP0rIzqxkqp6KYgddfznBZDk6SvXApPExLs/himrzHW2/jRtPuNJMMdTluKLxoyPau8gu
KlL76pOx+joab3TT5f9h1yWPO+Y1FTRZB/gOiI67FyDh0xRz4pTr9CF9AhgGr09wFj54qhzMsxo2
RZxnEtXGk9cdk8CBm4dlRyjWvn5+fXEhz+ddku+zYwyIeAlRGlZBjoJInBz4mr5h909cAzLrk5iK
DCxpC/6WyCjk9XIe9Fo1kUoG5FS/11xtZSeyly248fcsRxNKjEvXyqkammAKAtReE0wbYdJIWGK4
nGOq5qpQGtpFJdVA/5mJ5Xu/3zE5OudN0Ki4xuriqfywDv1bXaGfZx1+3Nf7uQLfb5QYB2GodUHI
TQ2U1qed9/HUvB4s99dPgkgf8N+Z3RON6xnP3DXMzEiiZFo6La4wBxaIUVEVoTU+6cjVvAiksKve
NoGA6lbO87HclIv/DD5+8ozXnL+HGpgEuBlDUUV0+P0u2Ph6PUupWoi0RzxYPdGFveTt6mx/YH8C
F5DthgfGGJXfqDHmPyxz7BcfWvGWoi2wzAk3/IflXchHSBLvAPCR7Lat7e1HvTU9zMeVNkAz/DVC
rfvHPBf66DIYlwEdIBn6TQ0m5i3utLLN+0hE9Wy9kd1KRYUaXrUIiv6XtaQrbDgUqTFheP+NInPI
jXiNhwFLD56yR1RsDQMgmUgHoxnp+rqHX/3CT7TM+Lq/UWRu57UTknAMEpGWIjeKEzxRuCqkW7jr
Wuc8id8oUbs+kWaenUcgs6bQog752d04OvLnq2+3vvX0iXdQpqhwNto4ea+UOvNg6LIkW0A5AS4P
VPh3wnUhKwjzMiiURgavgxKPD8BAcbG82yB4IRObVkeRlUFbfbUw30yU6z+yV2thJ4Pdr32sCQGO
sR29lAf7vDs6HS9tONeL/tsXMofQRee+xjIhfGG7QmECIP8b6NtYLxoXAG8QjU1s8+GsEo1uKTQ/
AKPX8RrS58znbx/BnE+Vquk5EiEmYBBrBJOuqEl4Jkm47haV9x9KPjkP5gFPktAqaisHt4i6u6P8
dn5yn7+qD154P1fp+o0j5unuxxGuXQSO2pXj+FYDtGhUa4P9Zq0RhUSYAiy9dGOh3R8e7QJLaTfY
8ACFEF6M1Le5VeO5oOe372HedjnFS6x39Jgd50N9Gz90JycSIAob0mE+kOaM1oHFSeDMxXxTqmw3
inAJ5EsmUarrzXUb7+UKWG6R86guF+HDgDQBdhpF7pUAch99dZf1Z+hc1+0Hz7TNGprvU2fbUhIj
jAbLxGdcUUREFgQ77ANvwH5KrGH/5JhR6rDf0TAWJq0Pi8zSs0rE+4zrHiROd/CRmOBOhc3btAlT
TOQgt5FaC+2NkIe0eKYQKURafLAFzFlg0sIGc2HO3dJ0E9Y9BhmTlgJBRyy6EgwW5Oqmq8Ie/ZB8
7LyoJBp6YrZZRgoHTmq5OK6Ghb0F0I7dxsAwohaWBvUo2Zt2+vo3xavftI0xZeWlGK1Ix52DPT2h
eoWBKGwl479bM17lb3QYI1KUltqJASSAdJBoC7GnfqoxGijHwuNpLuf9UBkzgvm4LJcMKmyHLj10
QwyXP9CAqvWjBc9ozZthRdFFy5RkzRAZxoxBCsAWVOrFc4KEIIEgot+VHtnfXJIJIYatXhl6K7rU
lC369qWr1nuLYCjvk5nrCIXn9M0PY/SQTGu0IACZ1m4c77pV1gHA6h7IzyWMbk78ZnML6rMNN48w
qyLflNmRzUQ1w65rQXnArqVXbFEPPxMyDnaGu8nd7TT7qE2IMT5yqwNTQbKoJZDdix3DpAe4gdjI
cuQWumdCt6lEbxo0caSysouwLgJ8KWSzltB8rblv9YIX2/Okx5g2zQg0TS1BRdjB8XjDVC1aQdCZ
wHme5rI9v3HDmjKrBqIl1XfdsB35V+AAH1gtMe3aLgXH/6RdIPFuv7+vlXONcb9RZcyUKedV1sdU
hp2d7cyH1pNPzdYpn78E5zNacHfizmXnfyPIeFdn8yzVpQGCGG6XnMumbcnxq/2AEeHuMpZmDdZE
FxkTcrnkonnWKC1sunmviLcMSQbwriM3dTYHKPcbW4wREccEjfNnkCqdxqOrE+PKxoCqRXQ7dYXD
OV6Pdr3/Gp/9Y774MmhXDcc8Uwp/PIUTZhn7gq0pkWVR/aEhWmHrP194zVlz8e+UydvfTy6cCTSH
c9WARGvf1ooiEBVGjEh/+cADtD95kCnzXgVSMiaCTlGSTOZKnFNNuPSYr3jSV3VJ+k3xK92cn39G
/qpJnWO7Qzi4prU+jiTnL8WELnMpBqNNpLIB3ehhfaqfkKtRVojx7SP66zgXcCabocsTUsx1EMOh
ji8CSKUke5K2qIQfPzlXfNYiT0gwtyANwro0TZAonc2uezVcjHcd/WzBS6XNR28TQswdMCsx01r1
iqC99pGzO5P0CwUTzJrR9jrZrU0iHWq3ddIn1y0xy+wJ+x4RMHnmtfvOXQVF0kVDgc5g1wqTAIuN
SAw0faR5mjK1lYo4XO+ECo29bYosI1CR8IfKQoNf0jS8iI1Jb5t3CDo3QL9rvbC/9j36MzC2yjlD
HjlGtIpWJNdrAXIpcd7fR7JbAE03I9tnn9tMMxudTVljDIlwFfCIXyhrCA83p92TB/jeReCrQMpA
Xpnrf82e1rco2bgsQ07U1LL/L0rdHs5whhCEPoWLwV3FwJiKeGmGW9hz5/DYECxTgjFJQwP3OybK
RzquBMmNsQB6Za5X7gIjab/IQ0C2K0LRanR9tXeQ5frUD4DX+hEC5cLhnO6cEZhInA3TZLMWKolK
XDy79WW9WBwi4JH+fLOv6BL8shvZ+6vBU31Kk3FrhKuSaNkFMlifThHyp+R1u5L9gLtQfM5Jm9Jh
bKmh6GGIdjDcxaeQ0FVLrpXYy8WCoF9ZgFtvJ79gVSsuAsvc26/I6J6QJJq51Bn+OhTOsJkgQPgg
ALuVnAAnhpm5YiBDZaOOwDvCOS9xSo4a4cnTeO7wXlwuIAe3pnsYEjvx7X2AYajlfV2ZvyzfbDHi
DIyi6C5UVYzDEd10mDu8//uzb9+UEeZBkoMsBpSSAEacQbajo7TQTyv1A+ut/XDHHRGa9Xqn5JjH
KWxkPTHp5cfuy8xxStW/eqHtXr23arlq3n3uEPIchh4U/1uCjCk9J72Jfn4wiKpq7mDBCLacUDDA
xSNFJ7dpKbcnptsS3eXJdv4ufJNmLOtVTkPZzCLp6eW6wAOJ9XBpT3Se6nNUhO2prgvzohQlRNoc
ewcQB6iGc2Ki2Vh2IkODMjrR9urSl9cRiyTgUlAQQkAo23Qk72A+AIIA279+HLGR9ZN7dnMF6unZ
sa3UShdfB2zMhgCd1hVwckgxLXiO9Fyl8zcqjOnIR1mruxwa8uK8ZwnBOtbwUSTPIkGhP3To/h2e
w0l/8c8H6R/FYGtagzmUSm1Bnm1NJBIsxzNtLEC6GwXCL87hzSZWFCDzowigog2EBXxJxlqvBu0s
PbVX2xGfJVpc2RaPtunxgNnmWiP1KSnGmHRNI3e6lUn0kXHEcBlj9M5td6ur5HL7omYt8IQtxpKY
ctYAoT+Hbpyc1K19xXaASMVx12f9sAkRxnjo/dDLlxZEHLMi4k/dP55fOQaYvhR/6MKEBGMkOrUc
s7TG8fTQBT90ny6kss2l8S7Zq0bnAojcPNU79Ni7nOeAw1eQ2HtaX1xMKpcdrjMdeG1D8hIs0AlP
8o/DASVHJ/E0oAPpT/EJk0bLlVst9YK0Szi83M6NWUv5LQT2ouvnvGy1ayI9lSZJe38cbWRdruRL
P3PeU56KGsxltyoNOipARXPZiSwMH/rR3l89r6qScOHM6NHdEzXjJGhZa5zjK0RNUwSbzTIBflRH
Fg8Pb6sVF/hurtNrevnY8YlYGM/IaoLaZogJ1tgltnoKXnmoXLNBuqIZCsJ0QBPoMnsl2rBR2qSA
vtrhVnGqRbBUDrk/HFS6T7NGfIeqCrLsymdK9Of7l2X+IZoQZy5LnHR6oOaVBPcBiLGbnW7v4GYe
GqR5anewaQ3Xd9TDX9nrb7IsRkKZSVWDRTfSk1b6ub+1h9BW1yi+070Bf1UmnAj4VteaPLZDIDVK
gL3nqCS8bDqvINisY3UOUuFrLnbVrIbqKvItgBxDawcjT00BdkBwranB9mRXtxH7HbBT+7JcHb+A
PXn/9OZfom9qrBhjOSjb8/UiIc9CSzfhavigg4xp6aDazKE1a7kntBiXxTpb5agp4GyzSUJH711V
Rqtl5T0378cUGx8WvKditmsCU9P/lSWLI5vUQa6NNbhTSOflsv2wAmKoO7iyhTqG8zke73PIObpb
O8lETZK6DIpR6aUnr1/kvuodRc7iXO5xMeYrPqejkPWgUAvO9bEBZGeK5RjLNW+2bN4mTyTHBDl5
lKhKm0NyDjJWsYtSIobl0FPNx5umxukPizyhxDgozQUT7tplkJBXOTk0RHySyFP1XNhL82Hxw7bT
nX/M3CPcPl43xrzdnJBm/ZVW61O5b8Dk+n3z7j1dK4IlacTO/IiIt3XlPs9s8e4AY6rH9FwGagNu
IVdNssWKxM/5ms6IH68NOSar9qP4uK+Vszn46S1gLEokGZFSWqApLhAao4mpd+ONVdvCwr6Uq8zm
55NmHcFvwbL5pFbpcyPSoKYvwF6JbHRVj4tqefkwefHc7Urd0R42j5TU/5WnVgC7AMl+j1rnl+4N
vSub3LMO2uHX4QkL49rnwRcitJEUS71HIYcXWFI1vfchVCSTuy8XjVoPEtUlzP7Xu8zLgch2uh0q
RY1ExZ9zqpx7w8JPGGFdF1mCG9qgv9t7b5YWuSCDve7haXgr/QMFKw7F2RBpcqqM8cnqNraUoaU3
Vdphd+311qikPmEVOS+8VXjiZOyPfIks0RxBq3Jrj+Lsn/KHq20C7rYgGLWSFsDgehtc93WhAhEG
ExjYdYkqiOU4a56gecrMGChNVnU9CnF98geqYx8XW9/VuLDcUI3ydE+FGHMkoVH6HFjgGdjg6gKo
dwDNSl5LvJG5a/9bfWUMURNIEnZ5g1iS2Zu191FpdlkuzK2D3sXEjv8GtFifGCGVMUIFhd7TRajr
Gt4hAqqYWDZeSD9Amue+nt7c3TtyZJfflZerqhUxfVFenGIV7S4JZoOWy12OJdyCRpqFDSdxndnR
BoCJ2eaT2zt5W1pw7wsYTyc8B4mut1c8095mjUUam93F/ohJulpSnG0381clkb235yN3NonjgmiM
GQrPg5l3IczQxkHX5uWV94DNgXFMz/H29xM7F3QStjJKHc6x8zboaFK80iuee8u1XPTXIGo79h+5
bXeLFRoFFz87+/HweF606Ft8joD0AhyHxbgQd9vOxTLjzPZfhn4xPN7XgNmUJjYs6jQaQru3yFzZ
+NIYQnUVqaUSfIy5ZsvBuaSOFntCRvql9bKqsUl5vecldmbLs1PCzBUeushqpPBGWNxrJI8JxgJO
G/GKEf1V+yZWGwxg84zlrFc4pcrc5SrMLKkCJM0TUnKn3eZ8SENbOqPnSuVcrVm3cEqJucXnuNGB
p0MpWeiGVu28sTvIcqW40sZ4u3+Ks92CE2Js0wxgkVu1SEFsjUGVsPLS92inP50jp13ahYE3p3J9
rDs6O1t3q9ir3PVxsXWD8N49Wqtkb/P0O5jbLEYIvIuaMl1HjnDIrsQuVxTr5j6/s5H0lA5zd6Uw
r4azNYJfDBvtdpV9wCKhhWG7ZIW3jU7xJjavijpnL6Y0mdxL2xRdVI3gbWjtDy9BFh5tvatzY9/n
jaeit56Uidmo1PQ/KrpujsriDYhxe9PmvdTUAbl3UIzTcE7GUMdhQYDWbrNJMbGLvs7Ios2Pn/zy
HT2Oe9QYI5N0RaVHAagF2D6f2KtVt/hRrvYc7Ztz86YHxFgUK+6avAkl6UlOl8IBpdkxsgOBNxc8
N0aiT8kwJkRrLbnLTap7L+jS2aFLZ3kgj69YIY5h2uOajyfMOyvGkoyDlFySjJ7VunEcDfAAz+jC
3VVepKFLk5tVmfNdJ/yx/QhDn2WYEwY5YO1YXr5GIz1WeKBPgKPncz6crmM2RtdUWdJY30MatUhS
AED3VIy+QdO4iT1+9JHzvEI1O4Hvwc3gzHnKU4qMdWqkQogKSYHXuK4DEgqo3SOYRCZsvxce7nM3
q4sT5lgDVUZj2/ZUSSBFNbc1CPHlPolZezQhwdijWu8EgMXL0pPQkmqjvQKXpbVjD43L9+nMv2QT
QlQ/JwYpH8UsiTvw0ttO9ljYdU3otOWai93F0wjGKDVhZHRBjPNZdwGBl73aYnFrutsfKcYMtwQz
q+cTthijJChCkwyCirfK+Fm+ScDzP0tOKjpInnDR9Xiax5imKOoa1bipw9p7342kgjqgdIsh+P/H
2pf2Nq4r2/4iAZqHr9Tk2bHjOE6+CEmnI1mDbUnW+Ovvoh/ujsxomwfnvt7YQAMNuFRksVisYS3u
64GnFuOecvFsYQwei3hxgGXTO2ffeBFmcBO8yhw9Lb+c+mD9GLckAt/3bF41mjFc1jtpO5OdF3rz
Pra+0czT4NDqTHvU+XIszOMJYpBQVv3D8v19PUWzPmgcFy5KgS/2PPIfixztKhiKZPxEnQinWkxg
GcAJXBZ4yspuVHjxan6JCR5D/8eF1Blf0ZhFpVgixO0PAlGnKOujVeKxShx3xPaXREbeXqUYIqKY
NH9FtCvYtcyziPGbEaVag07eGprFeKSwyxo5AWArXlSBj7tx6k3/Ph1tHxcjIHpscDzy82ejEedA
JuOcQIqnXqNQxynGkNB7vehWAhDaebHfLej6bew/qjGuqb22cpSXVAxlVG/cnly8SkEHHdpmeF0t
1Bk8ksU4pqxoajPD62EHLHVpG5AZ99E3bg4/2jDu6CgXmhTlBnV9eJsclrm7bCNgsipL9ZCtL/73
hB/FjDv3H5mMXwJtTAH4cWiFdOOhkMk1IoabfoQX8ox8NeduHPe3P8IY39TLVz26plCQClsep49P
02iaWP/H6HSWkLutmjhOFOhieJ/oKt5up6cJzYajBe4MyiybI240fB6IY/zRxVSboNcgTkA0cWjc
y3M6L/ZA/HA4gsZcuoHiKIXQVdHHyNiF2ESntEMbBIY9neDtKXMA1YLpNo6UsRtqKIWxhBYN9UlW
QQpKCRaS+ipxFRcUYxxtRltDh3IYI4jTvFG6HHJuNCCApNhN0RqKqdCPD5BE8/oiR/s0B+LYiyqR
e6CoZxAHhBbHCxFP7Ly1QSo0jyy7DZoVDLKmXf1kW751TxeNPLndogAPJQZHJ6flJn8FKs7jpR5N
sgy/ibGcDCy7eVTSDW2d5Q5z2AQMm+jWgUcGZOWXteCcO3XMdw0FMneZ1hqJghq7jOhD9pOOqO+I
DrJvVBgad7kmx+X2bKfebrrdAg29teM9cnyaDYDtzEJPpyu57omsbNTOeFhuYx5h+GHM3XTRWkEu
zviwfYE2EIuPSjfm34YCmIuoO1Xnqr3QpfaWpZ2KRPH/H/6d9Ma7jUbTH0NZzG1UW+2pFOk5Rbco
htuQATk50x1gUcW3P/GrDjr0C4ay93nA6/3irSL998FTQL02rVZTG1fAp22tUvexvY5mI4eKMQ5I
ztKo7G67ND+8R+DT3RruAtYag0Wbn5YY3zLLki2wiWHInNGmFqtrd8LMxm4OfLj395MDRBLX8jMH
U6ccpzd24xrGjyhGMcDGRq12gijR3y8/1V3icbzdaAPNUALjVXvtipHhFBIuz7WL1ncKBsDZnXHH
/aME41AtCq5uhBDh0NMMZsop2mb4LaGjIf9AFbYntO0vqhJbNbUyz+uWu2j9l/yhfUcYqvzuJpPY
523PvzjKf1Rj+8p64Le0Yl/hrjgsPeDlwUP5Twhc6WQZLw8xWnUZ6sc4yUA2a72VoB9ADXbnTUjC
WRqh15ygQueDw85+vuTkG6DVwhNt7v3i2OJohnEon/GFdAwl7mXI73z0EcBVoXcTsTnvRqTmwMax
QzGMRzS0qxH0V5gLBjNKEi6vtIrBscl/cYU/G8e4wtQEUkCcQxckJ0APTJIKgIAxyTzn4l/t2Tfm
vDbfRyC7c87CWEw2VI7xHRdE0EV1hlyYCzyv+VZPxM/ykyeGt4aM3+ja/3WIc8fcHCyyrD6uE/WK
XrEYuwbUWJ/2tHB0G3tTDXVjXEkmtVEqH6EbAOuXYFA7k+iDpxhv/RhfoutBcrnQK+xM0icVdYnb
ZBXPOsbDkX+sg4Xa1YoiqUwFJgg717zpZzJDE32/QBBm2Tje0XY1s6u5OpfnGBngrCJHQxZ6Vz9p
Ajw+XMrck+bhzLJz7+jNAZPHkTN+J//oyHgTFHDlSuqxknPUF9sraQTa2uAgwwT4w8/siho1n+Ru
dDBhYCMsCG9vtaJoVdCOIl6hI+gGMgdCKUwn/HnyF29u5N5mE0ru84FzJNg5S/GidSgY03Vte8eb
ouEPiAnPwhNtdwfaMLdGzttHxsMkTd8ZZwXri4YJkHIqExBOlzaa3t8ozn7ood8KZLuPN5V3H7Ew
valsXJBzgJIYXgWEH+7a3V8fcCcLFzPjvCUdlWZKoqkpqoR3pq4yYZ0VZ0KQUBWXvYfEDXoASO68
av4MGqIZlnC0G1vSobxfS3o11ZQ+S4BiNkNKryQ7NGw7nUI0eyV6MxuTdBbaU3iZlbEoDOO5hqwp
NOLTmOeQnF6iugN5LYzWq94NtI1feMd+zDqHIpjTqMX5UVJKCdbpOOvPxnvmOOfR4GgogL28eyuU
tRQCkImioT+aJfCqxTiQixEMcNFw5I150KE4xjSEc51fhSOWzCxIHaID/C9HwGjn6VACYwyVFrWY
hoAE1HJRT/skGY2AAAD32Oi4cpgbG1BSdVDVkIP39gGoh5G9840NQh8M2HNE0U9mI5+hSsytHR27
FMmnm0oOHGPqST4Qz3CUeHmu0QfTUBJzVVdFHoGss6fOCT18Ugl4bfVKPX9EZkBldfhI5WPBwVAi
c3GbRn0ukOrAduVE3SGg499onGPKZlLO10uUaA1EVLRtDrEjonHkkV/RubD53j/eK459s5xAp0uu
xMaxxQJ2bnT0TInLssvxCGzu/Vx01qmh2gDXIQa2z2xi8yDxR1Ndg01hHXh6yoocBk4TAoeDbqv2
jsAnLNzjbgXOWa7ZjWb6h/KYM6tWSWLW1Cs4B+kgfp9JMV2jkTPz1cbuMX0zmZ0l8pJHZPP8xbX5
8dvjHy/OPtu1slf7pqPCnQYEOBT2jneAx2KqoX7sAW7zLpVFHCtMFpTbElTtJ5I9rSYgykQTMMcE
eZ5JZw5x3QWdnEbUQg7LFvh23s50tj5p/ZcvTlwxmiUYKsac3vJyAienAnMHRLYyKf9ob1+Pz9No
YDiQwD7e+xq482DOhTJLXIDK5EgwtPq8pYMZqOqjsc1/bkAlOecVPjk+l33Bn7S276UYi3j0N9xe
QZ6fZUe8JKVOcrHCr+8d7c88miKdi2JdvVM1O02BGYZ8C7fo9C9h2T+Gzk57RWlgakJ4c+5IUIEX
Amian6H7BnSPD9cup7wrkuML2cFOBfjNrRHT0KJ4Oj4980B5eV6KnfFKJKNI0cdC7fyMiz5xs0lJ
luQYEiUkag3Q7SrBbcw7zdx1ZG7+S5K0CsADqEmCw7efRA6lJf4Alepkg8aW/+NxZllzxLrN9P6C
E4BAY+lJzi4Hm6oGHuQpXNUXz1VxLkuWKCfQGi2P5dt507zle/QVbpKnZHeewlf9fzgIjAO56HKY
5S0V5yBaOyz3on+wvFiywzMJtqgXHUHd99il8A4f+4o3iqAHzubNGyMF4q23vrrz3dnsNr/GxQTj
XC/suz03j0p3MqBhg56Tw3IZoAp7didW7G54JAKc0MBkHgt5dr32qnLbu+DpvMA7nVf2GC1cD9wx
+06vzTMq8vQ9AshtvFoBS/2G0s8zsum8u2U0rTkUxTwVkiy/dOoJxwwtT4CwwiMZedQQTJJP5oKQ
xRvIJkB5AsITyq7CA53hOReTCUnQbBuFsgRFAVTgpU4x8X3bRQMRnhK08YDzmrjBzz4I8dkHeq3F
tZZ0EFfZyBgjRw3+25ZgAvHJJ6+L0wfirufu9TndXCi8OXcgaxRcYLjYTISSZobeGgbkJ+SEBhXV
CY7kG9E4R09ewMCy6AAN5SgICvWdKD1nboRWdF6emGujjE/pdMEAVQ21UcT6/UTxX9BY4XAvcV5o
wpLiSMg5HqUccgrvgN4KPAB3KQq1gbOdXonqENQebdeeJILNywrwzMViMg81UCP7RIHoA21T8T6n
YJLCrdBOKD2n324Cz9dJC+KJhb3CXAAp58LiK20IN/UyVsMZ2I3FuByglyVFWt/sBomleoopnemO
ZnuAq/C20jCqQ82V48A5b0a2MUhQpIslnyE0ml4d5zgrvmdA/n4shBOyW4z3aU1djRV6IJz318nj
nx4tmAwXjfEt0tU4JgHNuXjLdroO0aKFbqbA5YjhuTCLiVNqQQ5KS4OY/VJDbmfd4hH352kB8CE0
4Dqc9eIlkizGg1yDvigMuilzPOK892WzXU+3GOoU/NXVbn0gAnHMgHv+mHdOZyZ6kt9SVxheLaa9
gxIvWjLIZeKiFbd2FfsF8/cUvYqzf/R0PXDWFuNgelXsErGgtlE79WsPIweHOE+7x0IMtiko0P9X
u3m6wA3o7XC6AZqwffrz2nm2LbxxL9zRSAUj2/DzJvK2bOOgWbYV4FEEOJUrKoklWW+BDuTjoXUh
lOMXSGB7Xnf4uI0OZDLpx6prTkEQB/LuNBV7f9Ut3gBb4J6dck3Dsedn4M7wGp3H38cDmep9evqY
Nq1iVZDpRNPlpbZ7on5JszNwYSljG8VU5NjLqL8aCGTOe9BUWPTeoiFgqBIZFeAAXGb2YymjD9aB
EOa0x6ECbCcZQlRbfAq2/9UrZPDzzPE2zvopNnX8PEU9cpLerXftZxcvKJbii128UGKCxwqNQhGZ
A5HM+VaaTDheFYjE6GlKqv7wx7ZPS2MKiBK7uHgbrjVSHX6d64FA5lwnVlVE8jFUQHf9Nfne/1cN
6QOF2FyG0XeFKh5heHOECyVoGc+2/yY7yOVOHJ45jIfPP8qwCYwiCUWw6OE0J6SxwRaCrp41Ep86
emifEJd8fEDsjJJF8TrheWeaTW5EQlQqggTJ8wPaxGjbzfSJLEzyFmIGkQdYNf4aH+jJeBCMqpWt
JmLTgFcKeEgQyoLJ7Enf+VdMi4ENMvzkLu2oax6IZBxIUSgAohN1KDjHzPu6fk6d0o8cOSYSXqyA
70hoJc9BXwnvUuAccjblUZhnJUXBTQaIzn65jJ6WycRDyInGGcdfGP7CBv88iCAnvLQA52QYjHMJ
k0Q/JxmO4ueOJuCuy8dHnbuJjHdRj9ciPdGrZ4nOQs8DaoD/RGgNClxwvEhlPPwabB/jVwwzO4an
BhYzfy83ln1+At0jb2T/Xw4BokSgjFmqeBsKGLS29cdYihUpUaDRO96PPYxy+oS7dBaDOGYDgjte
KD7+7FF/JDJ7JJUAt+ioxHk6fa+nmBJC4FUvaZmIlwYYD/YGspj9Ko4VxvKvkIUpCucdOSlvC8/y
B8CWqYvZ6s3X12MDGQXqwhjAP8vJ7FmgSqcw12O4Zuez2mLkJaucENhgeQseiymRp2RBWvcDPOaT
Z9TPvyOSbujTY9I/JQR3FOcdS8X9vil+Poe5KazmokpJCf2dZNI1JJtmzw4vm/MvdvqPkNuhGZjQ
NT8F6LiFzudkcnnVCo9MML25R1PC48XlKHMz5YEccBIb1/4MZbRPsKdRkgGN47dGZ74G23ezp4GI
i1qEWZhFCvLdaz2mg64zpyGTGmmjx7qMJzJ+DOVWahpIytJT1F9OWDQU//Ef2tvxxpIax+FFJ+PR
8s/uqPdRZA3a7Ti6QNBceI6egwooyJPweXMUCQ/r/1+u8h9RTPx4aVM5OcbU+Je3vu/OhlpIiYnu
e/aSzsMdskINxgXSFXpIYp5vpoo8sHWZ8StNZWaBWB7p0Tt4794UmC70JUnQ+T6jyHQUMpRnL+P3
3I/GjH+pjbDsDSqzsvf6rERD1wzhivA0/+JOkvzL3fMji3Et567K4+QC25zTvl1PQJPo1AcynYsH
JNDyOarxDhvjOZq8ybvYgjQnCoi0ue4n37wAjOc4WGgxTTIrOcTw/G5OG2LQXAuytss8BZqJyvMd
XFlMJko7i33bSvRkLz3dLmJwqoaesOO9oXj3KQso1l0D/aLfdgns27q/fP8kO4xJv701DqCqeLvE
VYuJKq3ulEV6Qo1eQohn4m2IJiLanfDYXY3ilQwc4y3RN3BXlRWlJ/F2kRyWl+n7p0DwxkdAh2Em
H4MVKM0BvONid2in5eWcR2M6zQSNoKiJgC9kVNQU+GNFPSt4IJRuj94OzrVCLfmX3xj8PuMgdaVV
srJLEZhbeIEAkuNKxK+ON5YznlEeiGGcowofHGhUjT2CYWOJRDke1493aXSC0xzIYFxgbR6DMrGg
CsgtPFo7RQddPTePQPOPl5F/cbgjdaMOcCCRcYBtEgYgCz/RzZH9q4M6lZUgoXub5eTdZHQjHm0U
4wCP1dWIEytTkMcuHLpT7aJIQSc5AUoLbyXpSj2Sxbg/sw+zRlWxkhXkOF7k6Cid4pnGuzM5xnez
msG5oqwTvQqK2F18ccrdM3pHefyfPMO7RSIDEdrlZDSXDCL2KKXnLzVJOzs3Pa4352zPzVUN5MhJ
3phxCDmdPz/o/ns2E1pyQvNIzlu08eDpx+puYdxAlGUW2TnQsDvAiQTBpYuooiG025eb9xtNiQ0k
UaUHktJAyLPKhKTcPTjrG372bQjbRYRrz/e8Kuz49TGQx3iJvgx6qb5gEZUbo+4SsyZbw366gkni
DWMEYEHjJf1G48OBRMZnJHnfXkEZo+yOe13AbBoapzbWLntNyH93Nw5EMc7inIJloFSwmAmNeA3w
eKGFE7M0qMJgMo9yPnP84WgQMxDIeIz8HBw7QYdA0dff58u1h4JXvyr/gBH1P+gR+L2SJvA8ZNUC
pYksq+w7qA6sQMNYNsKZLJn0nkHUTZQ7tTy7Zo75ylHtt+O4F8bEM01Rq7WU5DjVgO1uHSR2wNdg
bVAzwR/ODTmSib4XRjUfnAJLqPMMzFcQRtH1+kURkciZorOprGhJiCfut/O9F8fc+HmpFnXfQFxZ
LK5OZ8uznDIIO8ZycbTRPd1SJheHs6C/w4x7oczJi07HLG0BkoXePjxZGgu0aGXnATMK3Hm9wI1H
fzuWe3HMsZNiwZKaqoCxAPxLJ6cPER19k8c68WyEOW+noj6GzamC82ocDyib6pMIXjvbfixlJKFz
rwpzyroCcP+qAVUwASzayck9h5iI6NZqZVcSIgGeedDtv7+b7+Uxd7NhxlddKCHPUdbLYpcIpF8i
UcV1HxwzZJ8nXQ/wnkK+bVH2t3jhGdxv53SnBgsZfcHd3+s5dgfzwhi/E3GyENL8ARyc6mbR1uDI
49g3+zARMEnTX+iqLffHj8hrnk48b8vZlxsS68BL1GFSSpcKCmHsex7v1MbRBS/dX/Di5yGhjUS6
94vH3MuCdjSy3oSs/dIR0EwXTGuMv93IvzjrNhI/3YtiHIMRAVXBDLBwgkXAMlY9RZDDS9OMJA7v
pTD+IMrO6vVsQsp+eaj2751rkf4yq5xCpy+6Z9fWyRtoO1bC23w5F9bLuWPna4otMnH+i5Dg/lsY
v6Efzw16w6nhH3VS+X+TqZISIOnxygQj6bZ7QYznSMTUrPoONyZltHaaeGrYlmGfdOJwW1E4vvBG
vzwwzkqKw/Ia1kgekrlzqYm56P4kvCkV3kWpUq8/kNKXkqo0DTVLDH86pm+B0nC9I74f6+gB3nMc
7+/H193ysdDGpyIAQ7mIfTq0oauRYgHMxRCNV662qaMlvyBBD9UDx8tSYJUyRiCiM9YQLc5RPlug
zGnYjvRkYQCNc+pGMvf3ujExgJjLpZjSlcSlEryjCQsQxkBA2vogKJku0LTDvS1595jK+BSjCq5h
3kA9B+54vSTZspna3JiU44dVxp2EZW4G1x5SwOM+yzqCbNQ1I0R40Xx4SlQAeG6ZE2mojGcpu85K
awVW0q/35iZHDani5mhGXmT328W4jCI6X4OmKWmkfXB6pKJaYCEtk8h9bPK8xWMcRn+Sw2tjUS8J
mMP5ifPrPFfPQhBnl6gQ6xpaZPuzTszZ8WKX5hRUzWfPerMmj3XhSWORAE/gxba04rZmtSPuLU/+
qmQiT0o+gxfn5LITgGDvMixFgShKCo06mCcuSy9/w03Gy9aNTKbfWQKLL1x1xVEDXL+y01HMP+gF
kJYsskb5qSTTcCY+Fye39XMcX6AtcSJDntNgoYfzk14q3QX3iYL6wxLkGGi0OuKpki0NAFxUaLWX
yYtdAbrqtOQ4Y879ojHOQz4lVZLRqyy9umpv7wQ7NR2t5z5TeDvJuA8pQEhaFZBDQQz6yMG7KPWQ
TESIxdFIoo7hgbvXGMchlX2XKSC9QivNfmlhanSrrfp3ZMFC1MS4mTBeMMCiMMl1i2cmfYChW2F5
+TTJM5XCLT/ztGJciGmoWSZqENPY+4Ox9hzZbSoXVaLedSdXjfc4oj/3aBGZx0ohn7tEp2/ZvSYh
vp/3FyL6AG1owa5VTGzgGUwmBpcflOeP2VnCMFWzupPpYkY1uQQ2IEQS5xujEc5jJzbukIF5p8jA
zRLZ7r/k3MZFk3QIjisK/iNs1NLmnOp/0eVHBpPqqC2p6qJrQ53XvH11kXsg/NG38fP7I4RJceRm
VrR9ACEH2p5Z2tPMRjfQCq1AsxNYeHm+nx7T32bxI44Jb4ykUcSyQxQwX4JicGmXDqX75S0dTwrj
lHT9pOg94MB2+4tIAnCFPd78keoT9fU/WjDOqL7KZiIV+P0ErEeKI60w6oamHo6YW+X20WIxjig/
123QtjcDKD8sr8d4Ef6g+/P6ZdmnVX4kzcLuQMlC6fG+4xeOluMB1I+WTGzTGVmgFhXEe2uw7Pog
R+amfXkbxTil4wlA0apGNTzggkaH8HoH1LanEOh6b1jT5xl4K75552r0vQ4uMFGTcXx11kcIidpc
r0aPJ1FE4kWySt/Ev+q6mp7cBENNz/GE11iojKiJlgdTlgC4r8po88SpGDyPTA3t6nJeyAhFMWOU
TpECfg8Le52iYBWu1lNpvhVsECMtXnXwkl1IGoIEoVqUi5X7UvvPvAUYuQo0URVFSTQ08CxqzKqn
mSYa4TVEuHC1D70TR8QCyOUFZHbgvQbbWzNpY0dfBbw7YWThNQmrbqmyBpIStvfj2tZpmJ8t7PY6
f69fg4Uwm30rMdGeON557E69k8Q4AIyTh/0lgqTCA8V3vLPcBGC/wDasiGkX3uODMhb6oU1fsySs
KGaODOauO6e5issAVpxg0mmZn9xaJn2IR7CCVoVtbatody/7lbBsdVL7L6gzcOd2Ru4jtA2IAHEE
rYOqaMwndGHbFmogIDyayavPdnI9kuMEwZgh+tkUMNFgm+zXDc+b0xuIcVBQ2pRFBdgwonSb5BvY
tdgkmWAEkrVDNtKt5/I0n0ZEft3wDtAIe7tpSSB9w+KKIhwv44oyIdZPba5AkNOBGDT/EGm1tdin
ZK1jtqYnAsk+avxNWUqR/RofkTVXZiLFYDANIj3xHNdI7/P9BzFHKJas0zUVZGtXuuFqmXrHWWm/
hxOBGKs0JfUqds+Yhuf1adFf/bXeg2VgdjlookALRSxDeiTWNlnAop95ezriHAZLrYtM1GFWVllK
oWbt5vG0cjvLrhvPWqmk3AG38eRQxvpZfOa5hsea6WyzwylMNDW/6HSD5VnzoThNSWIvszUdVOeK
7eqHs8NNJPGEMl4ialIh7jOo6hRTAYyMK4op9Ng3/A6vLBFdGqaqqypOCgte0GI+8nrOk2B3EN3d
LrKRUDzw+p1vcA/3ZnEvhDkdOlqkrEsBIfvD+q/nzU2bTu9hFFmqSTY5+0sPk8lo211PMQMWTqL1
Ezg9Mdv3sVqtlFn2hCB5AyphMpsdPbA1gEie96a6ZdkffSLdioGnCI8goAg0fKKDjtTPTzrWW2Nq
9NBgqnjnr2ZoMuhnM8nuXUxoz0JAPD3eh5GQDWukmaZlwlFrQKu+/4D+GGpyUQQBkvS9V9dEm/ST
5u3SkXRyXgtvvJrvyCPyTh4LNBLmyvXc1FaAG+g0PZYEMEuim89y27KjVfh2Ie2+sGXO4R2JGC3R
AqKmoWigrYeu91oe84vZns4nlQ55UUou1QYeDWBgAQ7ytsBuv6AAzNvbkQY9XAK41dH8i1YlRMb3
QsMyDeLy2Kg7hDWSg/4oVJtzJ1ivPhpydivXwK34/PF4P0cmLO+FMrGxfooCCfikKhwGjBp8YOBh
/Bs4U295mANM6uvrPHGaepKDeWk2A+3SRs+IdSGb/ePvGNvnO+WZs2cKUi1cc3yHSgFMz7PUOW7C
TfA0Jd3h5Oqv6qeweyzyt9e615w5SjJwvbo4r9QdOJTeL6CmnxahxwsRqaEw5/VOLea4hLFcpmcN
Qhxr/a7/3fYp8EmQet481uV32HKnC9s6EJUnoy3kWt2ZfrTePikz4euxAJ5xss3T3fFiBKIFCf1a
fL/i+aQ4aJBFe6zqLNpZc0gBQ9FwnM1IQzDUAk27IZuWLBosskbSZWehTzusHiYf0ZJLibKXOyLQ
2Zf5FsRFvq3Zz+Ic8AknECAqU47So8s6kM+cSEEFfH2mtfRwZBSvj47n5zYAobPlNLGfXunI4Orl
OZpFLnJNnD0dwW+41545mllYnY5xAu3rw/FDn+FktpOWbOFz3afXxXm6wtxxxCvejbm+uzVnDiIe
NPhnuuZ0nsrx1tpkN9UFtEIDU5hitc++u0+64kB+5OZ+R0/LYL2ZI6l0pX6qgIZAi5ghEuj79HlK
+o3rZk8f6oLC4NjWf1NFvF9n5oyqilEbvYFdLl3v5Ozg/AAoS9w3g2fPI+U9SDJESUUgg1wXOzGm
W8f4FJoSdhTH51OaT33QcWCuFiiek6PTEV7NfgRw6l4gfUkOwoXzMTSuUg+BgB0BXOAUNrQFSJLu
AM8dueyTf7LxlOPmSEdd60BPJiA8o8iHXlWIRVV2efEkdZqu5MWXsZtv0nfaw89LI47FRXcry5xU
o8/OBghoVVTFgCKfTHK/nrSvZ9va/kXNHRCQxP14eSmWCVbZmm60tTE13dRVVxyHP358Bqozh1a+
RuCIyPAhCerES6+etqBMgp88LhYLBaSMs7ODerz4H1Qvxq/QgWjm5OaxnklaAtG5u0cXCNqEz37R
IR4VgdfD8xMjqYF702JOjQwioPPlIkLR3q5PcE3i89usRL/Ohqb3OeE/TzcWy0aLgOgUBD0MeYmA
3CQ1UsXoGacd45hJ53jekS7KO91YLBuzAOmGUsAPmct8BhwBQnz0q2NcgqKmntyjY3BumpFa3r1E
JuA8R0lyTK6QqCET+u75yXTy+C7j+R4W0absr5mZNpBwcTxtEhJpRQlt8UBAMMLL5IxfXT+maDIO
4KhohaKdsF21Y85KItvO7nZlP4FuUPDTSeYJjuDwcErH44WBWMYLRFYWy1ICsRSBmSJ/IUTxpqZD
yB+yaBw8jsBy6H1NeO3evFPPwtqkimGm3RmC9wfKLOB5Eg79+UUANvmfhYt32OxZcE52asc2z1Z/
JwPvLYc59fE1LRu1gWjATT/ptkRhTeHfF+j3cQF39oz0ycbkscRTL/YrrB0sNHNRZ50ZI1EHoSJt
2sfe7gBhPPUBx7KS0R7AMV2eioyriaMktdQKrmY+1xsbYEgTWlLhAt2MvW2HlwgLdHPVCjOJTFnd
RW/Rs/yloxggvIE/gQuoe+vjebB+LK5Na4HjVkwU2Eu00NbJCtN7y2pfLCTncwrYsyvZbnFlLVYy
hj1XOkGEvXAN/y0gxZHOlief/7cVZuFt4rCR+oqeV9mVAD5FgLIDzGTFjlx1+1jUSI39zl5ZUJsr
OMl0IDRTTw50APHDm7aEkKMNc30BdCPM9Zt3RH4XYO5FMt6oRuNCKp40PCMuXrrWritxisLcBAhT
ltPMAQaPirT1JizKjDxW9tby82ifGYcUx6FWpFcom4DB3CCifRWcrbdTnMrPA4JGNTTg0WQ32r1w
jubO/HnybL+9vSJa6O03MLrwjhIV+OiDmPAkUvMiuoi4BXSwV30KeExMJb8GYcPkuyJfj7XnBWVs
ttkUL2XUlVj3BFCnlYsUlQe0lenRlzIi/3mjAzHGAvkFUOx+IG0IR/n4A3jKMl5Kj5Lq1MUqLtXP
PwmX31HiLCXjlUrlrDRg9VB3MY4tAQIQYNPcxwpw4nfws9/H721/PYJfA55PC+ceWBp6oP5HNvqj
BdREBNJUPt5F1y24r3NrIpLTC+fo0BX6ZS6WaOgiqm6AHqdrMHg/iEEVHmPLwmE9LbRP9Q9wSTgS
xiO7gQjmiSLUgREpPYxEtHVbdP2n11cJYHuU59HhBq2jD/qBMMb8iyguAykzVYzHHChUCJ3x3b6A
MZsLt8tbOeZaFttrqJcd1JofT04/V53edBxunMXTh7HwE3gD00gyaMBzQNt3Cxa1z9bFCPHR+W4m
FgAf9qb92CbHA0nLwDNdV0B3dqsxDW0ituBM1UhD+7yTrnGU4Uq/mznC8MkXtx5H497fBviPMLaH
vtBq4dwksYa42Fk6qYl0k0lszPdyJY1eEj9qse30uQlUwjA8arduJTTCng9crKvxN9NABtV2sHRd
YakA2A9u7+L3Gtw1vuVT9HnBSf09Z5t4K8ecq3N/lcwugCxrsnQUVOg9edq62duq4o3TKaPR4EAt
5n5FxfaUi7JA37zOkpYj3tfLyr1MndL2dltwllkg/V6A3aJarDDpO/v+BooSt+V3/A01+Azmsm2t
IAqDAoYJ+mU6aRdMvWoqz3n9HCN4bAgnBnIYJ5Ic1aqKgxAHYF47OVwxEpOYZD7NkWRAQQLQmSd7
s3F4YCQjMwv3chmXIjV1Gigd9NsflgfDq5b9ZvVCzcfmxvdj3otW4XVTF1VZZse166rOlaBJtV05
QwnsTPQOD3xhf5yqB4QKCJe+eCSK9LZkD7oCQjFdRslFES1m87RTGJwNkUokF4mA3+9D+itywrHR
63QohNm5uopSwazP2o1e+r38SFbAo55n38vDEU0GSCU43eI/APAbO4pDsczGqepZDy49Fbu8OtGR
ji4C5NUNdldSOj7gLFxQLsFkOPHX6Ct8KJe5HdRz1QtNl1GXZhDA81C4B6BiLdwXIPNw79axaOtH
2q9Y5VpqdSDLVMsDermU12Qxq18Aa8QTNJqdGQpigpI6S7SoooIohw6gCT1kNgEbCDIPgnYfjQ+S
QH/w320TvSn3bjtWzata0XUE/0lKu9Ts7y/+eOvo+R7qxXjswrrUaYl3CsQUzsH0DRQeDXREXObR
NoyJ4/BW8ja08kgxxnH3cVhpigyJyJoelhqShgdhIuaktxz9j+1M9hQEr5vhf3+DSaGXl5nb26+n
FE1lNubmed8zej8OV4BxAoqSt3Wn4HuQ//cy9+y3W5DyKQ3hXY5jO6piQE6juXiUepkdLQA0U7VZ
A0HCiSytgwycOi9EpvaZdwbHIrShJGZT1VowrbiCpP4ZMaeQ2qAO9mo4ALQ2wcvR/CWBMXEu/zH/
PZTKbKwld5nR5q22iy3SJU7mi1dkTHrw4m0ozIaMpN8XL/NNf5M1JlWnLHjo5JVkdpqorjD/UnSa
BqxeCTgOZ/QOEYlEnmY5l0leOAEBZSmoSOxqkgUAIuv8x0qPevfhBzBLHRetILQpPuBUOvkeFSvx
zbIXiwp5P9ySxPBfbRGNPtGmj3nrPbbLBm0Xg+aSIbGUA6J1gtw+MpCEA2TGerk/b8NNlJKXl+Y1
QpmFY1UjcCoWovofecz+ZhmaMisD8ubxBZFdJNm6UwOR+WxfXtGnhtxf5y1mDbEWGnDBzm7kd+jf
nij/RXs6aEAVWVVBC2XJBvvEDxsxodA4xi5F87GoksjYNJ42u9K8cjdpPjcbtSeUlIqz1yMGfieX
udqywogCtKgbeMgB9RGTrwcQFUu7zx4Gt1Wn6u7PCbh6s/59dl1OhOk3yM0ff8FI59q95szzHwTJ
AM+R8QXhRHvFLNEnBlM2+4M6O8zL2VfodRPOpo+9lGnLp6GhOQRP8lv2e/h6uGA4NkPXyq5Jno47
2UEyu5tnHn0pb8p55Gtvj1W8DdwyJ/pOIKNil56OYVoLsDL0CkoZqJ/WrXOciLUrvGTTj9lzsHqe
uSTa33LrqGGignkFHGSC5tDHnzJ256syTN7SMWAho3Z4fwV3vS41ZpYLO0F0ClyEXvwlSK4273E3
eTYx17a0FHcvIkrEG24P0khkcyecOW19Klh4DUO4ItuxbP/drmme/eK2govmfsD3Tjja0uvnbuGh
pq4opoTeXgmdzkzax6xMURCLNtiFpu0tz6vLs+rGnmGQFMnvlWvXLirGdrbmrPLvtDQjl1nl4mLG
WiRDbilNr6/FHBSrwNwsbWWCN5WzW4rIDqce8UvP350czw/9GEHB/5D2XTuSI0m2X0SAWrxSM7RM
9UJkVlZSa82v38PcvdMRHtzgzlx0T3UPGgiju5ubmzh2LPSdc2woIsBBqRVr3OH5bjzGdb9fhelz
2Ai0zJMJB7mt3dTnOWDepD/cWjkK2uq61Pr1mKu8F/KQaMhAeyTTEILYNbFhUST1bZ3rrW+Ih8gC
MlY+SK4hDCqNxmkT5g3Z4x802rHj0lvyoG3TlwDlyIqMwDH4P/eqrhRDG7OpiOVyLipJ+6/9NAM9
rPTUBRx25fcLp/6Y0CEEEtecLoTST1rBvfSlXdcA1rXfzVbajka52yWX0cAATgTtrL0g9/ERu5dL
0gSnbZ662HH3so5+1m/RLlMxKCFVow/XfI2CCRiB8tXkHymHIyZCnJcs+Owt+2ejJULb5TiLMXNQ
di+ZoNKVWtNqbVDH5IAnA1bkuRI/Iq+nxYq8xDPgrWUkskLYeI1S07xPXda85R7DQ7pxjUENDRTL
NX4FhkNgisDn61kjMMLvSTsVfgC8Pv88/47HR4T4DiIWZYB+zzKGctFwZUWFmkkGu9EiPdAD8yc0
agxQXi/NGHls2yBkEhot+xQGjMgeddHjDGRY/caM/1zMIMKAuq3affCc+imaNrteDa9H244N6fNz
0D+vcCGW3IZJlUnDKgk8oGQcMzlrhCVXvMKr3KGi0IFuvniI/sdLu/ffkh2vRSvZ6rYdo65io4Kz
ytvKqv4IMXtlVTCqvgRBZyZRxKcoYPmBozZ9C0Cm99c8l7saTOa4ddNQzR3smtGDMxepWx951CXX
YWbdChIrDIMBnhxWTwirg7ApCymkpjRqcmo+2gj5B3Ev/Hyyemy0VxsZK2mxLekxnlPAlP6PWBK1
0UZSVpdJRCEBoUdYIx+qm8IUTXgOSyzqcxdMYQUwv3P4g8Wjeb+fUd8pWZhBVjsV146tbXJ2d40+
LtO9UlFNBbu/ceZfsz3SrahrfkG9unWjLWGuHoPqadE3H0LoWJQPdD9G+JCXNcbS5d+m+fGxXa/X
dg6SimqfQvVEbT/8vVSF2lyN5MJMcULxjjclXc5dTHfrQc1geRDHo4iDHpP7bcEEEd5vmg53T1Ld
bQoYc6B5od6ZLFisvrOJBXeJ1G92BxRO4WXUjBRBIYMCv2pcgXZF/0qFmr8v1PCN1eSVr8W6CVI3
LcYbaqDgm6qHPa/HdqQb+WkVmZ/Spy05gl6bit15iz7kY3lfQXMNNzVr0QhTGVJD3LQM6ZaL0mtj
YfaPfHDfUbzg9Q6TtxonvtLewkv+uPWTPB63Doh5USARN32SMpKnpOkVHewepnX8dF//B6zdQ90C
q+IUWQJhGHKngMreH3AWTDMeCj+75s5bzap0uBYvlEWvywHx38LjwT0ok4xcCQ+Iuogo/6HjLwyT
LmGCvrh60wwe9Lt5cEtR3OrUdutWmnJo7JzXnwt97ApT7oUSz7TUdzQKDBC67S/s9cv8Cs/xqMdr
xhq1VY3quWlokoXei7PgaGFrL4ifcsL3FwhIfHTZSQL6k1mGnBYS1BUnljJfXtlV6Gypt31jJYUa
1xqSKvpoxL4qBiqtjn9zcIKjzGKkVmlhIuqCt/RLsUB+h4iKGxQY0HTm15u6if6KlvLRUiSXV27f
/Uh/sl2xqx3fZADL9S7JxsSkTVgVbTSjnadKW8EKd6BoxiN6jdVXDR2Q4DyjQXIIqAmtvYAs/GoL
FmsG+3AhD/MYGSsYq3LzpcRjU+Q9x5UevpTZl2YFL2eiqB4BnJZ133Qd12R2/D4GWXmzdFYz+nkr
mazhdZHoFshSlFfFZrXA03o8AUgQvGHIHqsGJjxJnXOydaoJ765WrTIjW3POFK8+15kZA4gdANUs
7B8niUCv399JcUxLn5PD6kqvttQ+vIwm/bkHcFzUErueas6wffWEENNeGwC5EwcXVo21VKuNz1wt
zJ/YscE2IQDr5JmL6Ny5XZKnpA1CDAl6TXxdlnYZqGSr+go+V+cSngVPrd4l6ywj3NtLOnt6vhuP
qDzogwK15UTcZJr7zdvdaG7E+L0QS019HaCZB3TE8jqbasV2CFXlmn/8yLujALMfmIx2FZxkLRuh
0aiVLTjsAsf3Y4p9+hSFlZGkpBUGc63uD0ZgEvD0VWV1HbT00ogqhill2mg1+vAWXQbHNxQ9W/A5
H6swhMzpOG6WXzZhBtLZX5kKEED5pkHZgtPxIhhI2U09PhtuIl02UnDSP9/636iVMBpoKuUZRmQU
gWV4wttv3F4OgImsrt1q0Hij+VuotKDmemMXRq3HB2/NffVqrDIabbZagD85rXNag3Z6lKX6XXRe
SqbMfhJ8EeRIMWGblckxn1Qp8hQnVM211GOn1xmd/+ujz2BEwaNEAt6QnUBLHHkfOR2oV05o9AOE
WeP2cCUM3sbUD3UhJJrxHJFmwZtGA8iCbmfSsiqdKytFljVXJlULq7gyXzSGLhiKVpk1rKak5WqK
UhZPA1WhC5s1spmSyWvrFtnWXi3W8ZKWPnrr+CBOQYoXb6yIFvN7jemZvpTbtmyu62RUR2AAnXaP
EZSnYT+gvDV6eGgStd3o+YrZlkuB6nQFblVGQT87Mm0MGtDgMeJf7oUHLSNLDe91V6/T67fBoEOD
s7K/VQrg8xZ59GHjAccia51uM4t5dNKZwTvLI80Dp3Hq75fIgGHsM37M46K9ZKHzNkIb6i93j96z
bpOdn1+NB8juJApuoIATRy6VJnGIjdgw7RiULXp7RKvcyJa8klfdi7zybEZPdcqQjAB92IXDaIqV
OfmucXybxdQbZcnBedhxVNqnXD46Q1gOhpJ4LwV0U0YB/vOl3yvnrFSrVe9UWqHxF3cjU2rpqe0q
2WzeO2dY+6uAWTASD/YZqAK8mpKMEAGNKSIJ1m6yIY16V6IBIkLZRgUh7ITg2GO+YQvg9Oa10Udc
gbOPTMziSPSHlOOvcFlAcy/D8MAaTO7XjXVswiToaillLltIBSaLt95YVD4Z1cTQKPRtWFYEZLFz
YdTIGFVgSK6cgb8/p0zvoP4s1iAf7NN/fxB0A2VB4JvIgYit5IZxIbo0ht4Biptpl4/tB/jcIm3U
GrOzCj3eldbaPp93O3CGRq/P1fIhLTCJn1praZnmGRgBwp0f+jqT5BL7IZeq/zauA6vf8TaDuusZ
nMMLqkemGiFMAnUFwge8iHBtCU8ADm8UU0IFONwbQiEAUv8+Xw1pyMjfJzR7FL0i5YIagOpvGfQU
yK847VoWrAW/b3rF7kzW/TLI3K3ScEXYDljGB7P29UFvFg5lYZtItzKRBq8oKPw+o7u6smXen+/S
A0ERsU2/uembO1ALA6Zstfj9CWoj4X/djl+1juoHWrYgi4xmSFGEM6JwXS7lCkS526/AELbhwvOx
tFXE05UHrsAN0++zP74pKyq71HmwJGD67zd7FQxR0wiTSk0c4BK4pGVMfdWbDXKl00wy/PWycDoL
SvyLfruROLp+2tESllQZFbqwQUaHYej4y1P/ILIyBrPfLc82mW7eM5UmHLdwlLgySbBMdLKIGvVp
y6fvhXVNR02IgI3BewsfgxN5kioiosQq6qfm1i29Tc+Mlq1akNOGaPJedws+8MwFvRNFaEUYBL3E
p0Cdp+/RWjJAiMiulzBrSzIIxVBaSca4GcigC9Bvqf6uWdqwB+cExBMovUpT7oNDIEPcHT+W6JqK
mUn1EE9qiJYsoP0GdUnOjD9wJ4fYLbSFsDwlAljuIV7iPx3P4azoUKrubikzP/3SgwrcrIjYMyrK
3TINsCJA892FIHj2PG5+m3jYg3EUMEMdv51UKjIl3WaRimJpn4g7wmdCmVdTv+Ml6fUTWlZ4k0ND
dnpaiudnLMDdgRDPpJimTDn6ELT2TuZXpHEY7LXghM3c9zsR0yfcGBlPQFYtpAD0F1dbb+3qrdE5
9MIzOWP7b2X8umI3MkJg5kSMoOUvwamx4hdFX6LNmBUAvwmlWjhOElnQk0KPdWkwd104ldE9pMGe
W6yln5/04eb70cCYZ3yCn69+wkNmjQNIoJ5LmPO+ZPpmBYT3JbsMW7swAFO2fOKgPZ169e9KsSZu
veeilhZDGBNpyNK2B9vNRRcGs2u07PL89+ecCqBEBIXnkesAmmCyZje7FUeJ32IeL5R2ooQL1L+V
zi72Xc+8xndCiCOp06Fo4w5CfD03lM3/5xKI06ClQiiGBr+eITBhNRMlUgEdq0te8ENhAE7R3SqI
s/DCoI2qFFB5oB1fji+pI5iMjVl6S9NgZu3IzZEQhr0buQ5GC+uZfJcElFuX3NIX9mzW7N7IIEw6
zoPOghBreXmRIIPW4K+A/6kGE97m+H+YxjlruG7kTXp+o2aKGNTgVsSaAtvZSifAQtEwuX7b6Zvr
z/OlLUkizH025mUXROhFYo+xyTubERiYpdzo0u5N33CzGt6PslCusZrQqdRgs1pqRVy8lYSdH8qx
Ac0Njme79napc7mgz5PP1OPzrZpXNAWAFWClwMxISBkjOS1rQZiYQ1JXzf42vn7NllBKc0IAFxDA
BoWKGpoE7veqzRoplDO0IwyabA0Gg8jIA9CyXPAj5gzlrRjy0uTNACOA5hLZCmzXVCxv/3yz5vTq
VgBxY9zKk6h6hADkSH+KK/v2J1wNS9dyzle5FUJcEzfr6qGnIYSO1fBQqdwxc8Q9s/L0yl4i1Vva
MeKihAXq7mIPWazFbFw7c5bc+XkBoDCRkKdE1pSw+qjBA+vbo1VqxJCJQOWdcIRP9PxUHtLmk1EG
zSeqp4hQUNUnVlGLbRiVLjfNonvj9PI1XQtar+WYofZy5GBimv8k0AO1KGB3HBJRyHwSijDS3lBn
GM50AV/7VvVWWW/1q3an2XQyURB+U2aj9ful03poJ/pd6I1YQjWGzA1dKpRBsvumC7QanjFAMAci
Sf85ApPz8xODNiDWKltGUUQADmXJu33MhE47ffMBxE6DWc9vpQwfgJ0eTTyBLy+1HoHyXD0cTidm
d/7xDd/4WcKzPnSC/y58ynOjpDzVyoibnbZul9B5OD2HkBwmWnIVASLNgVVe7TSDwXG7l3AnoAW/
URdXPRfN/WbZ/0c6cdpCywZhzUL6C2YBvK1NJtJcBySY1vsKRdNzMfVQptZS+WPW17gVS5w2WpCY
Wqwg1gVERf5OV2AvmZrhnt+eOdt8K4U40j7IedorIYUW9f2E4sQkW88BpedzMQ8AH/IIifdSquqG
ilvIqTDnGAOItt2p2QqxjrrI8XvBhv4Wq8ho9XZRxKsW1VFNCTGE8ZgMgCRZrHK2e1BOXwDYfHRG
+OrqcNcnZEKPFbfrRDxkzARKzrUgRz9sjcG66V/ANj39/LO6fl6RP154eIXp0Xv4RlDHYmgc8ukC
SVeIIRaiEMndf7t4b78UxRLSVLI1YTh7ezoKEDPzh4FB7RPDrhJD/fMnAnofND2lnRs1inGVHhoy
1H9lfwPa3akeWGd/cuvn53vR5s0bHxRBODDe8gJe8vtHnGO9OBsSJIEqgz3mmx59hZfM8k3/tXTM
yqpUz3H/pBanrYI9MHF6pgN17Sxo0XTVHjbt5iMILQr7JIvGGB/B7eMNB2hDfE620VXZFpDmmf66
OFBLMuceZI7haHhH6LkFaOx+4XknZzLdFmiPfau01BmdjleHUl/lnbGgEw94iOmS3IoirjzbUZyY
SBl/QTVtdITX1PE1prCUjx8JbKFwmVzkLmXTA1X0842d82xuBROH28qAt3JjDvq6TWDgXqAvJFwt
mZoZIcAScCxw2SggQY/uNzLt+SFs65a+rBXBqCz3j4vnc7/A5DBjaAR+8jJxYugBAJbgXoofyAU3
pkIPillWZUY9aQ1VKVXBCbeDysvmy/Odm3mb7uWRb5OYSgEj8P2Ft+L6LIx6aw+DiUs4UaYB828P
X/ifHaDNY0B/SWzpS7m5B6yCgt+XUIKReSDokFEhNNStRbFpfAmgJ1+jNdea/iodzpz+6Wt9afas
5a8WjOzM+wRgFweHC7XwKZNDpA3cnpVAEtV0lzo2t6KIxm3F1+Q3Y7yeK3tB2KT49/cePUNQGWAx
JkpqEgIrMimTZA3fXRTMnnItUxoWnsHplJ4I+I3GbsK5gso7vhogYC2o7dLb92i18PXcFPrKyBnR
5PlUfZqHg+x2F3qw5WAw22qdaX1eqs2711hls2/WMvg6AK8YMIYt/Vwk8368efcfQNiVOmfCMhb8
/gIchdlemghZnshorEqrD3vB5MwPTDbUpwm3g75rY7vWemtqzBKzJfrRhxYC6CrcKJ4Xf2lCkEC7
v56eOyTNIEXQVaBGai2u4L8OKgWIR/kWhpYYhmrFn4q3uqpVbtTccac0p1pr3PeFezt74jcfQoQm
RZRlYxJk/UXYt6gnY/+ZUwXQFdoZGCtBcjjGiZykUGs9cNB0mzE6MaVZj1oVNXpdmCP8673PeBpg
m88/bVZdcKMlfupiYkTiOldhCHgUCiEXrs3Qbl58D/XaTz6fC5ks+oPCC/DmcXMn5CmhEjJXDwIT
4hzSnqHULA002aUDXURvWubWGyVcah6Z3W9AVGRAyQDip6f/fnPD0j5qu6QJe4wITcMVV43R5+CH
6YL5n927GynE3vUK58YSU2DvoobfuB3vrXPO981MqJXz8x3kHz04qLIkcAoNrwC4NUKW3NBpGdTY
QrHVWxNj0FesxVq05V4pEyPQ36AtZv9HDx16BWzjsM8sb/MaOYOpfDSm5+RGYzJWZ6Y//qcgaVXj
4M/WOAfmRP72/Ftnskn330ocN8f3HC/msAAh66sZOBoYUe3drZcfI5ZV5cJ2vVO9XaLwemjI+r3t
N1tE+BVuEXKBCGaiC5VvA/ojc88t58jpXgBjf3LIGViZ5wudPf8bgYSPkUUyA2K2uL9IbTAgLu9L
I2va0hHlQFh4Mn6vyMMVkgBdBxeFiHtKLK5k0zrxgrK/ZEa3qk3WSg+MTv0Rz9Pppj/ZRjRTq7Kf
L3D23t4IJRbYUr2Idt8U9pPq3HXocoGWlxm/KStfUP2M89QoQtP4c6Fzbz1U/Z+lEgFVkqWVnPpY
KttlRm8LNeY/9PvS7jKzTBHGGayrtp1BJUtWY/48/yWYLBQxTS8ILgcrTQv1nsWUliEzZKpbMIb/
y/X4Rwz5GADbEjd13l9k5TBkh0iRtZZeBa7KSt/ee5v6qsScqSXHgJ1+9kGDMJxGRMcikP8KcSsT
l42YxoPYgLa9RNGkmlfrwGKLQIcxdoR+1GrXbGg4CamnAz+s88yhSt+V6rOQHOrTo37Yfs1nlCby
S976nFcJ/Os/H0eoN1NSbRpxuEqJa3ihVTXHOrzIvD50TmJIjSZHZqYL0TpsZLXGHBvl34YCwGTd
yCc0nQqUtKspHH2eeuhBSrJNJBl1XmpSvsTQNu3z4zkA5gtUGwqfv5b+5m2iuLRt+RKvhsu/sYMt
Nu8iFau+9fwW/S/H/Y8Y4gl0RS8FQ1sFI0yZPP+KfhsEJOc62VcCJhWEugCXB+jzXtZj6JoAhZB5
QL/hfySSTWf7nsKgomDNRK3GBszCHV/aA+I1Cyi+kNm27i8togg+8rXUNQUqOzb9UkJt3nBimsv/
225C7Xvw97QM3eBViDIzDDaRsiuK8D1XDkpop16+Hul3bjwl9Cqsbbdp9JCqVpS8KRTqP1g0D9pu
AaBCWpTIEZKB7Ne9kA0wL1LRf/JBO8nhe73PRWbTJgkm6T3XgUlpSU27FTj5FDeaVtUKH/oFolNv
V4kHjq7VCLPLAzPIVgkbLwibeysAkkUPE6Ju5qGXT8aQSLbPXNzgTy/7qnyH7mS1KSSr+3q+qjlB
CD+n4B7gaIknDtSlhE5m82649EWhI42g1lRzRRHOHrNgL/NL1voxIYt5RDImbqAAzwOKSliGIYpr
3m254TJmkhU1165PzGRsNblZccpayZkVF/woaWU8X+XcW3QrlngEPabmwCckDZeAPUrVKijeosh8
LmJOPW5EkINaR6FHtZ8Sh0tbvXXtviwBe/fNIOZVObqU0dLrOndugJAyQA9M9ROBuPNU4Bbg5qaG
S+0DRhwh7JOObGPLXWP75VJl61GYCNQyfGUGzjIrkdhFtPn0oe/TSJQgE1KaLfvJfWSsKkUL78aj
IbuXQ14xGUyHgQc5FNpypY9ResszbTg9P6jHaOZeCGHK6zYW4iFk4fvzbKGxvEuvqGygF9RhBnAN
MZh0RkvA3E4MG/fmQomYgW5DDkFqjyKH/AXvpweyvDdGSvcqlRpbJ3tjg29qeEmEtTR8D8gg5D6l
Cx66g/jQ9us/fvCXd6cmv1TObZZ32Ez38NJ0TacVS9vyqL/330vsfdYFgSB1IyxOdhjGY21Xeiuq
GauL3r+dsbyXRBxA4gld1RWQVEqOLzuRUBiR94oSpEaHtJmKCwiTmTQf5OGBQLpeggaT3bFYFOVH
vYKVRfGWa327yo2yPfcc+jq65pzSViqbXUWrHahXFfTr87TmeUi0uFZNO02rMelnmH76XKcmaFfy
F0rTj7YJPbtIA6KHBxOXlF8H/uZd6VpZFvuKHS7NwLiGXBZg8cnRVNtG4d/nmj9TBJysBcbCTV1C
aBEnzCCXMXIlgQrwwpd4onuN6U0vM6ThrAinUTTyYt+KvhpR59ITNEzMEbJjTh3RcCoGP6GwDv3w
TyJ/S+yRT9/F5k3kNKrxzKxeUJAZM3D7mWSDiMdgxPbg8uyl5SPWZMTRqKUiWCmCHB38oQ7059vy
i+m8f9nx/gGIj45LGo8SOQmgxKuURBIPUjv0RFAgZAP1y9fXF699HTavr6/v7++73efqOk3IQ60m
1r6fy585FshHHoeZ7gWM+rQfNxqQ+6LYKcwoXPxNAtCQaPWmYFZasvWswKrXHCjXuVNijbboMEa2
Fw3aQlEhXoXXxn7+KTNRv4wJbFPJHyaLBgD2/lMCxZPFWIlFcAjkoLmqC8P1jNSg3it7Mff96AvI
HFrWEIOzaAMC0OBeFuOHUlA2knihV/47JrbaKInvMAbKLhcyCzMwA0hCOxp6ASUeXZvEYznQXMhh
7JsIjBm6ZxuwSb2hYPqXx+QtzPoCHcMioHymjgmRHDYQFxr+G9l1ITVSl+fAYoI/dFseLntMNgK1
rTZoSqB+mc7Uoq9eTBVm5VQdbNvW7JVhWGqIxWPkzsK7OhMQ3n8NcfH9sUspOsvFi6QGRtbq1RUs
DcEltDWtAO98jGzSarFF+NGw3QklwYnQaEbpe2wBAs4X7WP4KmKDe+U24y5F5falBsL67J2fK/BM
Zu9eKJEOoIMQIbhfYN9BJfyx3Zv7PUiM9r5GTVPlvqZNB1JO5tTMKXc69v0MkqVPFtUs+ygcGvXf
HvimMNMHofkGUYqCsYaE7pVpLHpDX4loxmhOW7PcxIG5eWVNxbBGIIyZv0AGRD/DSsoXQojpTEmr
diuYsCo+sEgMxULwyOislm2Vc9laRYT436y5t+fbPpNlwipBIwtaDLAC0mQY0StNkQV0jRuWoF2j
Va7dqLriofe27qsUaOHJX0fDy3Ohj14pqmbg7JogV/ibbOmU+pDqgt6TL/k0+9K45tYSbGfu3tyJ
mJymG8ucBkqfdq4rYQQGv1Jwd0IzMCitVV9fPY23QR+z8BYtSiRu6khHDRd7oGPrQXraaZiSuivX
0ZU5sXpmQkHtdLvUQPxr/ghN4RXgAlALRBIFNcH7VYpMMQAiUGGVAJK2a19TjEL78nVfn3g8cjUx
MzAPnNA2uyqsatth2tO0B4nlqbR5whA/O9RBayRYJZgRQpBPhkDyTF/f4N9yC23PmOb2Ouie1q0F
J95STo2Wd1fzncIAsRq1yKMwqxk3CyJUX0zKJKCkUppmQXjHa7ZfAnY/sB3hVk8MfUBfgiAdvd+E
tyyhqlmDmVC61DqvcWv3QJ1yExyNaCkd7ejD10fbW1UW81qZpSqvM+AbfLW2aivCIbonFvtAgxrB
3XXL7+okmzjOCQyONkvkwyaqyvvjDOU2SOU4kIHQH9DL9FE6kjluWEP1MApXc1+f38KZ1Bi24kYc
cUcgLonHNJQvjdFuKlStTclAHkhVjM8M/f6h5U8cWItjz2Zg/PdyiZviuZXPlxyWKaKrt3ayXQBY
UKuWxmvhtFa7c43nC52xpxOCBiEEYgkkMAjXaCwDuQrjXr64Vqhzdr3GwZq0XSy4YEtiiAeMkwsG
WVOIgRto9453VMC/l2vS+/PVzFRzgV26WQ4Rn8Yy4oSi6+TLW4oWYN+Mjq6jnLytuJmoElJVwhOJ
pOb7YiPk9MOkenIK6i6gilAU5BLv1VOEK5/FwiBf6k2xEjHzMNZLg9clazhHf4TD82VOykcKA9M4
shc8IJ8S2ehOh24BSnVfuXCFEfAqLBSKaF6qjou0OTPe7MRp/i9JxH56NednoxcqFwVzIjXB9zTM
pOf0qDmLRsdo7IJLN5mwx4WJoF7iJvp2mdD+Cnxj9ZikyiXdhGfxzOrjf7Rz/xJAVvvrbGAGdxIg
bimbMamTt6FNfkHZ5+INgUegAQSToMCIEHZU9DxFasVCAdyP/ixW7Hf5E55Sgz0t9pTOnQ+8BGBR
JBlBHsne2yQu30h1h6HZmPV7Cv9ItYoseax2vjp+SgubN2ucbqUROY46EttAcBsF6TmVoVW2UDNM
ugWTw1ra0ZFWfnChyibqUoQ/8/BNrtC/Fkm85GFDyS7LQKyyr/fhmf9m/jZLBPtzBupWBvG4Klku
MUHUKnBo/VbtPoWdvC9/MrNeYsiYU3EMof4FoIOygIQdMIGLDs0kBUdmVGEkTnd12MOgYxhstWEM
QBXj63NbMZMoAj4RdW+whoEKCrH4vWWK6Tal5BoC6RVo2QGQHG1h3eD99FEVBjwaxPMJMAAcSFlz
rVl3X0u9Q3OB6t0XEHub1rXXD2DMBF9FpnpHVTJ8k/uqLNF53bF6ggFW8TW0in/blgAHMRXPgCkB
XwvZMzjIZcKMElgKJXo0XdYpSmY1/lB1Zz7f4McDVaZBv9hbGRRmqNnc728pFlXV5CBmpJV8BT/0
TzF6kp2kwPnlbE8vuNLTr91ZSDB/KAyyGIgQGGgR4QYNXCQGdB6xl5iCEY66MtUzVygNlms47fnC
+Ic7gTS8CEPGIdCHF00WozBAuAmHkRMu1LhjihWdr+XQyRVVwshil3p13e8gsJVwSwNm4p3H/iCA
zZq9wkvTJM7qv2nvs7El95zH2nhlUMHGP/+Wn1lmK/K5KzW6OAbeeugDtXFN19ObSq8x+wRI+rIy
4kRtXqNYrVtDLOCYJ6iBXftozXkLCJ2HxxSrxBMKvxL8/dzDm8M3ZZ2kU0SZ+rJrFNWAySgS0ohh
3lBGHISF7bO5ZxTN4C5ozpxksHUAQIh2kYna715zeKHnBBesQhe0vDAW20cgEeLY3Kl6bDJoVRJL
qqL0KCjDUqF/7miFCQAIt08BTTMJSu2osvBCZMUAvwFOglEp11XpaCWkVw700NvEN5ts5QHdHW5H
bxXK+1SJtAJE1Z1GM7ZPaaOvCl/KsB5HsypVTzwwja+J+Qfr2ZFscG2AqQRU9hL/BMU2qV0Naecm
fvcSrRXUJtLkNfuWrgT+SMvjxNHrdmYpbzj823MdfvTjfzUYnHOYTs8LIDW732ORDwS4FEjHhTR7
QPxUAqoZY4hdkXt2XtWDXoKyWI9KDpQpQnWsY5HWo6E4e2LS6CzjypqguHqXpD/JtELeyzKt5hIJ
PABcwqmFIvBqixHmzvPvfgSATFg7Bcg0+LMTypvwJzmf7cTRk+MraH5jR2GZZMdSouPHcYGJ4Y3W
9qDM59zeVHLcNbjEuSkkYbWwfY+eDHC8AihnEQxOmWTSuLUZV+VhObqXPEwytWayY4gry5edigm6
aoGTjMT64Esvi9w+j8kXiJYRuWPcNA+WI9IX5F2RK+iS9q5JZrkdiLw7xmxpq6v14NrVK8AxBfcv
zy7ULR7h2pNYrJkB2xrwvSSHtRhlHI2WWu8aNops0BTKRZ1Lg/E4a32rCkA2U7RVZY8g8V+xPtWa
oi+pTTjmusz5rqF0Rb3kTj7EFjz6toFRB6M2yyObTugw39ZpIIaVdy0jHpm2sNIwgVPQBEkRzJLL
BrMBpFCP6kK2FI8etTCsUhPEuaEjDxgP8lwzH5ME+BoFOom3ByRfGERyf6O8kA7yBvCfK3OWfS2J
tsMPXWG+n0ZnVog4C7SknZEGBufuGd6oPBPQnIwvVDrZx9kfdsNyGp/bSWjE6CdEdex7aC0hXGWC
ITFrgdMV5UW6erwmUUv7OLmn928nvhyzuzHrAfkN5DnuvzwRhNbLkg4a9eKKqu8h3uU2ybGRdgWv
qFX9lnV/h3U4Wom4RI3+S7TzIBvRJypU+BMsu/eyB65jW2/MvSsr72A8XN07DRSgcaqfrxp0UrR2
xB9qwaRdHURxn/GRPnUvvDH0uhCuGQ3MI6zKHYRLIusdOBaoibR+CZb96KhNR3vzkeSD1BSC5BeZ
d+1hV/ZUZfWcwUkrbyugbljvGYNfJ6/jG+fZ0pGC1S91sO8JC8f0WxgitgpNA7iFE4h1wm/cbxWX
YqZrI8jeteoiIzsOxUtaGL1nuZkmun9ratPmVtG8p5iFwvEbf/hT0rrIWBJwQb2gMqmFHANIKMJN
gXCEzo241XnKGoeVEO7i2AjdQwbCjdKgIrtRVCY2hCP3jQqpe1ZOdeiUVQTMmxZSf3nx+F+cfUdz
4zzT7S9iFXPYAiSVJdsyHWbDchoGMGfy13+HXtyRKJZ4n7dm4apZqAEQaDS6T5+DrmpSC4d6O1Tv
mkE6j3rBJjizviZ8skWj8sLpUmf26NXkJ35f5uJGjgPZc9RDqdo9l5Oyewq8g9GA5jsIX/OcJOuY
vbZpjUubZMF78hCma6aYg7/3KltVXsXO7L9Vb+NxTzKQ4elWA68UPLZRnlQXnWfFE7wNSTrHEy00
c+UyDdoHTbUlmWh/XHmjNU7ENnlyAsrQh7vr9ypIA4dDku0i4EoD0nAbqDtkKBynL0lhZpqVdzsw
x2qP2ZuXLwS8Mzc4Ck0qAPoI0ZBbUaYRLzr1PJ5TPaditppTYONzbwP+zcYEWCsiYrDSK9of0mol
MKsFZwtNzMjbqjpV+4NcLgxn7lq6Gs4Y1F0kz6PESL22dD2nP8QyYZpdMrNFEd3nSeq/VOCqlC2Z
Z6YuFgumb8Px64WYuK86ErshljnPgfBTHKPzssioUWpEUe0yIUUCYsUoWbB5++RHbIzoH84eTS4j
C/X1dGtvkOSi8Hyn4o8cbp5w6A6+p5MyA54iIZ2UWazsCWjhtgKC5kbHcfT7jaEvUVLfgvQwEukX
vy2O+bWpoGscZmIu15LvpLrSEhFVjKNSi90qbzSBtn2Z7Est0p9ToX3wKr7aJYbXmWncd0T1BfEt
VWuD9nzETDEX0u+Mc5eg3rMjROckmLNFHmQx2mRrtK6vBXHpB07tSusiCE1DKyig7KW2ykrbrxur
5DZJ2Jh++hRyL1GxNwqbaYArf96/o2/rLSh2j+3JYzcF4FvqxJGrmSz1KloTHXXFAGkSXjW7P8BZ
MZmK7kZU1sgYvrMTetCc+5ZvAUKjZQPGccMCwqhMYpUGWAyxNPzIUfNjYtiFt9PUdcqgQOJI6leo
HcCp5KLdgj9WqlXqozQI/5aJz12Wmn4iUMQzAJq+taA07yOX6lmwhamEcBWVlG9fX3mNv/AAvEkv
TYYsX29xQY5kDnEXc0Q1lpwObsgO27IEiicSrbgIEyp3qb8Q4I9fYHLJoc6HSASNq0jiTrMTXAKM
b8AXkVMAErEv04VzO261ez8/uUYCsS2AU8fPC/1R61/ab03aZsdGp0uJ/Zl4GVkI9OsAjDRysU27
7rQidlMJMvdOHw1bLzzI/VYotINb73MnH2SrTd+zft1QxBYmJ7vP9/fbzAMFb2eAH6C/Oeb29Ulc
FUO7tXZ913cKYeyvDCFK3pOotZvoANJ8Ehcrfql35Xa/XJucHK6o1zlXaAzfGfyMMrEmkSSgAesd
tGE/HJJM92c4TuD6SwJyDqpLWePRrgfFjevdiQbjDtVpLXAkv41Mvx5Kwqc85VqN0fuWfj/VjSm8
9H45K5AqnKxlmpdeJ2hh6KTJrlcfvWagnYxeM/EHGR3lo2msKIGkDrhz272qn4zKHg4drp26JIm4
Y0sV3JlwdCTpQOIX7h5svlNhVa3KwlDkotCpuEPb0TQTacw9KY+uzQ0kSzbxSUdJsiflg+QY6kOB
JvUMab6OaMnC0tzWlZBFBHkdUrNA+iJvMjlPGd/FRZpVoVPI31n23BSPJfcgxQrtfcsLiOpWmzp0
lM6UUCuWt66B6IytxVokYmrd/0xz2290GMBfovaDy+Z6Q7A071qBbwGTgugkbYwarP1SWAGXmw7r
UMsjE0HC0vtlziiIfsGqPMLkQfV7bVRhpQ8C8oA5ka/ra7kp+U1bvwtVswMKacATLzQWIuGZDAhA
YyMQAkBuHlOdHLM+dwMI3mBVB/lL7je9Bu7KGO8NuSTxuUMwXgaWUFv6Eix47sApCqQiUAwds2OT
MEts6yzEIzx0NLUZDkJ0YCxGr0tVDAu+a7xXpsdNE8aQBiEW/k4mKNUt32u6z5Dg8AkvBXBeC5fM
nHMWL02Mn/UiWHXhm7lYCZnjlwIRdCi/gg+5/QYzOffCJ++9RKDOWrJ9iBb7Bbjj3I65ND0JhlRP
MhAO5czRM0U7aknH0TASAEnKNDx3QdpCozCOV//9bECnauxdAiUwroPr+Q6+Lwy8UTKn6kM0zD67
Um76kkfDLsN5jJe26O0ti5Q/WnRQ+AVO6IaCwk0b5g8p5oh2VcFO0XNAKsh9bAdheOKCgiN1rTHT
Q6y6FuoMyLAQrboQtQnMiivQOa4PicWAsbfrUv3Wwl7a1QEXgDpdFJd2wuigbjYbyk1IdKODCi3y
1ytTgQghiwcBnyPe1QrSrmjVI7p0LFN0NW/RmsqXK7bESTa7/7BE4KoYZUiQTru2yqdKL8m9whwj
Lk2vL9dGfuYGGifPyHVLhV3jhd7pu5I30fPLe0tR0HhUp5NGD91YGzV4KAmI1+Yr3hWzQcwgkJM2
wYFLdbRQ61H0EMq+w9yAPyVDOqwU3Y1pn7Xv/3kvIn+BuhsQmiAo+Y3RL86eInks67IqcuqAodt2
Jylmm1sy5DOyP/ct/dINTeZ5ZWriSbguMVwmlZEjHtBzuXnTIrtyrdf6LaAyECuRjSbMbcaoBiL8
+BQy0q+9k7pYjR7NTIcxyiLgpvxVbpicvsaNpYEFUewgPV2aqSiQfmAk0v77BQg48z8z41e/WNhc
T6M4bFnsxEOILuWtPJi+uBugBrWU65x5RwHD/M/UNLgVc8/nax2mpLO4GsBw/aq/Q3NENzkNgidI
gQV2B5ab83Be+KLjzrxZSkQ9aOTWQEzwmxS5mKMvcWFTBFnsAG5mIeH+0TvlIbR/whMEw0NTB7ik
NcsHdech97HD/bEUfM1cTgBL/xvA5OgovRoAQ5jETsEnEGJWjcjyWJ/Y9+c5k03BAl+YmcQVnpwC
uZ+lMQRdVPehbs2cZKKlJyTTbU5cl89isVWT9YLVmbvpyurEGap6WSiygclpp+/iC/Txq5qZ8ltH
kQneFFTaUqv/fLxvdOaugE3ocApA5UMfdWKT90QPHAZV7HAML8ou9z5xaSQrtx4F7ZqAW9Wt2FE5
SZcApbeNALigsIuBheSBg8Tj/Pq8oILjoVBUR05U5/4prLpMwFXsyTX1Mk4AGEvJB/085t5ePJ71
FemitFD2WZpWKQVrefzie2HzzTijbL477IL6FAQZ94kjqHhrqak5kHMYeuGjkSQHQXYhyFlh8qGq
DQdPGcAoEhRlpqIs0RpfnISo2e5YCupIPwbvjhB1/qfUBV5g1l1YsENTRl1C00TF3SArVdKa9z/E
7KEGaGrkwx7V9qaQNzFtFCXP8shBTqHiGlMvieCBKMF91Aza7hWUrnUKFc/Ibyk6fdHjen8AN6ot
eMdJlwOYPCaAHErCCAQoTh+ua4UHmLQOVBKzbekRSaIsJ9qXLtqdDeWBDEUS2y+JsuNqkPhUfwvu
zX/BKkfVE5hRYyUgRnzO1QPqLv/DMAF6VlB+RMgPJqjrfdOiBbbPwiFyBv4n+ODX4Z7zZRKIhR3U
ZtPaakEaneC5RHOvpoXyxrnHGJjshhpFRDuE6WzjuhYKlkykBds03aaAQA6UajRovT0vjHbuTMso
pAPtC9wm3mjXo62RKueGToictF/n6q7OIa8GBfcWNQJAd6Wfug2sCln+JhRIw956qLW620DsMDii
opSZb3Tpxeip2qKv7bUPn3oAHWKzyDnSLpXf53wBXlN40uNlPz7irsfK+UXQ9qEROajvN6ZXq5mZ
x71LDCy5hcKqSqIoTtdFwS3RCs08bkbMIBArY2sOiG+uLUdF6uZMlbFKKu+ty04CTZrUD0clzrOF
a3ouGkAJUkPlGPz1uESvTWVa7inFEMC1S4IM0qe6t0IjfUHBZ8uzfKlwMnuTILwVge1DMgg0Ndfm
OESaQQ1GF4eP0fAkGHZYk6qkbvWs9mBItIJXNpi9v3SB3QDwcJYvzU7uSVf3AzfM69jJVaLmD5py
qPmdbuOAcmyXdat+iUr8Fs81WhxvEUDIVMDBJ5+wU/JS8P0hdvoG2QhgjIhbfoqArZekFl9RFtEf
fMRFocX1ZlNSzeZxpwLeb4Qbcfgr9FtXXnh1zYTZGBHq5qoGEA1q1ddLz+cCF9QchyjJN5pt2wO0
IFTKWeRK5QASVn8npLlHeS4OaA3s7sJDcy5RAG1Y8N2oSFwhRTEpUTDN9ZkiQhyTK3Oihm9ajzqf
vOa0rSStkq5aRd5joZdWUC058nFi0ygNRkEfNWoxQfP8euKyEANP1MByq5Aufyz5xDQGwAVCizUx
LfiUluprU+3R1U+82FZUCE2Or8LMQsP9IKCk59uRccqTYxe86JHJu1T7z1QS0MnAdhnzNniHIdVw
PUaur5RQiIXEqdyIctLGKxuwYxyMJaTNTKUIhvD2NsZEpQq4yLWhPK9VPWNS4kT74sxtIBhLR/JO
0LA+fRVELOl9hz+XHbyyN9l17ZA0FbQKEwfcnb4t/x3bN55+huMD26vkNSMSdcrw/+P2njnxV3Yn
Fw0UFUp9CMXEab7wImDyLvE/Em2lpBnIM4KVXOjEVQ5g6+K7c8ntXAwnMyNmdWgiqndpZqVLqmsz
5+9qRKMnvngscIOsuniAJg7K5WO/ALTf+Ri7viOC/1N2i7Qhs/YAWuMVqG+N+lvX9vo+CrQyg72+
QyPleuQG3YB589zhmwNjT3lCM+iQh8RqckrXLTG/451bkpf7O+CWAXTc2hfjmBy/uEHzsW9gB+xA
SAKefQmlYVJCmhJdkPX7qjT3CcCtEDpxzu3n4+NSInYuKXxlf3KNl0kj5UI+rjsBsNX1abHH+yUN
wb2cupg+eHjtwHz0Pu/Pe67mcWl3ykEU9DX4JgLMu6a9QtBuj+c2jVzLH1YQCb1vbPyWExd3ZWt6
rcptEOk+5qhru0ZgJKwe3P6l834WITJzyaIrU5OrNNaZnPYSpiWdIB5oICeDHuFmV7Z45JJCPoZ/
WoAVD+5Sbnvec/3bR9MSi+J5CCp8nOheWKdQtk4pf+Bf+GHLfoDRGZjJgYAltfKzqC5kbmZipKsp
T3wYtk/bRgNWl5ceVQGgutDuOiouBsezPmtMaoOuEhCKKa9G0aqcrHpAdyrcbkQ/KnYsoO1BhBgB
B9k+bazyMLv4EF95paa8bhvhEZnKGOVCo1hC2I1b5nZL/RvMxF0ltRD5nYDvHGaHxrc6vGs4yjgb
DfEREDy72OSWMmTzu/ifyYnHGp+/oJnBOkvKXgjtqmdEfgPCWFgkFZkJ7fFF/1ma+CRRHIrQSLCX
7MREgyPYT090cNf3D+VcpQ6ElaiNjOzyAJVNlrDlo0xgmZw4L3ZKwpNvloegI1VM6HZ0OyOza7s+
0xZoqIVrdwaOA6d7YXqylAaneV6kjU7XtOsf1N/QP5rYA9GbTbJOBkr/Rof0s83AfsxKat6f+Pyl
f2F9srxq3bYsqTDx4qu0MqisKrhUn6n0wptbo7YK+7Elj0i5m0uEr/NOAtV6IEKRx0Hj/fWlF0ic
D71HPGci0Dwjay2lpgqm9RAqAsGTrr+UYFisIrRIbeClighcquHCwZnBVuh4MoLJAHhYlNqnwDhN
jto+4YvY6RoS6ivAbqry4FlAceH40v4nZnYfmjxbDfLGWLFDcSpyMP7Ktqpvkr3wM8QWUmrVLgzW
yVJL2pwnAw8BMkxwpCgvTLZFG3qN2DI+dgyhQr9oivxF3icwHWbg/KiWoIoz71gZDL84ZzI42fgp
wKVHjilXDQU54K5fD3GUEKCUHtGuvrq/4X61GqbOCquOIw1bANROTprUI1PVqFXiqOhW/GwyknIP
sUcMFCJfhHc3J/xPmXW0bEmWbdmm8G1AzIeAVl9dt+IzUwtN3MxDbEby1kMZSNyyV3EPQlnxAcR6
Lpz9Xy+2cMf47eP9oc/ep5dDn3wSt5VYVfs1rm7VBCMVzVuqpsBGHPgCfT5cuElykq7b05Js9C3z
B+IyfdwMGvSb4Ssmt1rAes31NPhAV6Xa3hAIqj1m0JgPKZWpArbPVUWQ0sq/g1XpuCHpG0sEmpt+
RSUp94G8qZWFzzj3aL4a0iRoRwzr+02HIVW22VvA1f7YG/VhlaC19iv7K6/RixrbEGZd1VR8uv8d
pHG6N1voYjkmWwiqCQDVCgPuu436yD7e5L+n4EnbqZt4H9BiByrDyvpLS5NuY3CtKpujQL0TlSj+
3xbNYMGLzD2XZfgvY1QRRkfEb3by4rXAgxaq6vM4dWS/Z/km1Gpw+1WuFL81IMF7qYKxA0YK+ryg
rhgk53qI+Ze+0uO3VDIib+E+mfMboJFQQI6uAMjz++EuRtMDTqDgPZU6deVDa75ME8rk+KuseOXc
FHxH7n+Mcc9PvgXK+qgIyshXoLF1ErIbnRbWSqmljiZp8kYPBLwPkL8wNc5QqJTrMYmKaCk/ckuj
D+AO6PpH7XAgpOCFru8OsReYkNVV6oiRqSqkgEiCahbpWnoq0K+5Evon2cwPhbqThLWWEVYgNtMX
FnrutQJtOwDgAU4E2dm0aVjq/V5Usjp1uLUqHMSCtGCK2edo3e9Bt0xrk9+UspXolljbQ0ayL23h
KTG38+BERQ3odxS2AMK/XgbZ90TNV/LU+fxk4GKI/6TPFc3t4PP+N57BYeqwY0AeAZkP7eZyyBJR
GngfMwUAjmCi5fCc+zmpsJtypKLlnMQqelkUyjwkYwqPDoOlvDCjprkSLC37zE0Fki6kz0HCpCnC
zaRVrUGtJcG3B/1yunW2Z87cArZOEKR8vyz0PM75fFCGAC4DliNVw+14vcRF44M7ROlTPEkRmCAE
2BUxUROqHHMXUjRaglibLAVlM68LdFehQweRKDotp68LZMA4oeb51Gn5DNJzea8RsRbkdaa4YFJP
k55ojeRZgA49t4bnroZmEZP3S4syOdg4XPjYCD10yF9PLrtGyEMXJx9jcF3+FeUk7jvpgGMyE9FF
IUkoUt8gCKDA2N+2QUaMFKRhR5cphr/K3YYxE1COBKitLvIG8NDVdbg3pADgbr5n4muSSfKr1kFt
nPJ+2ZZEhsgC7gwtFfZeG/EGMcTWf3EzUXkpkrIp7VjjZEdqkky37m/vubsMUIpR6UkUALKdsk1G
kBspXCPLnNSnoWoJGZZ3MFN0LWQJ5fJP8R3D4bYiqA4eWijQ1wJVP9u33FaBpwVUOgQZF3g+749q
Lj5GwxTGg5IGwkB54llHbHoBhSDPMeRspVkQPQfJ2VHVVp1Pq623ac1Wc8Fgbw3SQgL4N990/e0h
94D2SQTn4KhHueF60+e1J+usSwLHfPvTW8nmMJjVBsxI4D3DQpDTqEg/6qH7pg5SiC9C6BkKVY90
65LW3O9HwqwGlDDvyFVBZ/ARsjvnc0LPGQQHEsh2bbdbel56T9zeezgwo4AUijEY+/TeA7dznEuG
6z4L+XvSeug+2jD/we8WAp/b++7ajHS9NL6bKjpKY+5zzSuWFx1LYGLBY0rjYSfFS3p3Mwm5a2sT
7+OlOS4eBmtea/Y022jgyyn/ZvvD4QBtHrr5+UJRrdt2lOyHv+xBWYDKzpyMa/uTKE9AQrjlR/um
uqoCcrA/xxw0spPyw8Mrj0ygioAKrS+0JvWCn79189emJ0GeLjJdY6NpzbXl7K/ATkxRF2zcBpLX
Nib73PMyL4ZbcZ8Br89r9IEuURTO3JywgMZgVKfHcoEy+YBc27mQ+ky55xjyVD/IYzbbIxqHvg+Q
rVPMpWLkba5ktIbIeCyGo1NhsmZ8rnqNVNTcM5gfSFdtwA9Keu6o5Z+V+toqC4Hv7BcaexZxTY29
tZPowxULeeD6BtYUEC+Uq1h7kfp0yQ3eJrcMfmyVH3tV8HdKD9cPLdBoCceBg59Z8Urf62QL1S4A
ChYszTkQrIusaCPrAB5a1ydbzVtdKzuXe+5QWepAdFdKpCwPOTro73v2ORdyaWiyblIJ4dcggyHQ
n+PtJpFG5onUgXOP/4qixWTskrmJxyrLWi7dwuBG4Rv21ELbi8MJxvv6S6DgbKRbdbfwUJ47VghJ
AY1BvASY4mQlCymXokHGBCMDXAMcGtvxbr+/hjN7DwGgMNYroIaActz1x8qisqrFIPacSC1ei6DY
52hbIH4QW/ftzJwoNEYBtYzp4MnxWyS/eE3pWtiGzYBO4aRMt6InnFyFvRlJ8CmBfzWPGxvMvgvH
aiYrNTZj/bM5+WCd3Pm+pKNp9GCDfjI0PYI/0J7+2ZDVhuCyhRqce4zwpj0vRLu/TTKTi//K9MRd
CQUqqlUL029vPH1RrZeW9qDLU4hp2xvDwhA+n0f/j3xD4ZFkJ5sqqU1arZAlLNe7zDT/LmRmZ3bv
1YjGjXDxATROMkKlyj0nCIy1OrhWo/D7vBPMuKhoWS51q8+ag5MZX1XAXE5BD6GQgRkn9jyHIYkv
WkGtUFVfs2oHSN2CG5i7XEE5IgC3AvQSit6TqYkQmq46GW259TbXaelhQSWS6KTbhKfqITEVl5Yu
qSJcsB4KcZDcc8FMKn+0eUHSd5T/7m/1GcAHcIMX45ncHsDjC3nOiZ5j1pbwdghlGtrSofsLEgSP
ugsx5hi9TnfapbHxQ1x8184rFNaUBnqSh1X+1Ox5YfehIJGkHPpsIYqZwadhYiK6mRQ0Y48Sn9e2
uK7i45xF/ljWPAxEEKz++3v3EiE39d2upSWQ61zUdmVvklMPXV9p+AD22nDTVDtBc9jOb2x0qUN/
K3DXyA8EA6DskRn5kinJuyY4CfxbbGzEatdaPABs3FZLLE3hzC7ZM1dbiHt+H5A3q3+xIpO3Re9H
gwvacd8BLWFODBtFDzDNEISX396WHoU/YmhWpLJ+nk8n+2nPraIjPT+ab4fd+ix/BifIodK1a31r
5ihKuc5f72/F+aPxb3xTlvxE0rIBAty+I4JOGj0AryV6P6HCDcyjtg2VTbqFshQyERvRjB579ZA/
ox2j+6ieuIT26Jr2H+4PaCbhdLWFlMl9g9xIELQlPqmiHyr3XeAgfWmsJTcz28pwlNROS9JKyD3x
hVkAd5iZkqkZP4V+0BuPRO5i8+7MHQtECBL2eKOjl3LKVs73apcnfOxDOFTfghViNbyKDwHl31rw
P7kuVIL5hRM7dxVeWpxcS30iGnHlp76jFWu0jfelHZlJ/wepeZDY/S/LjUKENBKea0hnXp/YGhne
Rumx3LlsSzEVY1M+F0cfYEfDao8RSUzNP6HJQQtXgwX+wWigxvPCGMYw7OaMQLUVyPsR6vOblL/w
UHWvFrGR1vjk1WpQwW7AS9vQ+2g9movI7ybhBgX2lehqJOJLqiyVJGeSe78wbqiPIb7BVTTxWkqj
NkmUwH6/Ukj+NwUSi6QA4lHK7IV7f9ZDYrGR60Ez2qh1dr3ezeB72E6978RcbHvlCxus2PWBenkU
g12oyrjtaSCBi+o9z4jHmbwGspSXhQWfi+kuBzGJi4fM4P0uHnyn1s5g8DD0tRDu9Y7oqdk/Mv+x
70tTSANTRlVuI+KJr6I/9f4YZoqxICYeWWpUXBejMtL1QrBsEKKhwhhQCrXjyBQq8i7R5JgcHceJ
bQZ2XX9kd19UTZyd/JhJRmMeYOXT9uWuVHSwMqjweBTaS+hI4Ki7XjWW9aHQ7/RzSWd39o5CkPP/
7E2+eACC/7xTYK/emt2+eE4emFXttXV6UE3/o1hLx2HLrY7gQchoBOrz+tMDL/nSJ587Y+glgnQB
3qto+Zqc88IrajGOysDhmnPEm8GjVlhCSkRvqxnHmO29b24rLcHFZ6PcS6uT2y/wlbArGlj1JWq/
/Tn4X6NQJvpAxnvwDS/zZNNTDay4amA9AIVKemgc0KNz1NHmXxDn3L/ulsS45rwrsNaKIiPoHAV0
rzeekbHKiAG8dIJs5VfPRb1LxHdN2vldugTzmslpj4R3yORDfxJ0WNM2YAYBpiGSeKT3WiuAuH1/
CAgoP+gRWi0KFf6XuxOOBezHI6wTPA6TqRVxXkiMC5y09ixF/vI0IolWBjy7Ydi1+gBUZ1BaXPq3
yn/yfRyaPmQtVJmi1Twylh7fo7GJV8fqKsj1oh8bL/3JOqMMlueBh2ZUo1qp0VrgH1sQ9SoLF9jo
m2+sSMjEwICggAfvesodhASkqJdCp6m2nEQrELxavf+gD9/3/dX4OxM7gKugYxKQaajmTovpogz4
b6VwkcPqzOzA+4eEj1xvgkMhrQMRzQ9yaN63OLN+ILOGDAaorQEV5Kd+Q4D0B+uAtBfpqdr29pK+
zNzmvDIw8cBFGfZuUsNAehx2iSn+gCSnIIj3iGEaz8tkmvMTGhnKoKuBZPvkU+UJQoBKhj0ZrQzl
K1prk2ELHZf7yzZTTkFiGnwO8O2gI0Kn1/WOEOK4EMs8jJ2X0gJArDI1EoLauNnnRNjjTT2Qpwao
8ocEigNJYlUv0Hzfntf3RzEamW6Xy0FMXpw+AE5eU2MQoH2x5KGD8tznfQszqzkSC2FjIDYde3Ku
p9mKtSa0JRp4hQ4X97AJAlDn5o/ewi6cmchIZIdYBTQZUEsYh3ERmxWJG2V9iokUTfyi8ZVuC0Wx
1G8xF4FdWZlMpjEE2ZerEaFknJpmK+3dAMKt8VskHPr0TRpWgAKTcikWuy3+oZ3pYm6TO7Eu5MIf
Mh99F5RpkBv/Ww6PIbhfvGehxHtos9jUPuNEEOFCKBlpD+QhpqFHkQYGdCDRkwnQfQ25jZA99d17
AWlbsSaZ/7j0Hr/ZI3CIMIQOlpGQEcz41x+v0cQoT9U0cYI+hLZQBM4Pb4Uem4BGTFzYKDeOeGJr
8gllcNZ2EEFOHKHUzLAxwCplx2WzCtzOrPmv+5v/ZlfCGILoMS1poGnDmLiSNNH6UguAD2rgrLzm
synK7/sWbouCo4kR+IBmfOT6p6XKTIjCRhAa4BQBrPBRE2re3gSXhortPYi7Hbe0GW/CUiAccLwA
sQDDMuDpk28lZXkYsEjOUP6Gw9o0Jgc8ONDgKtFWA21NBMP3Z3j79J9YnHwx1OHVjnFS5qDZZ/fp
kWDV0ID+hHZDht6ijzX5XlP2ZS6Cz2e+3pj0w6UGfpSRIfN6W6aBG7DQC3IHrxvzj7FzOTB/E080
P6qVEZrfS/WGm2OHiQJMoSOxDDAcHhvX9rwgVXW3a3NHXqUodoPCWfEp2ruzn24ho3wTW04sTV7u
YWwgzajBUh18R6p5rnly7pdYPpamMy7vhUtWQk5MmtFITOSeJvJaNYiju+bj/f2xZGZ6hakcEwtX
ABWSBdVUL0Qi2rAY2NPflecgsO8buw1GxpVDvx2KDDoc1u+tfjEpxIkKw/HIsf3VP/ofO/5jlMd6
89GszlD4aqz/wdxIOs9DLEQGTe1kcipEGqsMuEsHuFeN7IKPPLVL2XwFXdfZM1UQwS/Eqbd5LUwQ
luBPRASScCzXX4135awMvLZwUF3rCfjnssjmQeV50pC1QqOs/AyFt9TUXHBNnyvuKfoZliLK27zz
ZAyTndME8YAnYFU44FqovQPUYLOYVD6lGYACnWLeX+Q5j3Y548kaZ5rWuLnRFU5he+toFy19wzk3
cvn7E4/Jl74upWpZOHmwwbkm5sHWc8KX7x0z19KD9lwsbdIx5L6K6ibrN/GYSsmYmHp14STGQVFX
zRsnYveE8WPubo0SsFmylApc3DaTGCXUMoVVEraNlB4EzhxiwE9f0ToZ2+FXJhK5OaVxTWIIZyYA
BhKBY1R6B1RGWTwyN9ESJg8wMXowkLRBZD25c6uWAYHIxaUjeE9xZ0ZgOtBAS+/Sql2H7eNgLdXY
bxHzuAX5kUICoGyc/d9c2oVPQAzfg4DELZ2ueAOduuhErwpSkvEIUw+POtEOya5tybDVbQmJovu7
dyaeQXMs/BEYs2R0h07OCs83UhgZRulk9VsIVhBTbc5xRnR5wc7MlaHyoAaFJh0imhveH4D9Yl1I
48oJw6dBWoM/uDhgI4GVs1uozvzSTk227y8DPwCGqM7o03sXOZG85pA7d3gLvGf2J3BGmu1tA+f5
EEI7h3xsRWRfKJhnSbLyTgml1tO5+Nm95cRkpF2Y+Fz8geEgF8UDTwmPPzm/Q94bituqFcgdqB/b
nB3nVrIPdlr3F192HZF6NRg7Vm2UYS1CEhD5ds6Uj/rf6K1gC87kNh2JvXY5mMnR9oYgbNpCr3Cp
gi9i99laDWCuZLBB1kVQ8SBQ4QRptqUR9HSZu6XUzYwvg+oi9gACTfS68pMQRSgzteGyvnYKlYOO
gCGBaSiTF2c5XjLTHQCkI17FI9IQAd71JVS0seTW3GhmKIiw5kQweW6CldGQMrZCcDWvoSCiacQb
LLld5QBTg74BLSPNh96++iBeknc1KLH99/tn7ZZiGjQN6O8SR9XP8e/kqsBjPqy1WOxAhUjUJ5ez
+lVTWNIXM7V1hD42bwX6hj6jbb4fRLNNLUE6RaBI5NdaYrZsBzB4veoFMyu/XfAxWeDEDlPLHb6Z
OCxc5L+U5ddreD3WyRrGEUuZ4PGdU6J5F+e0Mv+gajAiBwb0bwbWc7LLjgo9RxSRxPf9hbrl35gs
1GSbIssY6Gk+dHiy/onoobeQswR3tPk5Jk+fDwb58xqQ9w9lJVCHHl8/FuzfIrFhH+3iyOqhkI7n
1yQpxRlyl+i50iFMayPCoK0WA37ICvTOerZnKlDydPFvwey4pNMlv7Q6OR2xZFS6rBidU3XHXkF8
FoGjyVjHaOq8v77S7Tm8nt8kShOVQZaDEvOzY2KfzD89BcOZNaBVrAL8wqJ7ZKk/RWSw45VBCwK+
c/QM7yi8NVnKU9/2okzWehzrxfUHkp9OzQW3A+d7spdeZTCvD+unCKZ8+KOcVthw3je64c1HlA1M
a5Ef9fbGv16MyamEWqgE7SIMwMu/BbAS/x9p19XbuNJkfxEB5vDaTKKiJZmS7BfC9oyZc+av30Mv
9huJ5orALm7A4BrXxU7V1VWnzoFgHr8Nax4Mxm9hkI3Az8hduvVnzxd6/uEIgT0HN+r4VXfDpnw3
ZWmGwrAJ82V455d3i/qqrMAQSfbxwUlAwzoHZ8+RyATTLgV82vM98BsVNM47mJ2QjhzFC6Z7XHB9
hR1kt7dhvo/IDtKwr+HaJae//B/zZEVnE72Cgsp+8vs/q2+1UJeK8r87t8YvADQJjBQjic2UJ4MC
cSjvxHFvXza3w87ffHJGvj+gVOWTU7YxTXOvn3uyXn+U1t5eRxBCAuj3uKSUOi7vr1N39xWT5Wei
ik0dNsI8sGpTXEH4QtLaXzhxcwcOywmWh1EPGLjwx9UG9CCTQLHU2/6gO6WkR4yiP1/P3wHWWEv/
Z2FypIvSSUWvyMFCFoMfBwJjHIeDG5ouI2kCVAzEfkl6TvgdOz6anJxcpg86BTyRPajBLrsdigUp
2fTH22337qmH13z3iiteA2P0qSPWQCzHcskrt7Fi1SRE1+2UIba3xm1HlJfVOSBrPdmjOdb+TtQ/
2vPJmfOsHIceD7Rkoj10miHkqbFAG+OwtSC3boVjMLxnvO7H8sIyz9oBkyHeDoDLQun8cZkDZxiC
eDxTGXLhY+pTRnBFiwBQVN/PRzS3a8fCOlpoAPQCa9ijpczhsqZXwh790kpLBAENgyLbkgYZ0P+X
oSm9fNli7qLxkCrxm8NuKhrUMbfnJmZn7d9YptS9yPGUWc0HvS2FUIR0tzEeBkx4dbOlWt3CpE0B
xk0tuApu096u+Q4PrATnMEkHtBx51vMRzR33u9X5RcYLFUOql2DIafGmUlDnT5e47OfGAnU6hLhw
nWNH0eMGqGWWT+mo6O0GjKVMBPCou4cQyfNx/IChp87x3sokEGqlrmXzBFaQKoJIPB4nt92B1g/G
S7ZqyKnbnE6N+tbobx88Sz5ooqE/4/knzMaC958wcZ3ATjQOX2ADZtoNvFGgFQadjGEcTriqTJDJ
cMeEbD/0VDuvgKOI1AXXMbeUSL8raONhZeAbJke6Z9E5+LP/6w4g8TQhcrhAMTG/kv8sjJ79LhKA
fJPoBh0GWIbALHia6F4yZgmh97+s5D8rU4chxKxURrDiB6uYXHbpiE44WCeQZfr2qX354gkI4whk
WbQ9or1xLtGDseAfF4b6w5tyN1SpDRSalvER1egflb+CHbnG8/0yZwJFPLz9/ptXeXIumKbLa8nt
cS7QvV0mguHkspUrS3jxmZc0ioXA9IDmG2kNNAo9rloUBjxXs80AvEsFbpkUKFs0n2tWuCP6loXm
dLGWPjJ1tdRcNpPdfDA8ra6NdDqiUMEwRwrPFD/8cFO+0y95A34bM4c0+Ev6+XxK50ILBIn02K2J
S+0nkrxbNZopgopLy8GOAWLqE50HKCCoT3gnv4fBQvZmnLapw4Ed9PKjBZXGI/lxWpM+T/KyZQdb
Bv9fHZ1rJtMyjtA3KjgqXLaO86WendnH3r3JyUoGVZKmcckNeOxtepC5Ai4E/fN3Tns1XJvENSgm
CbeEGfrZ6r8GitqQiAwFehqmuYCWTUJIWMuDPYSGEhl5RxNwbmoxd/XBZ0hv6xrCTksorZn6A4OQ
4Z/V8Sq+W0q3hrC8kjuD3YCZSCRJowNELPFqU38zqhK/+C8MKADim8Ounu+h2XW9Mzxxo0XU5DSb
wTCrvPhrhiVR+Eanbx5nFmsQTj43NheY3o9ysolSyQHtYTIac48t5RLhb5aaUXdcwpb8Jm7FC2ZE
9tHwAlC2mFY7QjTWujEnDPZuV6obA1mkVfOa25RuootR9Q1asxn1qzf0j2MMF1GvMvM70OvNceGS
mh0w2DZGJT4c1GlvLZM7nN8qymAjU8/JRrXiPDVRFysrs4t4Z2Y6r2Va80oPMwl4gQ59Tlo4goQo
qqxcKnbpiMw+kcETSY+i98jFSOPVfLdZy5rxgSzzaJshlkXpJ1d/PXy+Q8L0/fBpWScL5CqGSy3i
kn/f+BLAbCiZIUeHMqo8eUnldZ3UNWhnbXpgbUrIVIFb8nK/JfqwAZFuR/Ed9cBRj+hxaCn0mvKi
DlobEQ1uYlFVPpkNbmKSHKy/yerrCqlw4OdGDcXzynaIt/pYg6btKGnu9flZmcm/PH7KZJaBMMik
yA1b+8IR7gDyD8IYeMABQhSbQEpbtGVe39Ajty8P52O+hFP9jWOazMR4n98tskxJcdKHMC/bt/4b
vf/qgSGgQwddJjmJ268rfxDJ234PFm3ivX+jWv98/POr/W8lJh5xCPlSDCusRNZf4+qQSwu18pld
/Di/E89XgT9McnkMMNMKrTFuBq8OY/dV5ZIXHTph1natrlZ/ZF1ZcLkzzv7R8uS4yjXdSkUatQgs
S1BP0XiRaoqrxRCKjUDkIoHsPzI95lAIL1GyibPFbuNxFz/ecY8fMLlZh0qmhzbE3HLkFu7fUYzx
tFduZVmE10ydNtbZ+gyPuBRlzsRmD3Z/hZne0IXMaHfTIDQDz1dkvP49BVfdIWvV01fUywrNss/3
0Uxy/9Ho5KkUU1IQsymMtqpQE63T3nefzfk1PL6ma8syBf0aIXmdENp4Q3BIamYswYN5cSkynbmU
Hj9k8mDqhTZJ/R/fkuvjcW719/fqVSFQ/MXLSVRfA+1kJhsSb7dv0PTcw4cToA/wdjL/LGzBpdP9
s0XvTjer1HmaJtj81OpyA99FjthKVA3L0aqNp53+SvpWl9DlDwU0e31UtOPC6V78gPH4331A3TV9
HHtYFXZXaWAiQ3SH+wOT4BOrI2a2eoFQwFXX15iBaHf0zIUX9O+b+XExJu6t72UhbijY99Be6LQb
ObMZUJs4iRrkC+/I35xzj670p3f8bqyBrNSdMrrSXI9R0tvx+sHSWetFZ9Z7lcVFoi1t+sXpnTg3
MNdnNXRTWhuoBMFgNMs7u6QZ4wK8K0+AO223sQbHvUZH//UPVDzF01Jf/0wa+XGKJ25OCh3K99nx
tIPUYDMCFYBWoNfFFgsdbuBrN6Ouxsv1WmsyKCR0riejsi0U0g8ZAUQdS79aLSz7D4PWE9f3U/S/
W4swiXO3aMaP2rX6AblG3O1If57MLwLH57/A57vY7UtkoD/Phid2f/bInd1B8ag4HO2CP3EXE63a
7gwJvbaOdjp1py2hjtgKQNnhXbpw1BZ2+o9TvrPsgFnHCWlY5sDUjnyV0Wfpxq8g7RMORtqw+nN/
OwObeFj2KdytKMrUizPYK7Rb/rHjtogHidkaKNG9YIhn19AWFnXmzfZochq1gYKUCiOYzDRn55iC
4a+dFX9wNv2S3/ydxXi0NHFbUfw/N9jYq7XbNVsQGR8OiRarLnG25gtSbolI9px+xjbaLKkCLS3l
xGlVSlemyniixNisStNBx31cqNFgUeHSbTVThnoc6ST+CmUnywoFtnpTC3xywxWVEwPlJwzUOr1I
6pd8fkvhxzT7+wh6g83CtuVG9/DrxIARm4MAkSiAcuzxhpD7qAyCBFESv9vcaqQ2c9U4hbuT/Oq3
qukho3O0PKPacCdULSCBCcpgNTmOl9VKHkbM3iKQcwYygjm5+6TJ6ueuLxdVgE/qjzwUwdQdXDmx
pAH4Ucf4Inuk6M4q3gILUzG77HdmJ8uO1sA4jzksBeipNFHN5LfYz1QnNyHq9vzw/qConk36ZNVT
CPhFjYJ7QyD9sYHAC8okCP5Z9TNBFyiWHv8wm9cCu8DCqd7vWQ3FX6jooE7EGsVle+UA46VBFtSQ
v0VFTqx1rY23YC+sdZAEaUe0CbA7aiv2S5M0zv2zL5/ceGzksR3Pxy0kZNl9HdI2xXBL9fn5Nxm2
4ghohx7NtCKSO0nuK/IYNiEjJY0RC7JRDk6/pA97INLQ1aGjh2WVoHi2cT9X+WL72O+9AEk/WhEl
SAmiz2paXxpytmwg74hSCR1pQVVZtUMVKu3Ee6gxkYSWIu35lmDG+PhxYh8sTgtNedIwbeAlva1R
LAn/BoEaQM38SGnYjAumfnvXR1OTUL0HT1UIadAeoTptCofNRlY3O3BhIWbxtHzhVI1b+de4UJeF
hxnzX1OEHdOkVdF0GBfox/2coN9VWzhNM+hJjAfOa4SJKqAxnOS8/RLdfv2AQizoNcam+/d3dwVa
goFc+4Nck716HJZ0oWZ8FJDzo2obuF0huDutPymo2XVB5Q6Yw1pvARj7PJyGlaiVBnC+qUVUO9Bb
8h2oS/HezC0MND2PxgjQBKFtYdrH7IR4UVC10NtBve5bPZNEUBPtywqQLvC+StUXCBtIki0lFX/f
E49mJ2Fmw7Ie6+cwi8ypjt9OIcjcBlAfsp7vzt9cCsKjocmrOcgLqfHQrW5fkGRLtAPyIeHmFTx5
6PlTNqX6WZoHXy9VBtnGCLzSB2urs5u1r9mgGzbt1BBXjbleN+Y+N86Vir/XqXGmCU169N4uAVnm
tjcojpAuG7uMQT7yeH2KFfSHMsEboGN8TjZ5biu+EbbewhafeWhgUu7MjG75Lrpk+DJXihbbjV3X
xxwiR+ZXRExd34+Fqu9zpKurylidVx+hFpnPF2TOFSIfCFfMQxQM+/3RNJtncRZzyWC7jqtWysHh
gEcLNhQXox1SXjA283CAagMLXXDIgYEkUZi83hUnQBUyRV0g2VKbDCR52AIUHg8nSf1Eje4qYxUd
Qu2QPSnMJSzU7wTvo/HJYrJOWRR1hASvG63ESyYi2JGQ5WW/S7itIkcAUi0ST8z5/fsBT1YWMs1K
48YYMLPt0MKbrSRJ9SnwHxcc6VENvebS8fmCznkQNCBBi2YkNcNTZBLoMG0SNVzENLZ0hcsHpXFq
5LzGK7vGdmILd/pzezOz+mBuEuzURUzlbkc3Nr8ONPTEgXOTiVWqfHE906kWWDVmduuDsfHndweF
jwahikqMjVclyugTLS9u+aFyF+p0s3OIyGBE8qJki8bkRztKU4mBnFat3dHQ6xSFcCe3kGbwnF7Q
67ygrDaIGcKDwTquPcUU+J5ausbHnTG5WXFQoJgAfrURUTu5xoFQFaHEpDS230HMzhSykcmSWsdX
9pR+5p9cS+LP5yspzkQODyYno459kckaByZ52syKt/qTYj55X838DZ0QJtf8kPiM5XVvNJa504Rs
lyfHDDy2idkpu8i5xP2hApxSAOft31CpwPe6lju163epc+Lxf0PFEfpmNBZPOPbvoC4QO8MbtBhC
Rbnqy2aUmHVG2vOw5lCVrP4EYM1dJ7SaV1cv+hKFr6Q9ibXKtZZQQrfegbSN3kmWv86DBhwnlQpi
V7HfPp+W36yEAqgGWDgrNDWht0+Y+I2mq1EjKVAy4bPNcC4ZlTJq/hD2Y0tV6q3rDkTOOieDm/0l
QQv2FZKcz79g5nJ++ICJE0HioY+4xEfao9X4nsTfvfeNEnXcmLW4sPNn+gswWB6d+GgOQdD1s0fu
ThhHZxVb4TKy2dwQSLZttGzLaUZwaIzCSMzI2sie6hnDJrYdY4Cg7Y5THSPGE/YsvXdqAWlnc08t
3BtzMeDDV02cTJR1VMP0+CrQW94Eh+wAmx3hs5R+o0DUV/qb2jPVzF7wpTPuBpw60PMDXTkUnad5
rljMRNAJR52dDCK2KK0mNYIjpJRztO0Ft+erPHPgOcjMAzIro/cdMgaPPgcFWDlK27yzpYryLw1e
p4QXO2dhN8+UD2SOgTY1OGsB/ga449GMoKQe68iA6UtROmplGpGjKZ2ngaopa0gh2QPKq6jSQ0Ws
jTUfuuB9q0atpPL9WSzWZQnuuoJaZZ7OcMbzGZg7aeirUwBGwllDh8vEAQWyy/ThIHV2gC6oziji
LS9k5Jh7f1lwYaBYCUZhvKVLzaHUPDddeuGgzTxNIYd49wHTox4HPhwyoOPxBQxfxnur3zT3MyTH
7xUqKyvwukJJjn1raBL3G/yXpRzczEkHC8AImAYWC0xOk/uNzRsotRd4ThXAriNb5LTaLlwZh4HQ
B/HQbv2X0grWq+fTPgNCw6jvrE62RNUO4HNiAVzaVEYExAQJ9znhjIPxeorNvxXZtsb2S1IBa22t
dbez1YUPmHsdP3zA5FGAuUB4yo+vY9wDjAFKn0brPlgXEK3zwr06N8MofEM1HbA3iPVNrtU+pSnR
7WlEoOg/E1Co6C7J8DrEq16xJHnpsM3cqBBnh2ILXg/oj5o+j0WECknZMYPtxSp3qz9CwCiQfHsh
ovZ1ve4bHe2xoE78ey5CjHRpWpesjz+/8+WSR+VyK8F6le/AwQm/yaHxhyiQsOo5kM3rNYhdwpXk
qeyrl+89/fm+minRgpkJsG1I1kijQOPk3orCUAyzqge0SjLynccQ2f0GEGDj4SUbOVtXOAzNyq1I
Ty9YnlnkB8PTgRetBL6mDu+pYMUya1ckrLyV+IakrOqlC6+3mTciOmmgNQJQqgAdyMndpORZTckF
nhUVt20+eeW76F6VJdHxGTg6XkZjWkCWoIgL8bvHtczxQmQqBbcDRy692urCLfgjfndbxgDbvSoY
OXkfjEaj1WErm+0HY+xeTUAbBjX7wC2dbxt9+4Y2h7Vubrf6R28xOg/ZJus6qNu39fr7uODJ5laA
l0DGD+FnMAdNNc2kpKHbIGV7O8qOoKtUck0J0WlTQXAGQfPzfTZTFoKUyJ2xyT4r0NRKSz6MbXYH
8SPSQLduE+lUrb5MU0dXNAgkKXCus9d20WHPvH4eTE92WqNwNSCYTG+zZo6wyCefxubPZTeqAEYX
xVx/UJaw4MHmvOWDzcmGa8sscSoBNmOSXyRyC6wds88uwYL7mHus80BgQwAelEkAKk3sRHxVUkOD
aU2RAEu0VBXx5gClNG3hAVsi/nKMSpdvsZYfKEt6+SO8gvbidUnOZ6YUhtW9+4zJndg4gdN7LT4D
hPEMeHz3FSaXXQ83nT9QdvOJXssOzXvgfLXODPoJhYXtNe6eyUMMEHT8JaLFAnQDkyXmnTLFLODk
9enfMtiX8un59v0B0/42gMcFi+7s3wjUIRhQTO3Kzgac472xOG3Y8hd5Dey+CDhBpKFcYBZ6aOWF
Jpn2GaURRfseRQJArka9NGhgrKAe1CN1snSK54f+78sm9zKewDkdd1Vn+xJdbkJXkPeCHJ2fj3+c
vyfD/8F2391SVatUHJMVMOKwbyzr1pc8QXSJrqVk99zS7HDQ7gao+ygJPc2tuj0aF+ocE+0F3jmX
0WvPLV34SyZGv3g3GE4ohSZw6s6+1L0aQwACS3rIjB9M0Da20H4ocurb+owa9fOxzZ5W4W5w07Vi
O2pgfizf2PXO4NBnlpon30TgruWa/sZif6y+FStCVWUpsza7hP9sT9PlYsLJTV43nd2IwqqFdqXy
SYuD/nyEc/fs3QClSeRGV1QHfiJsRjf9Wzma1F0Z3wi8WPs/mEHLCZLw2Cm/lOS6EgQ+Ddd1dpa5
qlx9upzRZOcST+/nduYeO4gX/hmabJV4CMGjwvadLTOlHifo1hacgmAHpSRB47YH4HDoI5kWsN9c
IKkZmPeaBuUpR+CNXOosl+UvShcv7ODR6q/TePdVk23ECQDDKzSWckAR85Ut5dDwogJAyQr4E8/L
w2Pf8J8FJXMLUMKZtzamA1UP9BCib1MYT9bdyYkhDeIIFLqiy6w6tqyv5/mxHy5Cwm6g4b0Qs83A
4lHdQasBixcw2kOnieguofDqz5GXdUqAZXxNLEiiADFOSojoDX/4Cq196+hagckFdB3dtxirAwfm
w4V85uxdPhJjjPUz3LHTkyMIjQLhGqCA8+/YvTkMr0Wcnja7gPuQeCPoIKIDVZ1BuS1svjFcnC7z
SGI2FtVkHvW7x9n2PLahncalAfag1RRp4h21z0j84ly9hRzKXC4VNJbIm0HFFkXCKUVE0neNm7Dx
YGvMlQGpyadZo9idkPJaL/jAmWAMNyiEeFAkFBAnTwIWLhSHwklQywisqlY7rQQCrutJdFp62YA4
+vf8AT2NjlcBLAw8Eu2P81eHJV+FGYJ+BYolO6UbHFEvKySDDdAbMzKJ8or11Hxw+M6IWIn6zDve
ufVp11AmLSedSNzxYUhCD0dCTTlPAI1sI1Lp347zqvC1TiBsiB4JmXcJ7QL8rqY8NOZPkuiWAB0V
OfIQfpRm0VauJF/UxYxXUj2Nkb39E0ahQxtQk6NkJFjl1FdlXqB7reAbOjl0XiyMkmPoWNbHltLE
SGogWQnLVSBdUCAKwRE37Htf61o3EK12aJUjFzcRd0iltIs2fJ+y7q7w/ILSRI9yOBIzbEabQ4o6
ygbECmxwiJNKKG5SKjXpSxP4hWJ1FdCSZlFGXIarXfSBER3aiDeULuIYyJL3fbFmY9EZawisI+5Y
hs7RnNI6HGMkUem+wgd63Tnu/ajceYLgSWoxMkKTQshBOJsWfoBXnsKD9FwReb96CeM2C4wBiLHa
jFNFLjR+yHq0ZvQx1O98hwrBxMNGdK0LDst5K6aQOx+0Tjkd2ikfNcmXIMRAshNvQJbsM2YzFlpm
oZNS3h71AT47inGr8CupAzH/UcprDz1lfcFRhK3YPNWjUop6TH3R+YMqt3EavydgrBJ1HwmD8quS
Wbf44ss6dsFeNZRUsqpTXmnXLkUJwQWMNl6ge+iCjV7TMGDDnBQlOumgaBAH4r5pJMG3Ib/goo0N
NSA00Sthl6HeUzQKkvKuW0ujLLeYMCc3betBi/DnvCK5UOPfmZJANVyBhq/eZm7jbsoCiZHvyGX8
qF2XTSR4e6quReENvyYDPCKW2ua94qqqgnxdorxGQ9T3pIOYIavndRylmpODkFlnMdP4IiWQun1V
UJ6n133AiqabRn6wrVnFg04YyzuhsEWChvI3TuHQyY6KkBAz4UBk/FJ0mG+4ga8pEjdN2um9nyau
TqdOmcdqWaRCqMo5+oFBf1UmffHqQt2QC6CcorTJOcsyadgmUg7BkYjtIkrlKbRHrbgkZDldlDBJ
DMmQrGg1fEvlWhX0VROwdScJo9dUwcWbPKUTTJ7XVgLUUhHVMGh9q0K5I2iWVCjSlG2cW3HcMvkL
GAgiCfDePu/7leNTJX0W5A6QmUERC/ndbSUp+BzSIhNMt6fEEoUP0W/0xomUXmVZv/EMRnRDDkvF
dfx+EMGShLNR52vG60WQVmRsTZtRWUQJGFtyRvmikhiCCLRbu4I2QO/tr4IUj2dAxdL1Dl6RedSe
KRIm1KPYzSudkv0uNRifpbOCNDQVDZqLZhT5u00SSgddy3DtQO3jQvWo7f4+v2RmujKhxjvSjKCN
l4U/mWRTo9yP065CpxISPTVxHF1eA+kXnaNtsxpuVG6WF9kSNWYTy6q4K6GhYXadJqG45Jpyua7Q
YZ7pF8/Aky44Ll0WM4EOACsg64FonCQzwvjzu3jDTTvAfPyGtp1cLNS2yZFdZkLwU2AKCds50MEc
QP3nd1S+EMjOVTMgEAm+VwFckaAVZx9NK0MeJi3T0niHEPY4yKeuRH9x/ymti9BUGMPn1e67M9tM
RSq+2vuvnr8Qd8xdX6NQHpJWYJj+xSHEs3kRhnjU2ZEQtdrQxD1hc7TlZk6z1C3OzDyJIBGDigYi
AIFFS9DjaGkBrhGQS/rneYs0FWCI7+UtI+vMfL7fZtCWo5DrP0vjqO+WtKzBAsrRMY3ESAMaG1Bd
kPFPtd5p7ko0IcCoopZIUM7yG7IG0EwwwYVRv/ba9/MvmV3h+y+ZRCJ+JCViJeBLkMMfP2KHJi/z
BV1PpbZdB+heW0i3zSVJHoY+SZJkFQ57wv23wZEtWWsagjzYOL5Gd1VVhf7hQl7ktwwCVvR+kJMT
FJQuy7k1Fhbwss9PZW+uXU0FWeZikm30E5Ng9cHQ5E3it1Jdd3DL6HgxtGGTGbylxlqz05ZC1bmt
ijqfwuJcgudi2vEoBHEmN8Cu2ilxffXdK/TiOpxC1KkdMnZo1dqfYMFJzrkhkQFQg0eJBWWOycJF
gZOyRdnRtiFQKnOiBnV9ZJdUzZaMTFZKRLAv5BGMRBYEELcKToWKkr6iLWz7mTccCHf+DWayUJFE
lR3LwKdCiCS9Rm+QOL4EytE7ABkIOooNBDlws0aBXsm6JxF+6RTMbRRRwm2DdLyCuu3EAbSpggu8
bxkbzTCVQ0JIa4JyLDLk295Ww6V2hLndIiM5CjJQPACEKUm5mOey3Dp8b1MpY6Xlholp4/mEzmW2
0Yb/z8RkQLkkxsJAcb09nJ0QLGEf7wb6B61iA3rfE4RciLKDkFtC9ihOHhEE/lmwP95E05N3b3/i
x9KQkiHqhiHKtlCg70Z7f/X11JQ13wzb9djwBeeyouBbHF34s9TqtjTBk7NBM10bRzKwglnU7WUx
XdUUXuvPhziO4NkIJ0ejzHAs20JCAt81wCcLOSlLznKjdPLX/4MhlIhEUBSiiXkqUCsUnsAPXAAk
mDeWt5XqOx0MnreeW+HmVgwPe2SqgeAY+7cf70A/8rs4lR3gKzmCe4C59eqtuGk34CzBWBSrDDqX
2jdf1fWMQGC235zt8kVdctnjvpzO6v1XTFYuD6U4KAIKpDfZ0RN2lLhpl6h75hbu3sRk4SKfAZ4f
HOIAK6UklHqggnpS1OAW5JaSRWNm8ddoUHUDChmE1wCDPM5p5XNsCn3fMa8g3OIVswEmP/iMLVCJ
RgBrfi4s4UxuBioj/zH3KyeUt7IHLVeQfOApBew2wBmdhj5PK1WRzd2Cw0S335zD9QsBGxRvzsea
LMo5LX3DJNnaxr4b84OHCmq/yyUQF2VHWtZc1CRa9HYK5Ydf61S4qFY+d4Hg+UsjSwRBBMBTHmea
H5oQebt0sP0KfiZQNk1g40RKvg1UI1GEXZe8N/JrHn4CwU9yz//uukxTnL9+DGUI5fv5Ssymrn64
cjlwPgMiOzlMRTwkgKaP4FjXoCoCmWvGBABFJoygybn53NrMhgYOF/cWUGYY/ZRWKVEYh4JSA20n
ohwbHCVfBNk3EroOtIDuY+O5tRnfiiQZhG8RLyMqnkq0ccWYsm9Ae9IHQq4lle/qQNq/PTcyF/sj
qQnAESD0IHf8aU+6i8i5qpYD2gPhSUSBkgoFvDrbMzWmrwKcR3gVBrRuVwSlmkqPXJDwKYWWyrIm
LjLazGXbUcJEYIeLGuK70y4CAGXdMGSQ8I334sUdUSb1Wio2qREMFhgI0CdMtaqyDQvSL4GA50oz
I5UOvAcq+CJKfI+7WoqiSAzymrYb96Njz2l09SseNwDhh4/Yh15a++KV4doL+XPlN1ZAOWY+MjPf
akDb4kqV/VWO/pjqI/dSTXC/hQF4oKX+2pmLAwEoMGEcg9QpGjoeP3IYxIgNeWAm+N3uBmjm+wYR
R/fVGXgJR4iCU/CD7gF+gno5ejsvCxtlxt/cW5/mU3sX8n3I5gx2V67rUyuRWLrSlNFxR79Ei22x
pDo5QzQEaRcsiYDcNPITv7LSqdw0DSOiANCRXgrUzlV0x3f0PtzTyPHw3g6owDX9GrM6Cyz8wnBn
7kcwcAArgrfGSOY0cSyBSPu1V1Ejv1Kp3zpDS3szonTQNgOn0KARUH9ucK6h5cHg5EIe+mToZMGl
7S4HqhPo2qpV0wauLNS6zzociBypBZCNWfPlumaW7SnmQHGaiJezaLa8Wfg6Ent8p6juUi1mxueL
6OxBChpM3aPq9+PGg7QJVVExqPeQDn+XQSPwUYYLRa1ZE8AQIJYGEgmyYY8misoJlKLBAYwJpZBh
pdjdJbIXpnjmkYW84T8jkzWFYmpdiUjXoeuv0FgwnPrr2MSVLaqaMRjZNrGErdGKKjQysKEqEy4g
P3trepPsfGMpuzW/v6EFjg47aBWALexxyKioN6wrZbTtSvxXUPs6W1pFG+pU9A1hXLE1Aupv7RvQ
HyLJIkJl5h0mwt+xYIFGae0XZEJKky7ghpy2244iXX3zCV3TKi2SMAJceiBIOhEvYYzUGwiVXaLg
5flazJX3RB50pOjeQhEV19zj6OtoiOXEw1o4wbkWbxmS9WZ9kV3V8yDSwJ85lIX4koYsp1l6EHLQ
qvrAgUvp+WeMLnMSNwLJiccodFJodBCNLvfu9kOgk4l+JNI2KxKOfskvhaL5VulpPGRP+wXk9riH
fxtDJpPjRzK/KY+ZJJcD3yKDbzMyYPo4RxyPBPnCC3vcw8+MTC6JPs/ZLmhgRCnNTryAcZ7Bvd7c
ns/bXNyFifvPWKYXZtjkJctTFPZPL6mS8lY1lzjYeN5RFnZRpzeIwRjruc3Z6RtjPA7qoSj9T0aW
dhKD5LjH2BDbU/aNu/Drf8RIfs3cv98/HVIV5ugjoFPW5lxX7ElJ8/6RpqWMNVxajBLiu0PSkyRI
hg+mLeIzBSkFnqA2k+RagAwBqg8K8veEdyHtbbR9FumB4IDos1WQ2dGTOlS2HXjscIMFDGJjp6rx
Vh6g1CoQWs6hlZ05YJvU45YK/3RxVL97qMW3pCsG3AhIVg4ukVt0DqnJUCksaOH6MCB+2TKJyQhN
W6kZ3q8g06eQY1GTLBYOdIPgRI+5iL+kTCLzWg/WWLBqC36Vmlk/eEYgDuDqdYScuhVt0XXG8zWb
3yd3kzpxcmWTxgpqrsj3VCUyW9IKpE5IeA5q70H94LmxuVwM8tf/2SE/L++700y3XJ9TTcDYxZbR
jBJqEpE1GP5K/muwanUYTlBe3vdbGbxo3qZ+DdAasfAFc0HS/ReMbvfuC2qaR3NvPu5R+kWmILGL
WtRB4LZ5pGfDC8pvXbaSE1mLCoPOb7yoaI2YaLxz7D0jrECqIL8o0VI799y1d/9R40Pj7qO8VEC1
U4RLiEodnoce1Mi5sosQo7kr/N7M5ArvywrV2wxmQFYecFvJ0xvF5JDEjMuFozobrgO3yo89N+CD
mz7ElGGUEmaw0AIRoKaFgsEG/RgQJ4jhUQNgaektv/LIf5F2XcuxY9f1V6bmHTJycFmq8kHsRHaz
2UwvKEbkeJC/3guUxrcbhBv2taZqSlfU5cbJO6y9Fu/E6/DQvkHxtRiLGYv59Zm0Azbcr++YzGyU
+2mGnnTulDRGta8gWblRt+lATBSVH69vrblc/ghvRO1kZKb8IbjI+nFX91nKnVjouNpokOQalMMM
7eA9rd13eptDy+LoLBidCznOjU7W1B2KpO/ljDv5K7hllKTyOMUl0CiGetucytyKl9QzZh8wAfIc
yoik/gHW5j3fhXRwziGhyq+z1KipyfsLz/7siTizMXE+PC+nSc7BBrRM2YOcmmx6yhDXkn6pNW32
0YKeD54rBGzoVLo8e1izVKJoAz2pse3Gb5K8YbMFt2J89368W6owKsDCe/4BAq6yoRU6xIunLDML
6Bag+cnb5jJh91K3CpYoPJesTaau9706FjJYK127A7D91h0zbBH6vPOFpN7sfXI2rnERz64tdqgi
j29gSY2NCj6wvy9Cs2ne0HJ4fZfP7Qbg+BT4wyNSaAo65cve8yv4TafgK/JAhlgFgPQ9ZyxYwOXf
eQ/PbU0GlSHp2qZ1yZ+GWxbehBYQhnsX0LulZXp2W67zpYTd3AY8Nziu59ksynUgKb0GgxGaK8LU
EaSn+PP6/M1tiTMT02yoOoBjQnBhogZ1qzlsX5pN+qByhr+QAJmNmM4NTZyJvAWbmuTBkFSAC8hT
dX94cME6X74OWDMQkHfisT4Wfk26QF5dH+SsJ3NufBIqqF3mNXGW8idfgxyXgcWDljiHAssB4JQl
SdHFoU4cCRcUSLThMVRaWnGlZ/HKy/cMXefbILsb2E6PKyuoHbqoETu/X0ZqC7BqQChi/PnZfhGp
WCR8TPlTAvHGMb1jqCD9FJ0yv+3uY0tKgRPzTDU3AEOSrWERczuX9VQE8IlAPP1bAejSPk8zxsUZ
RSau0svqmIIxwuh0yRSyNRfarLyl4qoTDW2vBQuR01xhBnwzv0xPjgrD92VVIWI9Se9W5EjWsMLx
LLcQRgKBowX9+lQv9AiMRCvlIDogA4rX/IZnCY9/GJuxxe2gAzhZ2dd33tyD+OuzAES9nJFQgqIG
6h4QPoD6HjL76C64bmDu/KKFBEBqgE1HxMmlAY8p8s5tS+7UIrVq577R5gSd7N49sq4LDvJcwxl6
zdAtOKZh0Cc1uf/6DOwAntjBFzW4N9cAreoaxcnDqGb0fx8UHg8UfkGbIStT5seuL+PIaznuBFBT
GzWOq2VGx1OzbSKjLAsC/CF4QxaMzmbT0QsjCSi6stwPoY/cVdimz1VE3yC5HwBD7E26lx5c4HbN
6LjJNku+/Rw8GQTQ6EqGxwTw7rSa2AhCM/QACo7s4eV219qxQgpL9wzx7vqEzjqgqDSDLRjBLIvk
/+U2KboyArrc5SBz/NIyn4yyar0Pma5SM7fLUOd9g2XNstSD57DdFNzCIz23Sc+tj6fk7F5iRNpr
bjZalzd1ZouvhfcYqavSu5WQFl5sM565htAah7wQ2ryR/p2y3HcBxY/6gActXDToPETRNFIMT0Jq
ooMDEHQkisxyl0ZO8k4L8yjGJohugQR3pBX0IzvvK/VGBuzn62sw81WjajE6Y1ANAfR38gDSATxP
2djLpiGKH4oAzO1LFf25E3phY/LO1X3SyHwKGwwVrZZJLJERtzI9tbXTlbvQ23WM4ZeqnmetlRW3
XPn//oLJ2we5D74eIkAqsh4Vr8YuB0TqVDQ7eGccs6lcb9MUgN27FaFtZ4lasiroAvxudqbBsQBa
AUVELDLZbiDioV3dsf2pF5qXzlV0JgwXFnOGmRka1Gc2Jq60qmS5UgyY6d7u7XDrr/wVNV+gcId/
7Ip0d8gurb7pp9fHmiylgOcKDjCPOiZwMd8n6/JEARkMrfIO2A0IJr156NhjdNAtOpFuAzNyGpma
wCPg+PZhSfpr5kE7Nzwt9PUVIECyBshKDcV5+UapX9v0KZYXKgpLViZnRc2GrG1K7KIqCRJdK+o9
TVRnCJFzY2vGun4w/4fJBG6d0wA2gmLb5WTm/l+TWeuVsdvdpha1A3MgdwSzCfryegUyrMPHEn3l
3DZF4AfAG9rvR0nnS7Nhx0o9qLoAWZHXkXfHQ1j5+sC+L7pJdImY6L8tTJ17TujCElktVGVJ2+vq
Dnq8aIK8vcfmhJ7yg7bTdp1ekfdE77BvQSBv8Ga3An876iqfj4RZV7akczrS6zojkHYpgT/HjHDx
fZNlZuJK8tIA3wccJ/KLyPrFVmhldrZz9+6o9WXegAkusko7sWIT+Vs01zFWqsPpuD5Tcy/xxZdM
tkCithoQNQO6aDxH1MHK8YKO3N1w04e/s9nO12RyQcpKyaHZHIXgBEOm46RjyOrKNxoCvBfovUGo
DS+x3YANZsHD+XYGr+2HcUeevcMRbpNEk79tv9wPsA2CJeKvEgK3g2DRO7J/r63cbEjlfG4fQdtF
0EqZ6vHOM+hmEYA2+1yhgsNxY+Ue7IOT7xFFKgiuP4yt1iX6MJzsoBpteSMKx4TjDKAzapVEILFc
Laz2TKYXImu/7E68IWjg1GoVwy5vQ0HxiX66GkGPr2P8P+2M19zZfDdBK7ReBDsRqSx2bUgDqA1b
8rFgZu62VEBaAEZDBYX8KSVZAwEPvpBbFmak91uo59lQy2NDY3hAHxhUn92bhWhr9ricW5wMbEDL
lMC1sFjk+1RC34uotzHSiejGb7b+TpNu3CVA2lwMr8KjQ6cDj4Z11B0vJ5NhRbkQO6Bsd42B1N9L
AH3ClSaTGg0r5sKMzm2Qc1uTSCdAXljlox5hW012T62K7nxl2BnmomT4DPM/og2MiFdxCjh4K5ej
Uv3e1YqWA3yfVfXaLpSthlPIrZOVTe5GvVyLWvpXulPB6WEfNsL9g3jzoBkZxVW4tKrjcZteD1Ci
AY8KSNmACpoGq3QYUk7EqHfhk3dQdG6tV/ao3/uFw7+waYWZDCEG/svY5O5vldhtvXJczs1gvb1Y
L7Xd2urawta9u9P0hsSb/f2n+Wi+FvpjaXenWHdiUzO843K8OYfvV/Et7ChvrUrSFCTRdmoUawxq
AVUjpps+SoxSi1Ws+YC+QzRtrCW+9g1t6LJblvFGjpde2USpnD0EcsquJJTm7JAdlJsmC8Z+s7y1
0WOl3FL8hwS1py3cYLMui6qCuQdNthL8lskNxgyBnw+MO+YVDNdWWCJCVZg1QsfA26itDtnbF2NA
qGJVE1VfgrvMLZ2qAfeACg7gHlMcP/gDVL/NkIGngzlwbwJ33zOWT3KpX3iwlgyNG/bs/lTDRPBd
JPtPjXJ6EetcD5pDjgnNlzilZ9358yFN5jOUhQxDQhpFSQmkAuGP1Kj9muWzrxIJXXxQySTRXt3k
OsOQD+dh4b6ZO3kj+e5YMwER6nQ5E7QVenEC83np6bGyk4RPMQR7dxCgwe7rmz0ZrXZNgYojofma
88xIHO6vf8TsnkJ+YOy7BegefeKXs12luRurUcWdUs8etQ+010dq2RWkZsCV6j3frNcH5Rm3Drck
1sTNPGAgUAdvFECpuA6nnrCaMIIylEAP1uuIQLGbtubQY75BqOMchH1NFty9ueWGMJSCtMs46ejP
vRxqF6mxGIzzvRHQLN2Rx/JrFE2CpANBKSTVNaPYpLqwenCc65M8+vSTK1ZDkg6Bxsh6h36tS8NF
h/tHKHmgUFtLS18K771qtzHUddC6IYQGiFAWYoBxJNcMTo6QxKfomESi7RS+c9lO4UpDVpfQfjPH
FIE2x4IxEx3NuJAuB5XwIP3KCthIml3fmIMeDIC8LhAYzIGOLqxMtqcoZzT3A1gZqO6tb4ND5LAm
iOzeec2DJpDs4E10kvaBzc2F7TKXGRwzCUjRATjN45m4HGAg+2KgNbht1RRKHOpR47ZZYiboAk1J
0dVGyRSk+wSXdM/oMT0taSjODB2XA8iextYpeK1T8oYgF7mkGSoe4FH+oLyPUIzItDnlhn1yA+IA
hUBN1xz21/fqjCbMpdnJug6iz6SgaeVPaXmQe8/gU6Dqdpqltk7ZEBU0+bliaQY+IfFfpTsWeQ7J
ELfNgxaBOXbBO/l5R+BjePSlY/wopE+V1RqvpRFiWR7u3yog/mahEDsTi1z+/slBQQpdaOMaqm3A
SxJZWYmBryO1qEvDJi2PogytOLrTQqPoV9mwq5qlPfbzoF7an0w2khBdk4zj43uSPXZ7Kt27keEm
d5H7OrxG8q3S6spHBpoZAFivL/SMa31pe3K0cqVvhELC2OMYLeBWQ3PCZPvusaBOCaC0KdKlUsLo
QF9eS7AoAqKHygVAjNO+vJqv+kgCs9dJiKoYcE22SRSi1DF6c5VWFo+Ry7PHmgaNUTTDIOlt6kuQ
sy9B6kLEggW2sEkkobe6Qg02QxLlOfie2+4tGtr+NWOT4SNTvCIxr0/Uz4vu8qsnYcEAdgRek4EQ
KkUfPJmyIwC4HfkbqaN6qMYL1mZ2BPphRuDuCPb8QSLCcVWuZujDOwXSo1is1PA+qa3rA/r5HEFJ
EPKIAEuP1CHTHrs6Vlsh7ZsRAwN9KxrrfUFXjB8ZSv4gxEYbJ3qWLaVAfjo7SHcBvTqylKPjZyrT
qmi1VteiCJBIVIYg4olfu8ZnFlzHGZ8CVnjUVECNAj6/7/jjzHdMWzHx3MDnTzIFvj9e05IE4q72
oQ8Ru1bTFCGh5WCotRUkT2Vs18khAXeeFL4v0TfNFF/wKYIggaMRGWn0g1w+Hx6NajlqEv7k7vJ7
sOcZkglS5XxDDVMlg5mKRFjw5WZK0DA5Qr7REIdHY5oSYHy1r1kJpbr+kBFwOUONUTS4m06/iQzp
N/w3ZKHR6z+S7HMg/pmcCwRNihK0MUAE0BQwAWPMP9hXXk90EHRwkBYm9ZOM//GufQzt6xt4JnJD
NRIzC8QR+N3QgX45t0EvMy4D5+PkZwR1LHAROu6q2iigsYNOXWWuP4sVcPcnhI6r66ZnrrBzy1O1
LHT8JrHH58KJayKdyW0W9H0toJvmAE65JUqcpXHyExeE4Yc2YxiMk/3KjeJGMFbeOtHRaOzelqaI
zkMXCcTKjnxSLNXTZo/S2Rx/Bw5nR6lSBzFxI9jO911Fajs1vI2Adk6d9U2dAS/LBvOrJ4+/kfK5
WNypt1zBg68jBYaV3IheRT2+lbqtpLP3cDDiJb36uVcQeSXo5iA1iD5EZbKV0grJNVXrgFDpNl2j
Nxr58CQr1wyAo1v/daBLkJi5C/7M4JR0lB84DQL1DZ5dIPhBzcKDu8WQt2BPkNbt9tV9XMeIQZai
9yWrk52ERHdXFR2sgtyMTXVag+b8t0YGRhIZ4RwUzqdXPNPydRWFAvA2/EPFiCuBG4wK7JESfyoE
ojKrhFVfuPSLuqBvsvjQYVynpQtPwLheEx9DQo8jIJ54RTlQcl9eDbEfZTkbpMKp1btV/FavPAvz
ueQ7jZWBK1ami5iDswm9prAySuaJL51R29xL8ZStUMZfSuDPxK147xG4jgwKIFiehuh9hWcmBh8g
hmQkDmjU+FTvoDb23r6r7yeeaByRN/xuuEUvuW8JoDi/S5eivZl77+IbRifp7Dbo6CBFmYRviNB/
o+lBsBfWLpRC3xapf2firsvhTt6VIGZDpR6HC4Zu+cP2bPJIhPVXBrlbulSMmjkWIy24+D21Yzr2
clhM2bthN9raSebH4i6Z/+2I4WR5BCp+g6LPJq3mZS/ThEwA83h6z+tW4oA7khqsZWbP2CbG9adp
LpjBYH6ZGz/nzFwZKSqAuOMakdKiX60NYDWeQ/a23h5rpwl/6xCII54b+BkWgNlLe5LKFXmU1gIk
UELSrhvB5NVd+BYcwA5ExH1T3rHDlqaLYlyzexEyUuirRFczeEcv7dbQu+HaqOVPBlg5B4QqoX7j
k+7UHpE4OizhdWZAZmOOCq8AtNLBbS5OYsRKjerer3IASxIzZ41I0906MGI2RhNjZHqxaqDDGHOw
zfOAtHlGfOHAKXDA/NZs+hMXb/xhHYMlm2ZOBRBIvo14CGscW04XS11+EaAg1hts8xGjjrIkRTTD
moOvR5VBG8vcyHJPJsvPgZpupZo/PYCZjTTOKtIbh8XliAgP5LfpHb8xqIJ8Mbiaru/HGeqgS9OT
gxy2hRQlHt6c/sBDzb40KsM9NIZGpIAIj2xpms/IveliQJ6f7ZtmB3G6Jc6EOZd4DAR4VMjQOIfQ
4HKvdB66ujQez7tAoBXpZbrLgdkXDaGH9jdi+QtTk5mW3QA44QGmHgzjSVwXHokYwu1YOGiOIy6g
XWZEKDG5yCpqo5Qa4qmJNWTfFK+M8LRKT/SVfVA2ndHcCzeRea/o9pYDOxFY9g7l6XgUTqcSQpSP
qbOFLPr6eIDO6fWVnsnSXHzLZKGVrhdS9NYDjo1OU7B9WZKI5RaXMhZz5x48pmBxAHYO8mGTSlUj
FUrUq4NwqqS7UCNJantmB9cwNYPodH1Ec543GC9/2Zo8DD3T8S7o+3B1G2iO0Y6QYH8LTozZW9v0
Fdr2ayfXv/QFq3O5twurkxu1QbWDhi0vnMYSAGhqt+5aXjf3UDbYm9ttCSHL12HQfUfS6cf1Ac89
VaBKQlZABlsCILWX5yRwq3SoIxmRhqo3jUfaY9g+Xzcxt0vA+ICEJg/oi/QdMJ8/T0MAyjyKwcU9
QLkaaHnrbZis/YWU4UxP2Ri2gKcFeekxyzTZjXzlqUrCYCgt2sn6B+8RvcN7Cq6PxiGQMH/HBkVI
/A4ZUMZ8Eyjxe5tbmE15bjrPv2HihVJJ9MH7qAqnTAK3JeEjGkt2Kgzao1b4xamKsh4ci5LyKbua
XBtZ7aJdXGR8Zdd5A3oBtaKpErNqezAoFnHRC0SK4GIQOY/YNz4RAczJGhSVSFEwVNIFD7SQ6CNx
UzTecmGMPJUnpe+xLCaxJbuJYpZM/Tag5eSm9+scctvlUD8Dj1+vBq6rCyPRGOmk8FS+BzVuvOez
skHKouLzQgfXbJHpQioLnkmBaPLw3/3+OcyUErlSLs8dRkzgmFWKBsC5H6q7SBJiJ4+VwfFz2fvg
JdR89VqUQN+fVilHhqSp1mrKM6s4ByskiblcafScj+sU/fIx25ppiT5MAi4BQKdTv3xl47Zkidy2
taujUzd6SzBVlIxibc3veDW/lg5qJpcnoQ0adHZCeuMU3hcqQM7SUQMtJ58RZuVvXFPzLM9fSMjN
urznNqe3jSrTPkXJ9eRvZd0/3oaGd+BsDsQQsRnb0sJBnKn54YSggowOapz2Hx0DaElNtTB1sTtN
f2s01g56OAWASRl5km5Brvea5aAkNeRY15nMNhZei/nRyshtoqYy8ndMDockBm4vd4l4EhujYQ5D
dogeRDQKlYRdYU8pAriw6K7ubvolbNz4m6dhm/DL8vQF8TI+yQcpEE/aE5/rERFKm8+2WWPTZr/g
DszeAPAtQAWNO1WaQjzQEwqi2y4VEXA/af2ubgAaWKhezN90ZzbEy62a5D0fSCxslNZuA3YR0FH5
xt2na3nbBspCa+f45SirB3Ux/p0dHCCTIgdMNWKn8ednVzkjDEzPeYN42gQwc/2ZGB2XH2t09rsn
HluN1LEijL+7P5nrkw8A4PXfP+sSjnjPvz5+4jkpUheCCwcG1NBxbR/AwqesQUlPRDlPyckgHLJa
Jlq2basFp+3b27w2tsnTVIAbNskLmM7M3e7l1gJai7QF8D4gstxui9XNzZonxlEJCTTarw971hs/
H/bk1HVemIeez4pj28Gu/3pBPEJEEw1Cq7t4Y+dfj8/J/c36BATJwUEO4bcO/a9Zn6JSGS5nhTbE
0Jsnbns7BgCuAYXS/vZYAf1ohwu7aPaSQcAGvx/hKUD2k6nuwJzNcQGu1Ahoxx10IySjMvv7NYh2
PtwlqtA5z/Tc2GRuta4NvaGXkEYQzWit6PGdwz1fX78Z9B28UWA0wCsFwlUQaV6eubSJvMqtYxGp
CivfsJbuHD6cJank2VwTQnrkK6DnJfHs1APFuVAlBTdkUOrul/VWkNTFu/CmbW5Xz43p34Hz+0YH
GfOpOUXG8foY5zxEAP1GBi1I2eILLocYK3UiQK1NPIXyW9G/9tl9wrz2vHndygwgFjN5ZmYyRkYQ
0limAm6vp/HW9PVmHwIxVZC3e8h54zyIhGyZg0rarV7pcgRe1ABSMAwkYkALV6PicP2DZncPsCFA
p3JAVEzfw9znC5bvFfHEvjC3cWvL9SrjDXRQyAu1/XlDMpTTNISNWN7L+VV4kF1nqi+dKkOVLeGN
dZ00NZvIyZdY3gRh5hYHrQOot0fhPYjCXZpiPI/JkwSmMpNC6Yg5DtYg6PHqZQc9p/yIpt1Pb0xO
xYQ7xF8mZDnuwdKa7NGVHBhgjTxdn+K5agbqzSBCUgSkhkHOdvk9bsJonOdjaxm7Vt+V24ygrK+X
j/Em2UprX4bo+NKJnVGgxi4+szl5nlXJ9Zkqhk04Gsh+gH+LvOCNOVrYZsR+J1uzKnTTGdl9D8bD
woDnFgBNR4CvAO0E+OzkuqCVODId4L5ljnmsWUL8pPp3AniCutQE8VnY5WB8t+F+MdjdS0n42Tf2
3PrkjRWDZshEtR+HvjPKvfaosGj9JWqof4FY0VkY67iZps8qvAJ5xAkjPz7N0A2q23FMIIunBO0w
1QoilqWe+ooRhQ36wlWjC43Kf79udPYtPzc68YHqoE9pDvcWPvvDk7sDlIvsbilZfbb7/f4x224F
/UZ3HP1h6bqYcZDAGQB8APx3EK3Jk1McFaEbyjSRTvwXSEpapHkNkNV0S/qw4/dPJvXCzOTEZKIX
RxXkD5BtGXJ7CFXMKROEeu+iAnF9LueyLYB2w5MFjyCojqchuwdJQ2loCumEXCQZyXjv7L2tl8Qf
BRw3C0djPHYXA8PjBms4F1BQwSMzeWWigS3aWPLaU6rGnuHXGFjd+vXCK/Mz8TqagUYeVCXG53Ta
j9YiEy+VntqcutvohjMEJ9khLf4Jvi470KXdY2WKBjW05rAwPO3HaZgYnpw9KZDCFIw27cmTb9xy
wxyrlZCsAt8CqrWpXhX+I+l1X5e3aLrJrMi33rTXWDQhGB1rzzwFe6SR3EGYelec+noVBY/gp4h5
Pd76dukS2qA7gxoUbrPp3We3Waw3W+3EhY9qovsGVCjL+LbLbanQaQA+MCc/ysW+5CpSokGNIaGT
vkK48EA1y+MR54pOjjbfdQAQaLhNOKPljUSPUKOEdpBHJNVsBcBR+Ar6qd3Yvb8rpISgMQjF9op5
BJsJ8gKi6e/Et5AutraPR+nHVjlbw/FBPYtzNDdAMVpVmpOEhv4H6KgKFZi2txzY/PAxykFiTOqb
S+J1P57p7wVETYpDIRz8ntN3I/L7RhkXkLP8WwW5KheirQt35pKNye3VZCjuQ9iiPW1EG91v+YZf
OtPz2/DXKCYPEDhke7XwcMygg2Ckt1AXax4ibBFSbNzXhfvjx101mbHJlm/7IpUabrRF0CwoZY4Q
m9LhxiU54fTCajecftT+z6peo1FAYBADw3kDmf7l5kh6uaAVG8FoRWurduOY9FzUmVm7KhMgjroK
Mrg+u8RY9RMX+m0X/it6XAFNFScTm2RhAilQLF0YvrAD+tV4dMPcpAE34okpSwRQTna2/BHw2/yT
vS1VA4oVRKz31yf9Ry5l8hmTOQdusk/ZNGzHan9qMSiDlxiyawao5xS3ibIkZP1dLf1xGFHE+Wvc
k8MYStkgdhXmWyysyieSBjGKIFyVolG9ZxJRBmhTZOB80+U9tOOTVaQ42Tv32UBiDSG2yX5wQBFm
j9dnYXE1JqEf9YM6U6Dwg62XxU5U30mc7r95+b2mJxAWWtVPbbCNMCUQ55KNiNkE/d31T/gZ2WMl
FLAzwNWDJgyKq5cbETpgUDzKpfZE5U0gI0e8T/eaoFeQIs+fJTclnSOlJF4VEmQ70DISEu2OCx47
weohqoXmTzS/SMjltkQIbaHdyeJKWsTZzF2l4zs4MljCCZ9m/3tUx0Q+lfGRJZHXYYcFlA+puJIr
2+vsOFhH0gvV9pJwvD47PxMBMAoKhJEpQ1CgCTdZIAFRJWVkSBz6uLiDOzp0+tCB2bwI9qHw0sks
KH3WJW9xEGdnIKElay9lvYB8nYYCaHKE9IWKXj2InbIIbyd7N2JchUo1mqyeRPsJO0QNifqMwNLO
7MQOah1Itd6JLLSB7Nw7IKsMeZcCSiJ9/3N9Qsbr4ewY/fiUyXwwgJQBzT+wJxawdiFqScTeAMzt
JgtjnsYAU0Pc5H4UQMHQRAwMlWA4DLiPzt2rRU7AbWdKpWRViZ5shBrq6NVLX6fW9VFObqcfxidO
nhcMjZhRlj1V2X326ibHgV0HjRNwBldZMrOQXJu8pj+sTVxyjmXUiumxvBGKOfJ90LZQZKqNpLxN
IDJ2fWSL8zo57pC5YrtMQhtmumJNj1oF66RQ5gPhTqhXuP0dyewW6TW+V2u6bYC3ALECJ4Mr5Tvg
P3OFuKDslYHHaqIc2qg2lH+sEHzaECIB+pJ7W2K4mR3lSGmEqwKaToB5Xl5qdciCFRVQ/FMomlKs
S5UTrjTBKfo9nEg//qKaXeLF5dz3hemdW0vkmFmkDcFGA/zupeEhKhSII6P9TKh990Gu+9bueFTU
IJjGEyHx+5c+aJIHiHWGK45VeidherThxdlzMpRfEZe0NlXE7BADC3c7ZDxwS6z0mvdh5lz/0rmD
jEI4OpkEXha1Kda5S1g/i118aECtGq+hz9mZIaipft3MNF32vblHTwMIEnnESk3c0aZxaYtyBghB
SwN1Ij3cg6VznxxkM/xo7QoKCowpmVvFClaS3RrJirUKlMpAbnqIDG0FPQz464HFLDmY4xGe7sjz
75rukIzjXUHAdyn8p5zETmNVNDA7pHU870VpEcYIqS790+q/vXf/7n1m+3/+fvqP/8Cf3yGQWAYg
kpv88R//WdOqfI2D1/QPUpefr/Uf2dcfx+q1CmgVvNP/GH/Zf//lf1z+Eb/rX7aM1+r14g8mBAGq
/lB/lv3dJ63j6vsr8FXj//N/+8M/Pr9/y32ff/79z/esTqvxt3mQ8/vzXz9affz9z1Eo5d/Of/2/
fnbzmuCv6fh3mf38G5+vtPr7n5z8Nw4xD/CIeMdRBx1bstvP8Sfq30T0DyPhBx02dLpx4x2RZmXl
4y8Jf2NxZ4ytTGPiAhTtf/5Bs/r7R3+DihnOG1L1OM4IycU///qyi+X4tTx/pHWyz4K0on//8zIS
QGefwMNBxCUF0iPs3KmbkUWUc4U8Nhq2Th3ZpcOmENrGDJmhX3hhLo/fX5ZgCLOBtoYpCq3i2lB1
09iIUxWqpH4BoSsiskFkJQr7JqOlZAmIdnkx/dMghA5wEnE3AXM//vzsBh5qt/VF9CL5fhTYZdVx
lR5WXf/Vqy1q6DQoAb5B8hzCJqXGPJxtgH9N89K0ghITXtRI5owL+dK223JB5suBkbIBC7R/Lpa9
LXK0Sg02i7x4YWrnFhGN6NhAcGeBLJo8p50PNIqItEDOASXwyLglxIS9Vs2Rkc/rolkIZObmFbQ+
GBoaR0ZlxcuxBRx6iDKobZZKmNgiPzBGFSlPYhRKKzdTEl3NQ2EPAVZhwe4YIP26v77XE30aCgSa
IV+EfNTEP2pkKcojNUN3Lwft2KLQpaiSdTQlv7tlTJErAXv09VWcswgfHG2+oOvnkS29HCmfqrSE
3LfhsWkrE7UCvbSWyM1Gynn/yLHDYPBeu+T7gkdgOlBAMhChgDMf/8ZjNdk8SMpnYhfxVlMxIGDs
wY4dgkidb2NS4yb5aBXe3fkgEdQcxeWlwuIqX175bs3eMx3rtXqr0KIkhST3dz0DdVkj5VThk6sG
5GVCoWL1PCjBT43mMhaAibTOtgKlXqRHXJ2+QYdK1lDN5cU9A/3QDo855ZKTGEcClBrSlvqE0s7L
TEktpFSXO7dRDPij/a3Yhs2dX2VVZ6hqmB5q7Aj07Jax5EJYJc/XDJ8FApLMMTCFbKAIcPrEQerN
rqQubwyRUvM6E2Q5aK0LLss2qhdEQ2h1ZV8lFl9BbzcwlESLek7P+jBs7D6HdLDhQ3Kw0Ttwwkck
hGZxQ5SmTT6quOyewhJ5bhtAquhOGkQqHxotl6xWLIvUyH05Eg2/HZCrg55sYQhCkQZm7QLXA5BT
0JQOMDYVDrGaxg8qU0ShxQCl89JkEtoeATLkQPcT5sJz1tAws3wXErJELbPoxZNl3DEl8CS8ASlc
8A7mnJjaGqUysoGMnILBR40LwaSgf8VmZr3qRuo7Hs0bVBVX7CBXnz5tqh4idVr4IWQQdyWFS8PB
RPFWXstS2LhOCNlY8UHwPSQw6s6L0lWiofsX9OgtHQFHQQ/AOciTuCdN8CkPIGdGleRGijwKNZOW
4frMDDua+sgzQRvTI3gqXNfoqtzLD2gXZJlNX4Sx1Ol+TcMEWnaNGBVPDFgHFWQUJN8HkwPPQJuF
Sesiam/SrhKL24hv/JIkYiaGlg9qKsmIA3VgdS7r5BbXYFqzmtGzwAnfsVIQ+OuEbXtx5/sNlJ2o
oGpZQgIpYhSgtdgw8bYcgnXmyQcKCgAXtmMq5Ab8RIaotKH2nNQ/814Qg/RcKfl42xYChZcVonft
o8iCooWKbhex3kBKuWqEFAuEdbnhRDfw3kGTlXFHUe1cwVLjIACGMC8YBWFk4nft08DyGdBvGlsW
Bi+VovuM81WWJKpZ3jN6pSpRLK8y5auORfSkh1UEsHPPDS2Oo6bWns5WStTontw294lSVFDM8QQK
Lu/AQ0ImksX+yW+09r7vOinUaZ646F7NB+SdAzdljp7atk+5EBR3tYhHWucG6nOk1JqcQiolcnex
UsrPgkddOxk4SBKzddajxZMJRY90iSbe/BdzX7Ict45t+0WsIAm2kzcgs1Oqb2zJniBk2QJBkETD
BgC//q48deOFnfazomr0RjU4KiOJZmNj79WEapzDqpOAmcHnx4Cz22cya64YtF5x+lofPTZZBJUl
0vm3IHLRa2lE94UgirzpuHRzpfGbJrhghd0dQ3HumxmL8rvwVL3amEKZPOwMnqSu0EtedbPHO2ro
s+A+0w08uWWekjeW52lcxXRIHoe5UboKmxLz2ctcP/Fomkf4lK8krugoxDuJmxRa5uipv+bQHmI1
SwMw1mEa7vuvmpPUkzpPaRYOF9Agab9Es13xL8L84rt3hKlKZy0MBoSkHN7KiWC1gFfxl7XUEk7o
s2gAg01bGqCkEarPKkwjX2cT/qdqxoYOG8tV/1kwycfKRl0AKQkdKzS5h2woKsbWyVRBQtewCgis
DCrI32Dhyj6Oxq2nEHC1JbKwCio2/ClIh7XY0KRZ59rwJX1RhYhQPGlylm0MDSg2uy7zB7heuaFu
Ck2x35Ok/zou7VhuQxFxKBO2ks0gWqMxuk3JylHKH4deXtLW6/66KFcK0bKgmWllIuav6djD1+Hk
M/UAOiUgkj0+66LI4Sd8y4uM220/nuyv4drcd2XF48H7O2Vmw0E+mpU5un6G8Sfqhrk9JrKPsv0Y
2zLbOZw2upGLKsGVCGKSVLHu+DWZBKVPpS0D2AiGSdcjug9keex5ArbWAFPjEH/uO+w7OxIodrbW
+DrQmeu2vEmTaWu7oBihchgCAPqjVAsrPzGVM3bVhF5YWKevZbfPc5nOl1PbraqKleua7xAvXMyV
0YWHLBcvEn8RaQ0SmiPe6juhJpVcIubmHAdRqgL39Fz2Bxjajeqt9EpcBYhrwZYiFbSmKoMwRE0v
UT2kA3S3ri+w8XUAojPKPK6TBG4SD6Klc3y75CmDxwAfI7NHkmKWy2yMQ39swrXtdjoo+QzhBUs0
+5YN8RJtEQiSUVXj7FN7sdiFyM0Mzwq+UdzyRwnXe3JQCH1QpQLyn818fG9U0zxYy/nllBsO5iA4
jd9HPY+HqOjdgqq5bIAAck0C9SGfnU5ewlHHXwyDBWGMJ3i6E2kKzmFZMNiLFTABrqKol0k1riIF
zJdqN+4nKuGnFfEkfwOEU+mT/dS4j/gUoCDSp9OX0cJVA9I9tAF/0RRvwFxKxB8+6m+2wVW+FeWo
wVxhEesPLCwmqGm6ATWAztNlrCSj4A3blroX1GDBiYyyQFySFqpiWG+7dhcqbNR469duPeL252qo
aEYLt8laeCiWsxzXa9sOUQSrnKb4PDJXNnDjzosVXSR4zcAlxC7xNlnbbNrYlFv5uIC1WFyswFBC
0pk7AX8+EeX9ccmTpb+Gt8AIx3adTv0zN2zNXhC8Z4EbWcKjOFIUrU3ryvw7Q4X0RcOD5DWdsuAG
KrvAFTdTFt2QIeleqBaZP6QhV7IG+njItk2aSbKbYHMPVcsM1MFqFT2gPwMNAE2XuJjWmgRT06N6
GKXqkCDKdxXD8bEVbOxP0xoUoFOOmY7xHpcL+woasb/meIhhYRckPxVJm+BrrLL4eoQzBOTE0iZx
uNMF9MsIzdbvydqPV2Da9/G1HmZua5E0ebDL0sn1ddAzODbYYJ6C3chHkn1zhS+HfR542h2oxuLs
p3ldywoW8Xo6joVw4uiCAoETCYamu0b48WRBmDS8GqnX6aU2YyafeNoU85UR4KdfhtwhzFRJRhXZ
9jMbkJI1SCVqljAcjAngbvzn2LYCO0/z5AXYKgbtYDe1JVBSydghM8gHiBiP6FgiURvZEXzxHNX5
slHf8miFGQ/LYzhuwr3+evVLAX9kiqsImU4vyl1kvUdXdRIIw63jPEKTZSY+2CiAwbLvNuORhlWn
TExcA4rC6HtL5AJYKwC2fBPyhrfPfUkUKMIlpq94K3nWAlSMLfYZqFX5LSjTFp8Te8BvUbqWoiZ4
xL9KFvr1OIxTzjdt08Tvi+v4zWQj92XUQ/+wNkCp2QfecyM3cQCFwXocOJ5Ok53SnQNCfL9C/TI4
5O3YoDkl2q9ZRobnNMpNXvOEzNlm5gtu7WJh/KtfXMxqmnQNFFRDAoB+URTv2Sq7+xLQQbErpTFf
dOzbpJbChgGavlPSw5i09beNWZAAIv6yAHYQgomNUA7HfUw6xNdo0RClnb2Y9ouRAxwxSp0ESCLG
+HXl7frcZQUIlYHP+fdCt0uyjQYdYw3D1F43Wo85RtTF69yU+rFMdJBWWPrwMEWyldupo+sd74cw
w4VvwsMaoj1X8ZLB3GekUfCtsam+WNRQutpZwLHrAE97VuN3dq/zOJd3iY3TAOqTvV90sMdd3lyQ
URTjJo7wREHKpeFsi/Jr/2kduNWoJrog32Z4XEBBAy1IBsGSuL+joSuHqqUjeZFTb58VeqLPSUfF
DTKyCOKmpGDX1LTmi8/nst0RHomrlEzdU1bqFYKIiYWSV+tM1+JOKmPcpjZgXxGuiNqWZGleLI36
qYpLkx95wOHwMcY0e47aebwf7bo+TUzgkkTzY+J1ydxiKz/7+DLth7TZKSAABBgKDXlStGxEpRI8
ty7bxiX5JtNUFIALQCOi0oBvJXuKi/y+U5TLOklwM/YA/cT1TOKprAbWGdBjkDo9TXbGM6BEQn0T
lr4fdpHM8IgbSDddQQJqQD8U/E7/X9QAr/mbkaN8n34t7/1aOPw/t+rH8DiZHz+m61d1/pe/lAn/
/6gLnmp5/++64JZ5Nf1cRjz9+b+LgiT7F4TUiigsgKhBne9URPl3UTBO/nWiUUEmAuBjyJmcdKL+
tyhIon+ByZWmBehGYLGBk/B/i4Jx9C9whEDhyQGcOVku5/9JUfCswhMn+DcgUwVJXBQGTvBSFCh+
qpwVAS4kPJJYbcGYKRygOLI7Kt1ULfpRSYcWCn/6aWL+UC9L8C/+VNv594glBFYwKhoY2Vn7SfVN
0Zg1R7qeF5ckRJePfmQTcgaaQnvi9FVAV54EMMD/O4eNZvE6LRQZUa027QWS8i7eZO/0yA+8unXV
D3xpNWdvBjZK9UcqGGfdoH/GLqCNdaojgRaLBfp1Rj0oO50ZKEK2eWvG2w6PoyZTlypTeFUEmyS8
6WNZ9/7979P6+7gFaJzYRFAdy1E6K86al3wGFVeEGHeYUHmhch+Y6Eay4jIjeE+ADtiq+xhUqyL7
QNzgrHSGXhBqdehEEZAPsZznkz0VgWTex6KWiaSVW6CQRHK17ZblSRJiN3lEP7Im+G3XYsgStWVM
cQxjgnPpeDyxip7NGHJU/tvo3HLMW6SazRzcLWH+yQA89DD2EAz8+xz/YVj4pwKIB7JwEqED9+vS
hm7RueRtU8uVtRGejfE3QWdIjTlxAdb1hpTHxObB299H/e3AFCi/QtYcLCjQEH9bWB2d6lGetXUH
3wBSz9HUPfsOz4MPSsvZ+cHEOGjDQ+cQEAQs5VkoyFiXGSQwbU3xwNAy2jnU6SVeS9Z/VG09q2Jj
ywDPTdKTVzOoW+h9/DqRGVtQRz+lv0M+VXy9cTGCzfrBav0+b6dB0OmAguAJjnT2PWrtOhkFQVtz
w3d8ymkNgf1l+/fF+eOXpBDBIxDXR0f0bJDewQNpXtBeNo2ku2BxcBtZ1SuBDfXmPx8pATYf1M2T
1cg/aJufIjVryzbGGcc2aMIacRsZdlfj8H3wQX+aNdTdcVWhwYAb6Cx85RISArGSeJnEzVOemkfd
fWjL88cxcIogXoelQc/k1+UPLAoQSNXaesHbuhaUxHcd1fKAJBRgBBThBwtBGx/Ny4YEpTiY0ps6
RjHxITZLFNdugqG3Awn5g2//w2KiXYwNE6MWD62Ws/PdBxEqbAxIbBDhKni3VSNsxBNUAf++kr9f
T4DE4QLHvVsWJe6ps3GmUEXox054Tzj7zZS527GpfQpLqByEArWKOJQ/ylxmX9Ke6aqRGbA3MYoC
R1DaxJVmmh+S1qUXOlH1nM/kfZqJqWwHuYQVzrff//5zT6vxy4WNXxsTNPKwyUFXOIc3ZDnDAyyB
ksTqHzv3Pac3XR3fe/Lp78P8czH+Ng7IybAdwPMH5+nXXQHtn6UUjog6XbIjmLh2Z3XvblCNaoN6
MCNot2YE4rDysUOPhjhzmEU8g78LC2kfCJltw05/EBR/D/mnlmmJ+k6EuyY/D/m9OpV85hGXW8Dg
g+jZnSuXVzEd5vQCb4ngMOjoI6m2P2xDiL+X2IPo/GLazyYiC/oB4T4StU5yQCbhrdvwAZIy0wdE
sD8cQ9wpiCZQekbKfx5RHFfjGoYa3aB1yMFSRv1318uCPvx9Yc+HyZAE4d9HRwHEJdgGnkWUNgri
aO6xf5RnwW3ZELqZbTx+8DHnt9f5KKdf8VN4XFEHJv3Q4GOkjtEoYqCayRXiP1By3EJK+COlwPNF
Oh/v9N9/Gq8JS86WBV+Vmuskulz15+ijifvjEMDigyqEbB84ll+HyGQ4m6nEEGV3lcGIsy94BXDy
R9HoFG1+Pnf4kgQmZDh2J77zb0I/sUD5uB1CnDsg/69GEmR7YGfclyVvlpswNOPrOI7hjqP67nro
cEYIjquc1/GDH3IeZ/75HXAEy0/Hjfz2ua7z0TAWHhWXsdkvYAhUBZ0R/sJ0O8UhgArlR2aT/+zw
3z4diQiCMVAHaMH+OsNFaglIwpCrS/LZ7VEUpvf9DPg6zQjMjPnSPtKxTDde0GSjybLJSBDvnGju
RMRUHbY366APJL8Hl1s/TZp+QIr9wwYAIKTANYHnGVAbZ3sMbUy8jRKLn0ft+AZYldjJcsRVSKnL
Ppj9j8Y6na+f9rMu4IOJRr6A4iWvfUi+Z77cOS4/+KTTnv1txn/6pLMZD7PentqworasLK7YoI6C
0xoKp7e+5A8+Bjh8kvNrbmS3+Y/DEGwSTi9n5Gon9NyvH7hyMaUBMdjmWQBPRZOJSxMXH8XUfygy
v3zgP0RUaCEBf46VO+e24A4OJ8ZjpDXoK1a87w8ezz4A76Gcq7KdadknadmhpMNxmZt9V36omHCG
KYDmDUBvMBVE4RsUO4h5//qhLOiNWwvoJznGvudTctOR7jGUIa/mvoHF1fQUzvFm5KSKDb34+yT/
tovOxj7bsROUN0KBfk1tyJtduioOeIV65Qd79QwBCamis2HONitkm6S2KCPU2vptns+HPOCvE0os
VRarY9ZDDn7xF7qbL0geJNUyDM0GLuX7v3/sacf8stSnXwHX+ALcugLU47MdBSHGMeQjlhpwxjvd
LKj9wSU7ah9JR7dU9v9xgMR4pzhQnEijqNqcTW6RUy+IS00NNEOFkLF3bthk2FMZysqL/G8mGbr3
+DoIisEG6gyE0wTLAqwI1lLbEnIl/NikC7hJ/Dgk+j5qy2uVGZBI1vxKcRpX4LTElTcfxejzBOy0
1ND7BXgtR2s3Pk/ABM/tbKdI12szJPPTBJUcAS/PMb8NhE7M54HMVj12CZF657pFpQ9/X+TzHQ0y
HJixmHWMXiJbOs/Vm8WTk/dWPfS3gb8sx6TOmvSDuT5PXk6DYEmBGkTEOJU0fj2yS9IPeHKcHjn8
ohd8k4bbciFV7j4iSP5pIKjsl1hRYP4hcPLrQAqU2z4+XSGJ01sW0H07CHMj5kE/cNp+EAz+MFiK
UHtSa4ZCHKqYvw7WugCygt2EwZZwhxpYDeLLKE3dkw/lBM9zGEwgsGIn9CSmEGHvbALDvPUMxTFT
Ly/l7UB3mYHq3FbBPHcwl53juyK9yCJZ/31vnGbrLACcOG64TFDqw4E7y2yH0QXrNOFdIlZ7hRPI
qiX7yCf4D0EmR3ICdToUu1AqPtt/suW9jB2+DM3wL2k610w1d8VUPmShfJnoRw4jf/ykn4aLf10z
KxqyNqw1dRvwGZ1NfXTL/Pj3aTvfF6fa0s+fdDZtrkjQKY9W7It8TqvMmo0d8u1CEalxX3ywRueD
YWegH4ZtiEQaNefzTchNyVhIUWboxgYAslGHzw42y/UggGuksg0+2PTnE3garzyV0oGXPKlrnO3E
htjYdB5HuRQMTJY1HKs5ibZ/n8E/D3JSssZzGTLPZycrDft8PMEZ6jySvJq0SDekAaLp76P8YerA
pUYigZcoxJ7OewMz1mi0BFM3FLf98jDY70nzYLrPfx/ljA0Mq3LEIZDxoa6Gi+3kN/vrlgshwiVU
63Qdd2Q3t+LzyO1rl0/ICrsjads7pIw7EnYSqCNa5aY4iDa7ivMZtKziUzxgmuHu6WE6Xt7lH4rm
RngGnB9zFN0IHkYoqwOtmZ7/QJoGRdP1TQBYmQ5rN/o42qRzFJj3ec08iBYAtgSbEZAHaGABavEI
fRWTogM5p6RSK1V+BQi5TbMaYEl1WzA6N88NK9LuhrfRkB+VX9pWVpNP18d4zd1NZ6PgBRzC/JKs
4Sq+jqOmzSabEnlrJQoicPyhsGwGMrLF8GMxH4TR5q7IfY+2W8FhZB8uRnwqo5VFSEnm9Qpgh4e8
bYvtmAf5p7wI+3sbN7a4gvCcLQ7ZskBmGdrzeXMY7SjvTShJHUVjRqtsXdzn0MYL3jtrAfRn2PcX
DkypbYhu8DtH1v7CAPu8jiUsONoceuqBmIB8AMorTcc1uRiFA4VOLREwWKxZmd44YNPqySSh2PqO
sWzvgb/j9YBigUaLk6DKY0rx2onC7DgUO44Dmj4QDU3DBp2VsVleQnRigS6hwxWFmCxciQq1muMy
cSCSpxYyylNzaQFyPOpILLBiS0bU0Ez2HAZiNYeTQ9VVGA3Jfel6svHt+pgJOd1oYOsv7AoM5UaY
YjfOzY5qCIJdRGOZ1zSWDWQFhmY6BJJK+21MO9/X0wz72GUG+b8nPL81yxTfTVSoedunPfY0lnQT
AbQ8PzIKz3WANEaLejdX6caBn9dfLMWwXkZChZXQMXSMBQTuZDDzKjDaVWQMmzvb+6NN2qleB0D1
ilDvewUsdia78d2EE9kCpXAdjQxYB7VuAKnSd71TfYWt2VWwRn0vsh7lg0b0ArC8IaDA++3hUHWM
QwtTcGg2f1e9b9o6G6DO2UKzPeA22+ZrDpBunDByAyt1cRflQXiP9ZpugbgIo2s0yL+lgEdXIRYN
lpmswzwnMAKrBJ7rpBzeyQJKYdgWd/JUtJbBVLMW4Bgr0bUedJg8i3H9lhOefWk7MlxFo1VbOpx+
IBfqYpGZuuAyX+G6yYKLWMXviiQmrYUFdRW50lYxV805sCyd+NQ6BqS/khfFEni0g5IH2vwo/Qg2
Vsh88OJSeesl1hg3W1RptMlXYmRtV6+OueqB3/RBcOhzb4/m9JoIVgqLK/xpShUQYbwEmGKV0tfr
3Mjt4MJo10bLbYY0GngeHx1sj/pkZ5FyaMjeh08d0YBH4dixOmWnmvoCmBJx/Osw4mU0pj3YaVS/
kdC0W807dQ0NiPWId5m47XDCvls3h4ATwW/nSM3XFRrvqPpHti6ngZUvUBetLO1vuwm4TqAOYQ4+
R/aTxPYY7uOicXJbWPAHh47Ph2Ys4wEHcxCPNkA3uAojHT/O4Xuyxh3M9sDOa8pN0TVf1jh+ZcD5
Vg4ZVZUHY7jB0k9PAoXEyxGes59GmvBNpFuYwSl0HY8TYpteOHwNAr2bgyx+G3mQ7bgey4ueISps
mesr4ByvjUqgCzydzEkAiirTH/nCL6EAeRwatrMeZgHTiAMkoFtQAKezXbp0gndjvC413KLBOJjk
Z7Z0YIHGUVxFHlAz25ot70fY4nYF/v923SdNc0iKcTus4Fj1Cbgn5Vfo/O58220mZBjdynfAlNZL
Oz+7XGzClmO4dtNF3fR97tkoUQE5jFG2nRK1zdx8UPOhJa6KUsCsQzgJL3SDm6BaJFBgh0Vl5FkD
/7MZhvEFcWxTZl24HEPPjqikQasjXN+zYoKcr1IV1B8/T8otN22GsMCA74YXt3BqB45Z9C0KQZCE
Z/VtgH1xTEyyXoeCZHrHW2QWyCdQlVkAsnkbW/1WsPR+DbvuULQZA+SF9vpWJSCaL0EbmS2ArI8E
+Dbss6S5bec1AKwfcJTdbKh+cGJasd5gBFXSx+FdHMHsJvFQkFzXnF4snn4vRkjUQ6Y4+xwCWXJY
CbQkBno1NcHnIU1eWglpyqL1cIAq7oBgctt8JAfmV32XikU/AF5NqrJ0CK9DAHA20w5khZzNZXSR
6sj0R+Ndct+XaHJEjhrIdAJ/VHkY1WzWjj5PA5ShASwEKAtOJNYdKaom+3Jhe+pwvOkazO9Jr+Zw
23rumycoaPo7Egq3D4I+uGJZR7P9Ovb55TSIJthAILeo+QjkJzDcRxw5dlUUMtgYeMwpeL1MTesq
OxUwu4+it3F2z+HiMnVEtzLZzoulb2UOxc+KunDdr2l615FeoRzYi40V6oYT6fd4M28C5zYoRmwK
4Y94hsGlR22nYcDjrk/qxTc1pGzdgUPUfqpKQ1O0MOZC1hmSj+e2G2RyDLvBJA8jI+SHiTRyZGXn
LR7I29Bk1yRsrlF/3Y8U1iIwQQIXhuobvtyAg3eYVQmiTNfIi65LDEwxUdSNqzbTD8ab+dg1xqZV
SIAujmzRvhSs8bCCaZyPqiSFLnPTu7YyvnQdDjSOaEp1bC5MetEyYj6XTqRHgLRINYdDrOtiGLry
0rF0hSKqRqaQtiGYtmMoqsGjTIxeT1Y1DdROLVufimWW+EClp0+rsQsK2gaj1WORDdAOhSYqZXO+
Qe7zBpzb8DbKdRlrGakXRKpXNNIUWhRTAmEYV/p7Fgf2sGa9vumCpc03I1BeHLgyT24C0kFfIGLO
G4QYYbuN8QKiE20hAZmPKCQHXCCvXe7DjUxJ+ykQBmi7fmndoStngNpQpRSVC1PDD7HOgWY0rGQ3
7aqLr9rAy9KVKdCTEJJ1MAEbC3uCkA/RvFl4qdO6S+VzObi6bbOXMVfZhnQBSJfx4q4mKLumSj+6
IpJfeZ5Oe/Bi9E5lQQQF29Ta7QSG9E2f9f6uGXLA5cLymbSTvlZ5cHCDtOCwNWm/z5WIa/wVu42c
lLzOEakDErRVtNB+hSbrqnbh0H8a0/ZkPmahzu512V6DpAFfGMbYC4slEhTIuCCG9vqgpgHMgThd
vyTeg94xQgIyY+TQFLB4JGBdAB20yLvJFtMVFa5966FsvQkH5OCoR7t7msB2c5GXUTrpB9kwDnQn
xHAmIPMP/dw0V0NhL6YmJBH6GGy7rv0X084XduhMs9XivqfF06CG8bak+XMfcNjGD2S3pgokCnAm
gKZB5yNIYBv0wlbMymU3LmKvcD/UiGn0ZhRJfkjW5bbsm8dCpHLT+xn54SKWsFJD1j+QCDkuqBjK
gq0Q5EFVdslDq+MOMNggPCZemkvwFceXzrsH1kX3hLrnwJM9rFkndug6hJzuhM0f8OZSA8tehV3J
sqWGkH/Avu0d4bhsJnph1mS54+Dg0KpNwd6qRDEYIKkH/TwBefygkPje6nHAG2dc1dO8qksfLL3Z
SKseOKz1NvE07WEFlm+kVOJ9bcL9TEFyUirvuxMMHqoZQGw3aetQLIpf85n/6PvVXTWxYwAl8pQe
TT4DVBzbfQQR8r0cYhRhBP9MiAShT8z9xrpAVHTpIKFju0uWyvSWdW28T1MxV8mCdHz0/IaF4dVk
4m25RrjY8O581GujNy13TlSByjdgH71mEKfNFpW/g1KGSiRoRbf9XBwzLrYKenqobtQZgDIJ8O0g
7CAfACMKKqIRKPmLLJddVjTjAY7OA+5hYKnLIG8htI0wsAnUejqPNTiWd96V1SJifZ13EOBdPfS+
qtT1074UKJBY1eHiBksuXi5JugDM7AzdZy4D6Sua3l0r0U0KvdHAq7uw3wsyeVbneJS8zSynlU1t
XCcQF/pqKDKhlAPXHwODP1PGkDiPD2Upvw7aN9sFHKP+ShtjK8QQP+EANOLCzNF8rRWSrGaa3G1p
BrYpUuXkri0zV2VzuIgNBz8JTX40I+CZ2yxbFWU7uDibQ8IRT3NnDMD5Kx3eY9IEF8apcru0uk1w
bebNtG0JompfGlS9NZfbWADu79ap3UZ8/DZ4vNUnyp9FSZeqtcioPFhRXSWaBWpQZk4OgGCLDbqk
eOtJAQ2eBCSPRAL27sS7jGdzD/AzGGsErPZbznFNHiaE0abms0UeGk2o8W4yqyXb4OAMr6stS33E
s5myy2WN1XDlhtivEok9GUDCSHn5UNIT/gtvTAYrmKhYuhqK6r04lHY2ria5HnQOWoZz07Xopxyt
durKaVMqgd/mo1JkDwalYbJDO3eBCboPywsce99cunww/R1IcgOtg2YY7QGF1AKS5u0UbJo8i7Zz
54kH/h+VGtCLLH5AG5RjheYwqxTclCoxDWVfsSwk9DmW/cL3YKdYvY+aqD2psOfqVWfUsKoVYkB6
lIbdJz8uOcTlnPef0DwUZK+VL3+wWCzTBsZf6mppSXOXj930WGZs/jKDajds2eobd6XaxR7xl1Hw
1bKC9fu2McXnpl8XX3vZOfKNc1Xe4dkhEZXBriW3SEhy+7mZ42FLGS/BnuKBLz4vARvobaOWEWwl
5XJ+BbRxxm4k8WG6QXhS4B/0qsKVNF0p2UQHZ+yDHeR6EQwashGJ+WEmAcJfeuIxqR4PrQrAGkOO
vRh0+SyHZZ4vga3sgABXpNwLkZZ7jnxsOriVTxtUCAfgoVMGp498pRl2Y3njk8leA+DzaqP2cggi
+FoAMg7lugB0fIC/F/FmDTOfeGSbK2V8hydXNCAMznAQTOWUuE98Iald9oo+BeUj5+bIM4mHeIuo
AkfajKIcZXe4+NTS3Ehou7fJD870owFwG54ARRxf4WnOQJy0CzTU8IoN91F4D0bxunEshB5gb0je
H5p1k6Y14xYPtmCMYFEWQ+EmncPNGPPiivq10LthirZLQVZQSJfxpuP0kvAUVif+kpjnJP/q1xK0
kIjvKPHyhnFDuntj4gyMzb62cw1LApbegEAp79WQbvL1DgPKFxtHameX9qtoke6zNcJT63qlzxCk
ClAnT9ylH2e6adoUJd7W6F3TJt9Q8Ahqu3iISA1muFIjv2p0OF1PeNWBa6oCzFJmpxnCHwCBB26C
fg0P94tbwx8jWpIzqJYrzWsUMM1Th7dAKnDwwLOki7k8qWU+kDjSn22sP6lLVATNVT7LDrelwr9u
2rrFexuUkKuYTKoLa/AFNqwPtyKObjLdsgHhPCuDnQIXP4L2nKC3PANFLeZwCseL/URcbesm+BZn
TZWBP1pl01qHJ/LUCuHYARJ4YqimKNraZcgQ3buTvTWvQ4vsEDOUky6qFPAPF2m5Qt2Rm6wP0LPn
JQIc4xplyqy592FPgl1iZDNd92lwbOL4a7l695ZDs3EDCqsSFbOkAM9pmPC4yYfsdRABii6DRFHG
oNk3XBWCT2YXgH22jXHmNksJjXsZdn68YQL0mHklFGjCJsQPRuLWbWedJ0+Td5diZqB05oP6AiLq
RW6oRQqXzM5uJcOOv4E2uK/03DxpIFjV1ubJj/F/2DuT5LqxbMtO5Vt2sgUZ6qKTDeCVfBRJsRTV
gbFEXd+Lalw5g5xYLkjuEeRjhGj6v/XT0swtzD3cRRDVxT3n7L22aWxp596JhipsVxQidmhZxfbK
QQtxppWlgazfqtZ4octr9qTRpfCIESHAIFqHcWjtdY0W1Dyoxrk7daSV5krUuL7RFP14TUiw6dP6
aoJEc8OBOJtujQP5mmCn2n6Umhqeppnr0AFJiErgyxzoMyHNJt5D1rtyEzvYmvbSUr5mWadtqrg9
Gar+rG+npfPmnUilrs+kaq4Bqmp4w92OOEXc53W0koqlRQhIB4MpTKFY2SmN4FmsRIRbrZ5L62vd
tJJZZl8/aOGQjgHui+7EKQudfkKGnJdmwqgEcZ+P532ZsSq6yUwd5lSveR7n6beS7vqVFzJ0DrRu
Bqmo5spdlaXxKTYQtTzPShUgjifGcC/dpsW40uqyUXwnbOV80ludemqg33TXYVgBbRzbmKcsj+ZV
1rPB3WR0L0i2n7PyOs68YT/HdnxXxUZannaxXimBm+WNvo5sPRvOscFF6XaGVTydaHV0zfZpUtae
MszCN8fRfFWzqRjWXUZ92CvQHSUN071X6uIpNO3huuOj/5yrbaZse1cpvs00wNmY9qGGYydrqB46
EzpXqxUo8mf0cHGUbz1rip6yQagHT0ujXTj3dM3DTFSGDbxMN/ZMRrT1hEfVcjdp54xNuaF5XRfW
ZS2cOBzZNM0e3zu/kjXV6P2QgP0pnxRz7Ahr0jqHNd5XZbQEXWN6n/kRiEIyRZHb2Q6RzJChRGPA
KpP4gj2UeUNT/MLo5nKXMeQ7TGpnnY8FhZEmDWXFN3RITyKR59dpz5NFX0LD8Yul3zWpz4rUWuvN
RBt+N+ZqPYS49Vp9bpSHYUABqKhmSDJuPw5WnvmsANPu94OIfzHu+KnKhByLW187xrBDhZ7juGKo
0ol2ldD+mljDbe86HD8ZKS8joLdjQ55zA8UAZAsdahSDj/cDD31shGf2zL8YK4jASclbKICEZjGW
oWgcVky6BSJI80/HlT+Pa2FGYSylGkDX3h83xm0SKTmjqb4o8q3aRtlZMVX1J0K844HlchQLNSGD
X8fif45kA5HA+xgTShLEpk0eihZEhd5scLxtsIv3e9HDL/3jG8c8G2EqM1IHreHRiBTwAI5Z3mxq
RK3YkZtC3tNUl/vWU7XAQGj0yYOyTNfe3z9T1VGEEn+JYp7x2/vrqA2OUek1FYfbpVsvmoLcdc/S
1mO/OO2GSWymuH0UWf79T0/TRC7tsoMxNQbn1tHQL+ENbTKnZX5eF1vuLvSGOLA6+zIU7ifzxY+v
AocyLVwODE49vAfvz3AsG8gOSzVR0LrJ6NwiONFatsKfPCsf3wR0FUhDeRiJ7OLuvT9OSUsajAVy
BKNJV4xSVkLWzIDm9dDGq0loy1fsk4flg8wYWIdqmD9FO8TwMat9f0x3sI1WcXj7pGYaIFe0rYi1
bNmmMM5Sbzotu++qbkcgSgCTYmNkVNaGuExT5g2/v6Efzn4JP0FsjgKelOwPYoxe0bopW0b7MEZW
E9kagxrQzveNlq1Uvis/c818eG6X44HFBsJAvcQa8P7MLXrRalvpdPbW+YU4zH6zQu53J7a/P60P
CwCHWQbgi8Ddg4t09DqWNpt8m297QMsKErDVOAHKpUvAHtd8KEhA1vvVf+2I+vsT80rDLXQa7YGd
P2PSDPpcocdJo1ARm7T4VGyyXKc37z/6QdKV0RRg83KXEfzRE4RWqSFICyFLXckTzQ7PjK5Y1ewj
KWGqaKfP8JtrZRPX5q8H5i/q2cWvYxwh1Y7+8X9dVwV/HRsm32HVti/VQiv770BbA2z25lYvNLf3
uLX/87/Fy388/0/GfEn78tZf+fMP/jJYKjpwNXRTHvMRDD8UKvzMXw5Lxf3ClxzRx+LNQXnOV+If
FktN/YIyCegaEae49gC6/8NiaX5ZkpAgompoolXaF+6fWCx/CQH/+cCQI4/0HW+upZIfxyzw2FPD
XHMMSSoLZBEue+8w8vABy7my5TUucpW57EQHuL231bRMfsikyHSa/1Kf2n2eyr6k1q4NIsmexwaN
Afb8uraqZ6hnndl9VWWh3MzYl3E7x02tnCbliGtHtE69K0OvvOj13n2Muj5/VOE73LmxEwImx2rk
7SEHoF+wUgbeYBpb+JW1No+vnnDpWfIrx+zR0LvWKzNzR1i9ZjGMkKE0ed3LeakHG01aq3koRtP3
hir7phpxu68jGFRzpPbTOm5ZZFdcFC07n1T6GddYsrTsu661iTwjAlbbYXYqflhxQZ/FF8Ir2DgQ
7vYal5r+zchnwM2zK+MfuMvJhTfVqD91lQEQke0Jft8wy/SBgXVsW/3pMKdWs9JsN1NXY0e1+20q
qgQlBsgr5uLCldqtLumwnCa1kUJiyGvabGsNlJm7oddnyMDMo+FOJqmZHaYsZvrHaN28zRvHzlcV
9YwRtDXuP+TLVk1JUDCG3rPIK+KrgU1PPBZalzrfDSzk9FSaWKlxPbQUc1YlYzgOdj95vq2Zk1wT
tWLNG5ukyi7QaiOb/FSzoiKYiIImkM/QmueQWVmykUZenxYkxSXB3GnRmWfT6/YNVL1egGNJXJMu
XRSBMdtYOWqhVvOZYqbTtWOOYbEKx1E1nxzawhjp475yaXtrUXSIvbi1A6vQ52wl2zRpfDJQ4m5L
FwmSwwxxZ/IdIek8YtnhB6silufc9KFYVzSWwiAbZ3gqjSqpU0qzZFiaAhW7b90cZIAz0/b1nU4H
TMc0yLsty1AwD9LCcM+GbFb8SMFXRONZumHQsNuixZALM9vqGg9FYMWdEvm2o7jPQ+7x0OVevsAR
ylhOq9aUDli/WITOwTSzMtqYzuxdhNEwP9Tj0AGIU0MPfyZNW+FXSWI7RMua4w9X0cdLrVWdh66G
LeW7dpQkS0c5ZPYsVUjQE9RMK+ijPnxIMSTREIJtcJs0wmDYpY98ks2In9HQDfqe4tP5RiuQ7rBX
ddnLMkpoVlUxJI/RmJhX0wDUyUc6ylSp7xC3tR1R4z6ZaMa2S5xo3nF16lfG1yVnBmHwRonT4pb/
0rkgp5uxiNNLcZXFiXFaEEo38IAYsR7oKVWj3zV5Qc1qAttY1anX36eoBFAnaG2NHmLIZe0PMWoJ
hvzVJa5/ZpxtB1mOKfzc2D7EHXEXTSCU2EIKC72MluXcj6nJz5QRBKYvU9E9ZbOjnuddZAN+a0xk
+30+22fDmEbDpm0yVd13UIrMQCotlWfrhA8MIVJlzWiHFkFjivSgawWdHGXsQiDwMG64F6rqhYEe
pROt43K6V4dOPBqjQwVvaNI8m00BcYPqnj2EmsUWA/FShfGgpXxRO6vM3X0UteKUOlR9zL0Spewo
HadZqWpVfOOgJibJtlw6XEgPznUGg3d66Fo8dJpoDl3t2I8VuLPSlw1/zhekCtzCm4jPkFnVV42X
sdWrJqe8iXpVXDqhaRzGqsl1X9EzmiBOQpPNKWL5PSkGd6Y9M5XNSV0id9gUXWfd56lw0n3YKOEY
ILIt4OMVysgZU26xpYX/xNqgMsZgplkBjsyVs8ZwsmoVeYW8QkNEEQhAr72SZd26fgzE5sB5g/BJ
lJgZNoei6dV6GhZKN23a4qvlFNm9bN3ytkH+rwVF1w/qyhtsEiP7KG+GtaWlyWktFkCLnbEWgSqr
MLkYlYpOHfV19MjYlIxME96Os3JCpX3K2iKdaAI6C16oTfOXkdQiBhlzGJ4VasNaOidTz2xADhcA
uaC9SEaRWBXtKiVMJ47jJx0JM5GatMZRQdQTMGZbNhpJcpG09ZXu1cy0jTJ0t3oXtqhChhRkS9Hq
2Sv0G3lvpAqCnhANGa6gSPUaRkGWcY1V2rF9ETMuZgLVQ8lZwrEowxAy+ClbgRtoO8YlTwr0bjWM
jWcPsVaLr7JEqRblxnUxqgPhEXCwb/NkygDid6Eki3TEJZHS4nssBmhgNF2M4p5ElMnZaiYgQl9a
tFn9MbHlbcttYsoyOzbKi8mJmTAomfskkJlupYe6dO16iRYeCsUk3pPvAa6EtMaavvy9tejVnDoK
uhQ+o192xXBSTYoXb+m46BcWZJ0GoJhicEMaKzwvmdhXQdfEyBhazpZ5o6IOO3QNhrcC+QctSRag
3JgBl7X0rZrvIE4BCfqR9RMZgOtOySp0jQEQgaiwVs3uaHHcmd+nwzc3+4Kmi+N3orLpQPS5/d3p
2vYEyaX1qtkt2p5Sy8N0V5sh/7FhhlWzdjUxNBuYfkW/yujmjlvwiYKCip0zKZWVGYcgZWqDCJRG
eenKOb2m+mL8DumLMxP6WKClMXWNF98My4EBE2nJBy2PaA7h5dHjLYoa5booel6DcSosLlWZ58Zq
qOOJZU5Rwx/0bvXeLylIHkiKBRtWCH7AqmLkT9ZAi0BCTwZmnFxznSl1o72W6CAvNZE4L21NH3pV
dGH2Sucna32iW1Fo1fk8HmpNtq9ObcgnwF1uBl/VBu88elBV2M7MoT/PaTtz2QUtvbjr5tOo07Mn
15xxivZGZ601ODRMs9Ki9TZQbyaJkEtLz/A30ZoH1MmD04du/mQ6ijGspW6LYa0DfeHDpMU1rrth
jFeDIbynwZLZqWhy45avnpMeePKhSUXFLL7GEQS0bV4hIzx40jXlts3K8dsAMO7Z09ruGpAbuKOE
XLdzQ6/ZK1V4aSHot12TAtjrzJfagwDit0Y8nmsm0pSVxbrn8lDXiIrstCwQ5mjTMMHMSNUrIV2r
OpGxVntb1HzikKgIIVbWlLfnedtCJWTwDczHziLtLC15O+tktllraXKzY4RBqPtJ72p8Deg8NmRf
OeJeD3X30FZpf5PUDooCxSnTbVnMjFBI16XNzsytvmgztg5MHlvmA/zzcOho+9wrrJFAG6toODDe
NB12WaXHl3vwENWQq5wShk0Zd1cgLyOjzpPKaTrqyozYaaoeWo+TOmlLrd7TsjdgEbbtZVSiEV/1
wkSG0Kmde9XQaU1wYutdiwUTshXvVYusNxprSGiOYlkH7vVwA0vFe2WmAgMDmpSpro1xyuTWNGUP
mCN0+h9WKlFczcjQ+AiEQj9BijfcA9BoFTZTdXndsM5cWULMycotTTcYjHyc1vlQp7tcUdfU1A6t
SVux96rQ8xejjtJrmYWKumOgrdyNtO/vEO140Op6SmKRa0oNr7IDfqZG9gDqLp+Hk0iaJacio+Kg
janDTjJylZe0ttkb1A0huCuUtwQNO3Eex5vITNotrqNJCcayY64MN8kCYwdS7bKIYge5j2LPpy6j
PXpvc4hiME578BGenNWetL4wLDZd0bQbI24EeoCuqi2/ThGU0pLXI8RIJWw7iyYMHfcmYTiU9ZGt
BEXj8s34WUL+URX9340+tASb/Hv6kP9SJu8g5st//hd96At1J21KCmAUUgvo5+/amPLXsbEQ4BIk
UtKkL8wf+gs/pOlfDMAEOAiRRqpLAfuP2tj+snCnQc1gTKVJbmG1+QMm+a+w0X/WxoyPYZ47KgXy
wjkHYXPUatTx1jLwSFle2Vsk295qXZMwK6MBzDVPur3pRjk0QR+za6UJOZiui1VkqF4GcHmanw3d
+GQWsOD8GBSuszLqtpKBNYZZ53eAXkOwKSks8oGZNlzQudGtdevC54Reqo3KCvKzdi1Gyz6L6QvC
E0Wplgd17jb6oR1bZpWDlFn5NRvM2fQ5cO0wkuRH7uYYAkVgDTkqFMfKh+pAonky+qZsI7lnN6vH
F3z3+NzVIiXeqbejTA0cZVFUdY4a3+lxlMmggzPtnnTDgLilbjtegEG0VrRsbDajVrf5auTtWFSH
5oTUrutJ09FtwHRs6JLXxknSS5laE1LcYTC7QDa6ZKzNSx1vGsNsrinNPGCpZhvehHGX1H5rjRRH
TW6ZbNW6trvSPbNWgikS9AJY/1FeW3U1PDBSbXVQxFprrEdVLckBnme+vYnZadBbzVYyGpcR5T08
zGYbK3CA12z+4WaYUo54RsoeJp1mhS61SMjCt2Hr3Tx6GbtCv8w6HTRxhiYXeYGsb0VjFNV2ZCa5
UGH7iGyLua/OSlNP3QClcGytFLNn2Y4G0OeBA3lyWutt1+lbnUlpsjEUWhUbbwydH2kjh0X7JF+Y
Nuj5wWrTRpwnTZV2wYg/R3IbaDfvyZJ30Ez2BWBbg3IWAHSoqoiKXHPZScrYmRhdMQvflq4MX6dQ
GfXtyBX9PumhsL4lfVz8qCxroHz2+hRwbK02zngzjF2W+3QCjGQrdEFrZk4ckW2yBOhagMykJUoO
TOWFNTpoQ+LKS+952DsApBk2N1/GPTJNpxPGDzC/zkOKD8jajrPRIHfRELTpwrZQPnjuPPihXL7T
jZtVxapIevvU7S0w/2rXR4IxYJa3fsiuBPZpk1VOQGHNbghpixGeR0XIBt5wNiTZC9e39cZ9Qshf
AA8f5JWEYOptJjeLHL8qUIz5+Ti6z2nfmXfpUA1zoFPxJT4Gl/hR1SRVDIWzGngSOZFv9P2oB16v
ld+RBhnfEWsh1sgbxVW/KjWkMaEl4esQ5fHBRIP2jLJKvxRs0h5EbzD7G2gZPAqlNF7Rxbf3uuyb
E0j+5k0Y2uW9akwd1vu0jxAFtHE0bSqEX+m6RXh5otqdgrTLsq2iWVpGk7sSFOo8l7yPA77oKrkH
rzIpG5SLGsFYrR7XKzdSkY1WfS9HXxmAj/uOmqLGgMXNH3UVtNcohRrJtFlLaqpbL623yAqg0y9g
oFVqaflF0gLFZdNGGsqq1uz4sYrd/rvhJuIGQlR0FUsvKVZN3AKRDt1Jvtg/bzUGV7QFxaBfcHdL
Hh1N7Iu4bh/blOJvxa6wfVTShpNqk3RgTN0Zvee3g6J4TKEc6yWaDBIH4rbiBY/rEZFT1ifaD2FU
4iD0rslWMTIAkkZxHzn8wpHjbTK+4QkIeSmvExX6R2ArnRGe0j5Ew9A1c++tNDSsLeIql1Aqmlxi
OnfFaBTzZmRZQPegmSl+nL5zkuQCSbixVdIqO+9UG/Ogk3cTAXNx1z5CaqVgUxBzmiulggi6maOo
+MpWzLRPgb3GfmuiicTxVWrpZdJ40Kdw6PT11q5iBRd3M7M6FlWtGWi9G52dq8wRsK3NruyblbBM
d9P2epohkdLsm0KrK49fKwXLcEMboVBX+LjjPYDWePzadD11Vp24bgx7bmq1uxpCyfQ0Meu7N5pW
rdc62mm580yzuvCqmo1S5hYL7FKAcg6yOJcIr+wZrnfXs7kKBwWdS4lzyfAtjxxJSlXUWrOFCI5/
GbK/4fsdk0iETPwmYRr2IwrT8FZnX3TBo87LEtIleR2cKT7jk5ugbRx7RzvV4976xV/4o83P/5uA
xmV4+O+3SMFD/fIfty/t87spwvJn/h4i6F9s24U9YjAasyFuYEP8a4igW8wDVEYMFmw0HdLrP/dJ
zpcl+YeQQ4zhS3ufWdff2S3mF5e2icb2ytJ1RyWx+w/2ST9tvv/cJiGppx2gEyEDcAAcDEb49yOu
qLD1wQKRiypdsfY04vlb2CQgopBEnfTZbPyopwn3V94aOsbnRgSJlxnGpozc4qHS0hNSI+xmrSjY
U8Y079Bb5Gp+btfCfDDdSj9ILIG17yYDtW446w0i8nJyv9NIVfCOZEOyyqaquPPCQZ5iTsHBl1Nq
9bpm7FrNU+5kgzMxSPFA4LuyHlPVVB5MROKUOdqwxuhHp9GeDT/PQTM4qjvQMtCTmzc39a8B2dsw
Fn25Du+uE5IWIGkGEyGKaRpB768TtVPeZHwzGITqNwbyzKDLm3HYWnhe6N0CAqLyLuJdZJUNBZ0t
n6zJw5uYQ2CpfEhS4xVJvli/Ukfvb5l7F2xSeoQyqRJ/JQqlzgnMUfkCUyZCM9akTNZlZs6n/4nz
cNhkQ30Bv+DZRxoRo+8ixxqq12YBhBdh+BIzIdjmdSqpphQLimz1TKfXDJwyMrZRH9uXXoHRTkwd
pF+nhuInIu0xzMP+JLQE45lCRZg66HssH+0hK3vzwkDxv49wEH8y1X+vHuBZdV1Cf9CZLLZhqo+j
+WiLV9fovOi1LMLitERocOpGkQgm0eunC7j3k+nvEflyOR7AIAgN3NNltP0Tt/YGXTMPtPA83Xlh
UPJdyaybOJ+1tVWnYieqMj+EA0WvJDQJhTh5uulYbH5/s4z3BuFfv4CDTxrgi2MjzTi6WUXaja0Y
q5cEy5/mK6lFW4sYjea5wu75ipUJ23DY9XtbEVaybkg4eCxMthzsCq0JpSzsEESphXuaj/q5VTow
nOWcNz96xPnrOaO5uDJVUev+jDHi0APbKtd0tpXbKlHWvQ0zbhMZgvlS1BqXs4c8a1fQ8L8ryzK6
VEIXGZ7EG/dJst9RuCanTWnogsIEtYpIBPDo+3fNNIYqimPxZPRt3yxFyXQyYXT53o7NQDSJmlSb
ykjU11gd6dCZFDDLWhCio3Vz+wo1HfvBEV70UsVV05kUZcoUiCbNHX4McRbbJl610XK/2W5n3Y7E
dJzxfzEfjHGJsQxV+7KOMb1SdV2PrvvNcUxn//tb++FRxlrME0yBSl8PQtbxsks2TdS31mONwBMv
VD6v80yJ8RZpJe2L8K8BP9P5fx3RZfyr43FIjQVMWx7nI+1Ek6qObkzNoxTe+N0KI2tNZYNiPxdF
upeFpz8YmefsKIMOjL/qCXhid6n3jAmwF7Ee0QDrT6u6Jbne8UobD2OZRQzMTGWbF56zV1S3wdbt
uEIGMvOYKFJ1fEvI9LimCFJUv1kCGhM0T+dTrq6LnLLbVysHvCBjaD1oFYNpi+W1J56RyFdef+3c
snvQ3eifPkNSLevEu7XcI0nNpEtGkwKqrbsITd6814WZoJws5qcBO8Mqi1osTFwyfFxtfMDIReeY
xfn395uP/MdDIhkAHEzKFsKc94eME8o0qx6fyDpx9x4OyZWeO4SNZqH32ar1YdHgpWGV5D7TZ+Ht
OTo7vtWFQvnKtrP/brcV3rtadPm9hpkhnT1g8zbzzF2G1oYb4jr5j6RNs68TYtHxk19FX87q/YX+
+cSpFhGGfD0XdvXbC515Bbtj3Xski0q9z6YZlrn0zPZCZzQ5QPStSbbBIujcpCEyY1xYERk9+C2+
66mdBWU+NOdKkdpqwAQjvFIi60GM/dTCsElYekRcP5VaSa88ApeGi6FD/gAovjE5VuF8Rtf8KZ98
fzaGpi/YRHpeUHt+bhHePDZqgnA/V2zYAfSEfRsf9bPatXPQ8pKf95Mg/JeYJ/Y30O21dc178zK2
rud3CZqIlROBpW1aLaMbkxB0NFejwF0TJ+7K4iwehiQiV84mZQJYyTyyh5j1K8IMurMsmszv82j0
t00VYuBVZE8PQdtlYZN8y2IM/biFXNo3SeWmzKVE5JAFEVblTocGf5/lstXW5pTfqLWwDtT384Gk
N3mq5U6BXRN3ImFdVoq1PqLs+sZYVTB+cBNln0SV8pk4Tf/4fCIRA0lPnw/iLE/G+4fC6AUciEh/
oDZW7+lp2WWgxSZWRxW7Cm3xcmqdlQY94UDO0Lh3YrTaZHjlJ8w7onRVqXp62fVVs1pCdIIRp8pV
hBofXx9fxVdhJN1KbQv6Yt4YSdpdoqu+/XyZ/3+t8z8oJn5X67APLR6Th7d6qeVP/FXp2ADp6fey
xqHPXbhl3Nm/5VLaF0d36fcZqJRw8y//6u+WsPWFb/3yoee7/5MK9o9SRzG/8L5BLOVJWfiei8rq
D2qdozWY/QT8JjL/SNNdWtM/M/PevL+AfGqapBXBqLm3nYxNS5qQUOUnK/3Rl3Y5Crs1igQH5CS7
7KOVPnHHIXdlV2zY5WxKNwOQwpA3hr3Sa5dvrv7Fr6XnbVHy4VB8UIiiZRNho07T7eWE35xQ2BmG
ZI+WbBxKqxqOjJevIzXdVe1nut3lnXyz9LETe3+k5Td5cySmOwkbJI7UG5eDeZWPn5RXPyGJ7w8A
IJw7AEeReQJ36P0B8OInomjbbGNW6GHvsMLZ+gaf/lDduZmCGRuwU2VtLMAZzWtRu6N9ZXeWV+8z
VsjxtuZTgRjHmaupO9S4ifpdtUg3GMXRDr0tUHIaa7NvQ3nx+1vw4ZmiPrBdYEmo/RZF31FJQiq0
AuukSDdJfzMVFzYbzbL+pGb7ePF5YFkzaQgwTzGOSVOY95Kihzq/kf2SOX1iVZ8BAI8rHe4vDxLa
RNjzTHKINnp/+aUjUh2jCHYzSzzXWrk2ADRkIjwZwv4GErqPSYhWf7hSyk+e4eUnH914jgyZdTky
MOjl5N88WXAH2FmqHNn+Gl2SPnYhTpKLcTvc/f4+/XyAPh6HSRULEGX88WtpdV2ZVrpHN9//0fj1
qeGjiQ76VRV463kbXRNtHXwW43yEk1wKGC4rLRaWAlo1PCrvT670nLArvTzdmNt8X51ZO7ELN/NJ
embvlL32SUlx/GH9eTTP4tSI/WC7dawGVShR4RsZyWYI7K15opxXZ+3ehCbyQkbapl/36zkY16GP
1NCP1/mv6ee/LzGONnt/HX7ZUUN4XxiA70/WCTOiRBM92cR7+6ThZMdDuLf3tMh3/U5ZZ1+dS+uS
+ZOsgt6fA8UN0pf0RXk2Ltwz+8zZe/to5a3Ug7O3PrkyP6/z8c3HbfD3r3a88g91RFZYx5UZo3Uc
ryOe744xwdZdBnI+mjD68yEoHzQeV07KfOWza/Ne2f3rQfBYp/FXUHawjTy6NmU1pgZCyw2e4J2x
8VbKxj3Rg2HnrrMz5bvynZy2c7Sn/GVehOfmRj8oe3U1nFbX1UV7Yu7QSHzynfq4qiwZCSxbKIg9
dPVHt0vWDBw9JlEb9kdl/JWKvL3EQJ+On1TzH4/DN1BjW0Dxx8pyzBquFEK4dJvc06SSI9FcuY5g
gPUuGde/f8U/LsUsRNbiDnAodF3v6ISGTm+KYWg4UGQ+2VACEMuoxFpAnfnkdn747joq7D9DW9Td
RG4tzd63axYbAKV0a2x4EelRTFnXundC3NZiSvpkddQ/PDjLoTzDpOXL1sX7UDdqaIhEJ0l797PL
6UycK4/iyjq059mJt3bPs4ty3ZzPNyNzzx/qo/vJiWofbh7bdN2Ama3RHQZvfHSmxJZ6CqHBylps
6n27D09I3V55QbHXN/UZ3oTg+ff38Ph4GNfog9MZQQKwFOfL5XjzNdDsZJ6n5T0pk3aN2Xi2Pouw
P753HAE/F/RtWuu6oVlHb2IsY/IeSObdgAwL3It8V+3+8BQovGmo4yMAT/qx5o3AEjYOqQGQqehj
xwvPBev6Z1EXxxcKOxp7TBpybJVYUtxlMX5zoZTMZtg8FVhjiazeGE0THzJmgX94Lg4bddx2hson
GsGGxl7/7VFS5GM8nFmOfVKpv6YE7lxGRV5t/+yK8WHELMEBlu76YmF8fxQvH5aY4qpYl2mHuLpu
h6Bx23D150fRqTRwpnJWeDDeH6Vm7EgztSzI93AUQCUd73egC1xNn7w0x+vQcjpIThgNwuoEB77c
uje3RoCuiEK95XT6yvE1vSkDeOtDkBSq+cmhPjwFHGrxtxnaks/EFOf9ofo8R3KpcOVi6CQ3ilTr
s7yM5k+OojH05we9/YDSDNJ4Hdl+ahhb6ES/PxAJxISDejQMwzDKz4yodPT43IYzM7nJqinqFnMZ
LbSC3CSTp5546LlDJwoti/o7Ha6J4c3mFUMSVSVWVJ1BI0Rx1wetZ2BzRJlnv6IKNM7ZCIPwoiup
MnrotEcjrpx4De9MvSCknS47ybeFC3ArrjfEy+OBTk2rj9Cy6sjCc4KiIqCJEOqIJjSg9MRTb13D
kNEAAbSutkPZCJGmmZUFBCKkNa5tkm8QvQoJUsdOE3U+OIVB5DYjDAzbJJ83423akI0ZFEhixyvD
hqrgoVuMpQjgcRiwWHOs9TgeCrKOzSbrv3WxohFGDl7lIs9s3MzabHrnM6aYa9Bd/KI1FNvCj0eT
X5Fcq/yhkXQhF1kRzz5GnO7SlpH1tQlV0a3p0hDSCgNHIydA5p225WICOkzAkJ1LWSQYbVytrFe5
0Ws1HLp+Qqir1v0z2ml4l546OGd2jd1n3QN6RFNUJoSY1+lsBnNKLM7GijWQ6vFPVQy/FNllVJto
/YDacx2ZAPhhpTLVSlpRD5tkbFF2x7NtEx3L3IFV2kkGnCXpkJ1W82xduLU7EEc8CXq8M288CaOm
viTeFA1cfvgLHG1gUA+JhEcWRWfNeB7fzVD/aIypSPSdNi3cKaAazquOZQPC85yqWAccKVTG7x0Q
k8hL5wF/swn8MUvJauGboYQX2SxCsY4hJCTJPnd6D/d8O9QNUpeJbhczOpGgdfSmJph0o/bgjE/j
V6+rSH8cGk9A1XX7FMpAighx3Zmpp6w8BnX3MWEmCnmgdHBXSMHZKLpIEvzIkNW4jmt8TL6uKmYO
ImUQpDom5UTbvChawoh7xBO6KY35FMpGCtRLhnWycwi+d9fQREgyxplNinXTZBAYtErfEqw4uD6c
PEQ7OXHndUAsNDg7RczGnQO84VYzi/xZdwvrwalUnFSVkAURpzgTuMOscLsBr9AV7/Rs7VrbSLV1
yn/9AAEsRXgB3/9JJmQB+VHn9K88WzNsvDI0NTiU3gQLKBND73c6KlXfG63Y2QtEoznzIEOxVumY
g7eRPE4TvXPMQySvqM29Z1Ujj7cHUKRAEdK5N6jieL0aQeBQ0NSZSk+yqRPwVJI11FensHJXsd57
hzoPpwVz3asymBg7zF8Npg/nqcVv6quDyMdthH8k3gOFw9NTUgeBKiyS6P/Sdl67jWtrtn6Vxrln
gzlcnBuJlGQ5x7J9Q7gcSE5mcnIyPP35VHs3UJary2c10NjAAvYKRYma8f/H+Abm2kK71S2JbqlP
Mx3lHZnhBzeBwBgSkIRurVu3LdRaBqIotpklcrQ3Bxn3SpuVkUVQNKlOm7Vp8l4m794cM/XUOALW
RKIhtQX6R526TKxiW2nFcOF7s+4wWUvnzCEJfFjXqGrvB8tUN76sQAktWFUPsec6CcktaNXTXkP5
TQa0p7+b09COaGN6gLYNJYVDEFUPfBskxXSbToNGsrdBfyY9aVPTz9YQCMVHzuFaB4Njj3HIeGNv
RIerkJApo+wiZ3BmM6ynpDwkK8c9LYyutkUY6EPbhHFZ7icU8bdUmbVrE/9GCU5Oamakag19D+43
uEfk1HY7P5CuRZggEVKh4nBTRYU0C7KUq6ynMdaVJsSzdjEuTOR+6TqosMis0O3SlMutFo9HKqcG
JA/puw4cio6RTpMw7jZJ3bVLBCWvJFCJqGczlAI+IZIxhROwQ0GgRXZKD5pqbxxv+wQ0aijNrJix
lgXZc7egOYgCW1vKi8TLy9uCGUW06djOC5S2bhjXQrWSxbQmHHftq8ZgVVr6KVmLpO5fkgHlQDSV
dmGdkmZYmzvk+hNn2Sb138dD82Lli74bQiFaF+sLREOFlqntko3K3OUHXnK8Y9octOnay5vmDPKi
aWC79Aue7Bco4TT4eOP5qGLIZC3yyvRiAByv1nY5KC0cwGHGeKMCitOUWuzHpILeBENgQGmJAgCR
JX5ffzVIrIAndqV8QFh+x9I+LoNWoKH0ezzlSu/fCZmdcFhrC2V/h8D6qyIVaIXG2GZGGr6euXhH
YGwOfpm5a25MRAxQXsfW74KGNlfm5LO0VhkKbQAuWAWZzB6mLnPWaUDWfdEgrcQRgyukDOon1xOS
oEnLwJMyxwn9BW1wcLCowvROWVAUA6OBnsjfR/va5qB6O0xjyWABiRWlP7MROELiJYvR2a7B9GeE
5eYsPPGI1CAeloSsiaFsjH1KQjzSv0OvcmcgHRZrrh72dU3Z625B/jThHnSMNxFUw2ngyxxKnGBE
YQsiPYedoBwvlU8M6LoxR+ttafKl2Y5cgdu1iGmGhQT6xjSGyyG7o1WOuFYDsGdDKu1HVIVjYr+U
9MjfZy/AXmWOKcDGHggwqFHVcYCgETFv6/bwt8fBqX8G3oIVsSE5uQ57Y6bbbOEvZfVykS2u07KH
OISWzACQhUFFSzFpKO1J/rJ4NNAArE0aNNWzhta9hRJQQutgxIlHacOwhIzQcuYA4Cae1VSz/rQt
6BbChufmXblNw8sYdbnsZGHXE0jNdkHXyiHxw1Wo8lbeaHeggym1JmtbX+RTh7dnCDUNj8+Ka/rw
UGCymtYlDCo7dKC63go2WiPCKqxu42kI9Ci27WlZuwvrnMdp8cXO4sPkQIBsMxnQRrwJfdLp2Gh6
4+JV9IuquegyNflbdt+63wxUg146OC2QhplSJ9hBkRCzsDo/wGZnxKdKmZ63spyDtdcFy83sJcDQ
vNFw3yqZjq8Z5DwoBrnsqrUUTnwDySxmfMejd5e5zhzqCQrIDbHKjtzYfVaZOwzLKlkINqOifIYy
e3hWLS/kmpA/72Oh7pBGveWWJjhQWcI6VcowVnU8Wv12Ya2wIrhC9lnQtpwHzU53yjX6cfBAOsWL
e/zLzbK1aEQ+5oPk0q3XPS6GunMJDx/IrB9BwEEyX9kAba4KZfsVcT12+5rMPYSiRpvQzzqTZX60
6YycGT9kUEUuGuZupQuhzgYDrOaqwZC0R/+NEyJtrUCeFjz4lMGugCO72FRWamkCazMmuQwip7DE
B1Lozt2kQxVHdSabeVPYHIZ0FXOImeE4PQDJH4yrbBZaDtBnHrv2Q7YA3+6plVuEP3Iw0veVLrTX
pTRk7awWSyoMWxz7x61musuwa+upd5+4RzVo2uO2Gc+xT/rNhVUmcX6t5ODKXZ9Kc9zm7qgslJ7x
+JhmlPyj3tdoT3BZqeZt2/kWxnM0ZDZA2VbnpACkiXy1LPeya1/rODXORaXrB0MxrmZRxjlKVStJ
YW0p/32aFvakZAI9t9XaMrcfJDApUDd4Dp5IFByTE/qpi35utf1i7GkPICxfz0FS0Ec0e1xd4SDj
djrLUEgGDiiSyiXUnLmDDlmUKohAR6MfDbFN50bHmhr7QZS72fxTmVNgQZIelmfZJfaDRbm+2eZc
cRRx4XmrnQvBSrsL5BgfEEgDpKoVoFk7mKBuSZMiTgZ9fasLwJE/pKPSGROZHWNQ9XC0P+b+4As6
y0uRbM1mKZNLpZQ17jR7YbXmjO+VUTegdttgaQD45wY1a7kx++64t3vsS+Bb44TFx46DglU1Du7w
pi/ZY5VU86NmUbjYxmRiLPup0vTXYD7Ys0sBGnrnxsrGNVg4BLuvnJQI9a3Aap+dtLSG0s1QLkYd
9RKe7zVVNeVdmFXewpAkWGPCw93ZNKGJlS9CryoM+0aUOqAn1celVyIRs/t3M8E+tu06zjn7KjZj
+rnGYiCMr9icL+18Ks1tKxzTufXcWeg/1NIh6g16AF9gvXIggcDX9cF9ynR+FtgAlkv+O+dQed7r
A6svWZV99xK0ozQjig3IrHO3al2A/ZWdXJGdkRKbxTgeo0LoOXb1oZjyCApcDHR0MTVOkiXxa2sc
Rz1Tx+qJQUUe1vW8yCmPueY1SCg6Mc+KKHjWnadhABy1rmQ9DzdtUjrFGSEBtU/TpAV4BkWutkPw
1d5tpXfLjcJFd4UsySKZ2tW7V6f0lmHvKOor1zUQ7h9tMgTaltUA2aAMCCpbzT2ew/NBr5UeIf9f
2PGglo9P5jjbyS5XZj1GVTkg8Ujs2DBuZJ5Vz8S6ZAbWhTj4MLKlKfb2wv3ootf5qUKPn1Pfe7lZ
upsRpaFxqbwuX05gxOLgZzr3sPuyQINYHk5oejglagF0rJLfR4V+qrM1Ci+33/Cza+2+beLUpqS/
jJjm6kXLtFBmdsNJUFdss8lMyeUCLg5WfkvrGWwSgm8SGaOfOpd1kRkJ3Pd0wYafUdJd2zAUwIrH
lMs54pCuUipSfMsh3ltm4dsPta2zNZJRr37aMVhJlVn+Q6zNGeYREAj3ltO1w63TNHT/C2Wl703M
jXmzBG3/ahJYwJ27mpd9gbYh31rJsNzWjWra9UFs/i51m8QYWysL663saxU/dKMoH2e8sVm4EKpw
HmSLifq/zukR5N3ITcWmfPAG6HgSJ6VeZR9mv7QHhhoYDXjtujWEjo/n9LQuO+1J4ywVnExtXTUr
ZyEVgLtINrin1TAlzGhjyO/tSgY+EQTm2F1RX0rvC6dI6r2Re0V+UpVSaKsSqtmPtlraHwqbn9pw
RcX2LR29jUMkrFm+Uo5mYknX7WlcuWrk4OmCzUl2hxWqvJTKZY81oU3j5u4Ut4h5MqezAhMdgFlR
OBYY+ybgu8GU8zjk18Z9WrIirDX+8Fsws+z1ae70knhKcH+3Uy+r7EoHS2vuxQJm/0xpXEagnLpt
kJw1ml3/ROLsUU2RjXJBrnNlgPDYLPB8TW+pNij80muEhUKuKq+mM29nADfWlNhLmDtOR/pZ245Q
M33QH+wrNcSA87xKZ+M0S7isvnI+y4Pd3PrEIXSqUfJsNpzqaijwSKybJHe5yS3uYCNXnDsA4F3i
XrmuWRJTJScfPG5nGh/UXeYWuwuUtq3tHzwlwrUtPVwGhNiRxTYrWQksTBSNtJwcC6E1Id3Ft9FE
ZI+22k5y5MSJ4nJeWSUzGM7Q92KM3y43zytySLrlrBhSvXNWSivd9MnDY3s3p9C1dyrRuFzNTFVn
Nc+ODq8wkVhxZ63BfF2YsyvXnNbxEPuA8SbMRnHThsCMx3p1aIQ/99JX+QqjGbfoKR+shzEVy5Nb
mOYjeXltcuJ7wkBqqM9MMC0RQM5FAk0bsEe+FBCQK5sZYPWwxomHJBLHTt1lZeciCda89LkIY+IX
0DZRr9BPEm5RwBEktp46sJi/SVsm57gsrfzAbzTmaGixJ+1mlTtXMVis5xhX240r4jg+tVMtn8KY
Vs12SbWRlhcq8C7Mrdz3V9xl+mrbcXffkyo6yX2fy/QqU22KLVRVyz5NggYKr1vxA3HJ4Lrc8K4B
SxY95bxpWLq7TOU1Z7C20lPO0X3/nFS9c2srb7klEgip+GRMPuEjQW+AzRCjemnsZvpp5aXThSk1
SrVSZdafGKCwsUwYTKLIwJd+j35Ef7JifruoN50e0YWaWv5lT+MPAlmAA7WzeEFnflcA/ZyaVnQr
TGTGleVVLQxW0bIr4l5pbkdU7dddkpaXU0WnYNVJPX8MZkufGN9w0ihQ4/1GExUD7QANOa0my0tu
utbz0ECl2vyG8Zo89WpM3PN80Dnte85CSQ/wqHuRFbjItsolXGjTi0HDslii31gHbtddjY5iL5+A
kK36ZdI+sqTkLuUTbatFtT+bkJg9G2eSkes+BVaMsulJ3Om+EzmprLjf4/aTHFgSKjN9YzQToYxW
MO6ZPjiZ+MNZWWB3eNmaYpN95gw9SsdcLxp4b6hwYQS4ZBSsuipIuUe0iYDSwKmBg48bgBHKAWUb
pWVgqqygXtngjNJ135n2bR273vOgXO+gtrb5cTn3tB9eorHoiWoBZwSti6IDjPPkXSi7fw06sPoR
mPjswyVFgSq1MZb3sgmmpzbVy8ugLQjI0EZHXk5mpUAHgHZ5rzpLe1K4Q/MwrwXmxYI0jeuazsK9
A86ei6NR4pXGYQwVQAbawPLgjo6+sosxnU9d7JuPkoqrHmZGoe+zg1APwEnMWY2EVf+1HW2A8VmW
Ladui78OS3cT7NG2O1i1ORbAfaiW2Y7YsDl9LNYQPFKpo3LrB33x7PZ2dri7VsbE+QSB4domaNdY
F0lXvwJ+q0jFaWqDlYKkjxk2L6Wulee6rcFvOatm5U2q+omtNDjBiKQI5vFZrte4wUmXXOaqup4z
HTvDJGuOyh03bUC1ycECqg/WkK5Hg3V1H9SqvDU96hcDXraU3Tr17kRij3cDdAK8DQnUzYGzpRFi
L+SWaMky0CgkF+otTX2UJK03cvirk5c0M6kFctITt0YZmxHZNvbe7ZIEnylcHkz99KFQ9wUxJo/Y
HX94HOlwkI9CXJa+HzwhWC4/wAP3O9PUrCGisixhp+uetj7cLSMTo7nrDlAjg2a8rLmR3S3QXy+p
s8Vn0pkrZ9WmhXoG1Ln0G49dcr8kk/fm6FlBNEZGBuSpLRoWmQUAyV3nA0ZNsPfCo0ZSuda0YnnD
ysYkokTbEyMwDU/1MPoUxzQxvxA+PqdcJj26IZntiDOu8wWiLSrMycqxCrAEIlj6F7IObSatZwHK
omzBnyaG6X5SOdhciDhApPRFD34CsWHiMe+6BkwPsp1wafr6GSB1AUl9jC0Q7JxZyN1oR+/WGrjE
sqs1w3kJ4wX8RcFhYqUrwFMcqH28uoOs25Ni6ivO06or38iA8h50OuyIDtRc4uHrq3tTUs8IDXsq
+5CwEm/m8CVMRcpQjyOxsqVOO4TI3Qs5d72D3ZeT8CrF7/8cpAROUB3CXglLymhvLC9tfiacn3AP
d+JQpsD1/L5Y3XTvzUH36IxTxcy003fqlCxxMa2vOlSB3Z0JfaleS7rEFYyAMp5IhDKsE4GGtY2C
tsruRdoP+lqvTe/GTgT34GyB48vgQykXJrpf4P/zNJIEOneE0APx22qipoVjS0mMM8J6aGz7DQ01
CGkPwMXbQrmDuTp6i7kmTQ5YA5EClVh3XWoxlXCDvyI1n4A6BKomP8DB4mNSxtfCJQdGs1qAkNSb
Ns5QARFehnhZ2EHFCSdnL9dcYTLnXFNdjfjS+zAHU83s78rg2qsD0ER6gyWBSRT/nAa6lyufg/BA
W8vDiEl6LGp6aF9Ptnk4lLGdDS7iFQOL70g3tzdJnUlRx9WT5ksSjjq7PfTI0mTVDoc5a9nU8iLD
GGLAmGYtyhBLfKaTSTBUfOc4c8qw4CXKFdRaQRAe1mprZZWxwurlzmRWxapJM0KS9HjYySU2+zWg
kDY5Z/V3zW8EK+aXxir6A6xLlLodiHy+eSRGSOhuOUYJobvx/GjKt0I4J0t7aeNB6+17CChbE0Yq
6oGoRm+dBLAnnB4r6SkFuQvDrMLWvoAHypEAyXUybBx1oqhtdvZ0Uvrni5Z/0zf92p0lGZJuqQGF
E6Ljccx660tlBFDMoqVu40dUI94FRBZt8/e+9rGgweOuSSQkr8XFo0SM4OfWrOjx9BmLIyIH/sad
PnaKSJfSOwGXZkZ+7oz/UM/z63kHXRtyRN22jiGVnqSAwglIRI11sLXPgkMlyrdvfuw/fiuElfyX
aF9QAH/+VgMtV6Q+togqqaMdA6++sx0OlDZO4l2D8PUbdcBh7Pze4KZhbxCmDgQXIbKBN+Tz8+Zm
KRwvt/ywPKw4k21f6COCeJcjPfVl7bJK8bb//Yc7Hs48EkYG3+6XFwUzyudHiswsMG1PDkksWbyr
tZISs+wJ3ISI8M23+/ooxiECW50NBHiqe6R90PpldkkbA3RgBtXahjJH8BDNy4mUm2++1fGg9//l
aDr4WUE1MEY+fyuWFXeWro0dO4bUsko73w271uD68ve396fn2AjCGY5MgC9mDPI36iQgxD7M8cTv
HI8Nv5488xsBzNdhgV8qAMbMuopwyDvSlDVzT2saQVFI7R/ul2l7HKsAQ23yNM2fhwKW3NoaJv0f
v0QL/w4SJf/g88Um8fklisIHXD9TPSLvsNlQPTFOWqf5LtD96ytEK4ds3EMpgWT0wGL5XaiSCTYB
b8ntMPU7tXcy8CgsH/90vfilXDssgZiY6XD+8jj+Jodxpjw1i0DYoUKcw01bh6cmuukbDdHxesFT
kBm6pocBAbOAaR19F8mlZpCNFbrdMtGziI1NdoigoGzshKWetVf/dPjxPFZbj7XCwxp6tOo6Y+uM
1CGt0CiMYdNpgbrx6ml6//tTvg4/AsoPsj98XIe972gcLDWqb2qPFkVVl5RIx7O2g9P2d3HlaVdL
ThOIVCOObX9/6tfV4iBRZanA44RSzj96l6CVApIQU4u10FhWQULdNLZxVlUKOMWvR/1vOGnUeyeH
7v0/zl+a/j82Q/X2IrO6OuYVH578WoM+zZJUgjj+9ycJAQB/+j/sG5mcr4f3br5574dC/pev5PBv
/v/+w38jhe9ouf3f//NaDyTN8KclfKzfHTJGwMT67wECVy/VS/nJUvPrP/i3p8YDBEBQPYs2i49P
XjDKrP/y1Fj/qduIirH4QQFhtWB0/NtTE/wnOneHsQOS30UkeLBb/BsfcAALYMU5+CzcAGutb/8T
S435RRjGpGaA8hdWEs4hR2tI5XAQpbthRy1w/s1BP8alcCZAD2hsaPqTeaGVSp4o7KDWGtMysU2N
654TdyTOLE3PQ3Mg+F5IXUVMN2fLzZ0YrXIiaCkYCJlxU/4cbt/+2vOm6htd+K/M7N93ffzFvsGh
CVAzdiU+/+dVg3xlROMxLR1sff5VmcbZaRCUNJ7LBKqh5GQN2IeyHF0zOjRUHPfk+bYrqzEcB1xb
Ro+Ey8BG6dlmEbwEBF05Ypcy3/cV+TajOzz3ac2+4baPnm5j7s+4EMWFpwNAsQQwzkkE63aap20L
Qxd2rj6H8SIpZAS9S7ZjWl/olKJ2da31G8HFZZMPvrlpp1qcdgjOvtnuDjK+z+8DSSxQAN0Gen1w
2X9+H04HqGYocivyu3K6K5qs5wLDef40Buq7osyeP7b6wrVi6NTP3wb91b8e8ruX6ZeW9POzOVTq
LvYw4GH4s44khoTClAm+KbK1Rv6yiCC450A7h7WfTZumiTeFB7LKG6hMpEo9aFOe72ejef37xzje
R9CFmgxnvFS/3sOxT5pQ25QjDGIV2sU01J3Sv4bq44C1xPyCyq395o0f78H/ep6PIRKXCGWOoxU+
paSvdNROUcd3Pa2F7lz3SeyGf/9Wx/vI4Snwm3xO0ow189ilVNiZUVLTWSIzJn95adKfGEyfpd2c
9QQtBcBbv3ng8UDigRazipOZwa7M1vV5IE3NmGKayuFokYj22JD6EKVD+2J2xqtRgMOEVAUPtba/
O+h+sfkcHuwgWTcwoSAmto9GkSN8KaTvT1HRQtdpBtistXUXS0iC+dhbe5NivXAE8J6P1PVpzGWX
rk/St2W+LXUJPtwUKyg+9b/2uf/WHHO8pfKxPO4WlJwOOe+ue1hGfzsEUeKVfZWQrkcnygedndgn
NGqDddDMzTeL2hfNPs/yCWPg7eOqPBguPz8LliJ3TrqykXSSYt0tVbJOLEjrHtX7xK1ysl1NuEWL
8eKM8YZbPM1xA06bXdsbhoe/Ksbsm8n9h+Hgczk9fBxOtP9i9f329QdqOTwLrJLoXUlBmq4pzfkm
crzlBSzBoxhoRBAF+t0J94uvzeMCjkGP/0EB9LzjRBV2wK6uJjFGc59/FO6CPCmAaFwS9VplkekL
8uuroT51SQjfKPhRkGfKVr79ffr9uj3+vrYdPgb9SyoBB5X2l59kIJSSbGVNRRSIrTeniZ8QVF+O
ujlsY0++5+Pg3il062hpjIAiPzUXYkEXytlBeq353UleeP7ZQFuDsD0PubOXJBVgKIJFWyRCG4Rx
9bWndells/yi+CwGEVAL4WAE/j45ZevsamvRnwm6M7fAiYPtkA4gS7uq3bRe2a97rjDl3FDuAQN4
UY/Vtm0ra23OLUlFY2WeTLb4WaEa3XNbsl56aUw3sqz5kAM9emHWm8o0H9rRmm7mguKcD5l5Z9KY
umhrAtoyVdSXZS+XbQoSIEpbQ4Q6uuc4TMATnhc5lRlJyw24qt75p9No5PdIxISzbTxpLd9Mxj+M
Cn4Ji5sqduXA+7JIaHM7C2cIRoxg1p2T2Pe81J+11zwPPTXcbKTHu/S71rMiYtv/8QbDhYF7MW4e
ZihXy8+zc2kFmVRFp6KxHJw3v2jje9OIq1256A9OF3xnivpaNMNnzwXPpboB4oPF//PzSkqlfuoW
BIJ6SfwwGMBeSvKBw9LT49dMmW4Wkimvrc1Cm27QHow/Cs0SdylU/NMElt2HEoqBKCbtVJZ9Qy5d
kVGJ7to6W4iHZjXLdWJtdUA59Irpc0iPP0h3en3bWLVxYffoXf4+nb6uJgRvHIqbAacU3T0uMUDN
pko8jsymLiERoOmyqy7I/Eu/mRg7bhpT18boR2+5+K4GebyRunAfMGId7DAckBhEn99mndItRd+G
n1KRN6x1xLbrY/Ghef6DbZbLCcek7JvRerx18MjDMP21nrvQvo62Ugqs8SBbT0b+qLtrUEGPdOpv
ep8K7T97rb8edDgcuM4vDuvRyKwalaAGdWVki4Ke1+Is9TZG2rwhZ9MOJ2Qiq77z6fEr4XxTU/wy
Iw/PBgDAEZzN27X0o2eT/YnmtxlklFOt35ZN20Q+W1XoQ6uKCr27Q3oTr6aiR2m5PFSxKP4HX/7w
orlrU3T88pZhV7rwYjsZ1U78qMf1y9S6j8IqANeMqNWlsakq9+7vL9xmsPy+K/ClGb9c6TirHPam
o7NKpo2jXg2ZjJqxd06yLOlhW/vN/d+f8nX8UNLkroe/+pBUcwwJGCYb67MXdJGXH9KgAqo88yx7
OKl2tv77o/7wM/Isins6VB32uV///Ld93nPHMW97p+NntE/JrrynsfJOgq5Yw/IGzi+6qNXnYreg
LqKh9OObx3+dnb5JzfFQ4vS4Kh+Xpnt7gXVn8XjJca7L6zN96p49XT4j9dkZkKLrBpRRNiHtS71b
XQueRxHMLPbombPJ2bYJ4KKBkM517j39/bP94Vf49NGOBrikSaZQ9fMrOMHerIKrwJY/+Wl2f3/M
H25RvAKMxtxiWJ64Tn1eoFyt9CdhLocu03RLOXnr17DdrY6m+zBENNo2qZ6e0/WiIQlXZjXCt/pm
Kn0d1nwE7m9cralaUBv7/BEyISWJ2BODwG/ryLObIBwb67uL0/FFzQWaSVvFJWrvYEk7rp7rNYfI
kTNElAvvPpm9O1nIh4rLeDf10d9f6p+GFRMIRz1+PmpsR4u+QFOqtw5XCWtput2SeI8ZmImVOaT2
VjnSgaJkfseL+tPXw6vP4uAc3Lf60e8YdDQrJiwJkd0Md7SysEwfsv9sb69Infj79/vTtDUtyugg
QHkSLpTPv1gLYt2EV9pFBZTDsMSKsnb8ulwnM9JybBnjtpEEe4/SfwSGv9bb5rs6+x/HLScyvi2N
sgOu+/NHGEY4861sMf269nlABeA0a5XYyJhsZWC2Mz/LmQGYOpyyektZ6yZTnfbNwP3jh+CGwvpP
NZlN6OiHzmEftmZa4aiZaqKW9JvZMM9nQ97RbH+g8nPF3oUu0fmwUzIZp/rlm9/h+GBzGNOgoA5A
Tlfnsnj0O6hSlEPSJ12keiKuhNLOglyvt3ksUi5zFVK/PlLIpDcI67QVYeaxhjPDSWnr4NCWyARI
akcmhjwROVq+A7ijh1yA9PDvH/Tr4Dww1VELU++jr3Rs2CVGyksXR4dxNdr3aL78PcDoLbHC42pR
cJD//rSvSydbCSUEmFscZY1jeEM/mu4gEUxHgdOrtzzPbh2rtj6U9l3165g7CG6QSc7D4LigM6YI
9HkQChEbMHNxfJFtdKIVzeNi5TZutP4KbxUh4zGR91ziq01bVvspMYMQ/s+4a8oihMODuZD8zpVI
Jz+scu9Zur7ayRF5bFOV5N07HCaMNL3uFL+PXZQktZhTFzZyDpU1INzSp9dEVt8wM/nUh7nz+zmD
yiKnGuotnJkPtIKjtSQ1IHbGMecMOnJVtskFOVwIHjDx175MV03jNk91lvfuSqF6Oeka+v4r1Mvl
ZeyU1dvkZ9mPpHIlmwWeSqR0EznyMAtXSz7Yp6Kp50ffTa0Ts1EfxTARzoH175REo+LCHw2WxjYG
4bxSqR/sMClOaqNlc301tc5TZRgXulcYO9Os7dOG7MMwRaC1BOWLBWOSm6KsT6y+N3+gnvGe5zog
96yui/NqsqaTgmCoXeOY7ZXEjQRuXA9uMFg2F6Nt9v46boeyjJrStk7QMHe71BfmHV7JGjGJhoyf
ChFZmEPzlErd2Aro3+sCaNCKpBtEfRmFkce0rMd7Dmbo/0kS7iKUXSgmCSUXa6T3WkATXOdF4PKs
z3BI95eTNvP/41rVpzHpd3DXe7W8aPmgvTCRjLt+tJwXZ2oJldWIgzpkIZtlJKRBsDddsnBpx+k6
F4iWfSteSOLQsssCnvc19jK4KQ0Mfa03PerkQhg4Jz3vJTUH45DPo/QgIQRsIUYeSboV9m3VXnQJ
1WQSp1Gup7OYzg8xQ6GT6km7EU1aZOtYw9yxnWPJu3DH/q6UsiM0IdGbJ8J6mk3fknS3MnApXhiZ
0Zz3wxQjfkZn7ltAB9AFy01RJ14YJCg+fPxvKwR6EmB6neeCxJuqxPOUOyat4GxcpZ5D3MiSelHl
J0NEF7fdz7kQOzNr8zdC+IarGTvDGqtcSeYYyeZFOYn9bJvZ1hPZSA9hwYOkC2vd6yVDbbYE7lvj
PI11bVhpdZ6CZA9o3Vt4TvZGkTrvE9byntKXjuNmYUtLIl9yjt1mzuzba9fs2q1UuJ1P5o5db1Pj
oKL0Ydg5k9MqEnFosrU7PZiCSOSptk6EyrC4xNaJX7YZWmESB/XZzfZYxv1d0fXLja6ZaUfKPKBC
UuGLeb94c3LtuZTZFqcJznKrR/cjsltD5MYZvd1qK5tOf8APX51mbuNgQ5rjTd/pRokArRr2U5e3
YYux9CEXAQEOne89Ix5vd0tlTyjYlzxdT2APf2RDtVAQqmApaQofm6kB4NchfO5HJyauffEiDCND
uEyuxiQzshvQT83err3gYVa4XzBmTjedRkUMuZvfnndzEW9qBSpHEYPRWNK4kOjc1gsH3vPYnVGS
9oRM5YZ3UUMeg4LvGyEhitm2z0oM7uQa4pNDSaLt5TwCBnJFd8s0eRq8jn6tjyXqYKDZys4EAiTz
YK+jz98tDrpD+B84vXLpRVMSB4+TIaabKTWX1wZ+AMvV6G8arvk3GGfIhdIbCdE09y/msnDPPS9W
5yRVeT9N6havQaXx08WleGyc3Nz++k3HPncjlG/2RZxNiPFYi+tTownSaUeqQh72wHNB1mRKnsf2
SLeKGHPjzqAEcDNXvtzB5gjWWaa3p6iy50stL6PA6qeroTSnmxpu12k8iXqjuLlvTLJqI830NSJ3
Anc9Adw5bdnu9nkpXkZ3wjEsY+LIdU1auwK9qYuD8MJuOvSLGQlRGXvQVZXAZUXLi71iZS7acinr
xTofiW4CBW/UlDdF7hAu7xp5Vq6cwTp3MwdDj1uM95XWRi7+/NtsFMaFJxi/PKLjYoQmlNwP3Qq7
DiXv+lfdRsqKdpcaVEwJPTsYTVBexk8FKvKLqvcbchM6cdpbqfuGXA97XktOieU12bb0xwCRf0n4
VtZhF1iPvIjHWrf5jLhIqwsiK3edhB/dFv0JDlxcToHfbSqyxfY294WLLC/8azSBA/Kiob0ZfH95
xg2U/XBne75GNnxbjbX27i6ezdqTOWsOycaFNWMlK4Sq8EwvwxXordQ40RJjmM/JtSNirUEah11Z
NN5lI0Rn7BZV+Teclpo96XXmxgWiST2J5ti98tSURZMejJAghkRNu6rqkuussMmp92QwhLzh0aGp
YVRGyDVMTP+PuTPZkZtJs+yr5AuwwHnY9IL0MQZXzIrQhpBCIc40I2mkGfn0fTy7u5D5V1V2164T
CeEHBEkedJL2Dfeei49UWimO5HA5zmERHcrGACkdWO+arBmW7Sw3Rx5yicBWNuFC7uMQCvxE42tr
bJ2V4xh+EzoXX7Vjme9tCXign7FrHxbH5N8JISE8sLREeQCXIt5r2t8ow1Eain1pgvUwJWNDpkyp
klsV2b/JN43286IOqiHczFtAC0CWCO6n2tTfE6IgjlUe1SHWgjjOOGX0A93v8iNqrOZnQ3Lsi5Cm
OHT91emQGO2qg2uwffMWt7YP8lJQqPsNdsiMv747BcXG+8Zuzzrx2kf2o+LP1ntEyQQRZAeul34N
jbc+SGuh7CmIyOsJr+tSt5bejVPWAxZxXL1LyNClkceti/TeMFD/qRNXXZbAM6RzJBJqs2OVl1z4
3pdtV79ktETfChWMvzHYM9mc2yV4NZp3CtvZ1TxIB8di2sg4et02l+2hCOyLlHVzhnzl0lko80JH
FKWTbNpbjtT2g1wpDA/LiBSc8DxeZl02iuLZbhb42M6UecZysmQqbrGrPIY4EnAHDwngeh7WpbC9
M21F7O3DnJH80VEWa26pmZoGpn9a7dY92o5WYEzC+Iept656i6btY6380j5wSPd4qVBOZwnJJccK
s/SJijG5waFzUzCoPnUGQTtP87QcR0AbrbauQuhAMXIv3YFTzps8XsG+N3K0RwC/r9ckNg9a56VM
/14FEaJSHhccSmexTA1xilU3nBxT3cR8xnvKlemBF2mLFi1664JrHTO2ZH55IaLhennUTlEdOLrr
W6O2WzKCYWiGQ/xSM/8NOns64maucAcvzmEp29OMy5YXKNmGLCZga7jR9z7v9rpk+DRbcGoRBvzB
ILKdgqDfcFN3wT6W0b6z5vAgSxKM45z0m0To9xAfwwk3Jx9ZS/7BoCnfuELNr+4aJ9z0dnRo4qi4
DMnAPJgQ4iZYzD7u3OmbgtN0nq9rznEozfcw7KqbqS14A435+mbbrboVEY+K6MQe6LskDsoWu3ky
PUFsgphxEzdnZGDHYa6JtZm02EtxqqRZd6iMX3iY2wzkzaWRfZwltmz20+o9qJDc9WZw/Mc4dwzN
grHF2azVfFBV2X9rtFwfXLTb3WEc4QWsDm/QgIng41iX4rjB/rlsa/2Ns2021ytDBbtSb3TEve51
mEz7iohIWC359BiYmWFpi1O7xmX3pL0iuYud7jNf+vW2bVm57tC/x3fm+hv2eA0O8hG3p44onH1p
+T6G6SneT6YZT0ztUSIug7kptQnY4BbzK3/P7cLTdbMwTru25Q5hJN3PNaqCg60avRPctTczlMgL
nLsS6kXrUyfn9R2hUTgNJ8l3WOTDvsq7iwl6hyRh7s2aGgP3RH/Kp9wcyikh1gSILH9cf3qh1e8B
j6x4jb2NLChHn23deK8WTpw7MEfrE0E01dlTjf1AbOFwXFybJkfMjQVCw9am2zERNbw+HcJGN7fD
eeyvr6GWmFoSUT/5dYisY8CcmkVYKREGiz64B27UADzATdymwuKu31g1pODRhluGIKSQJusKVWes
fB6emezYNXN6uzkk5QJZ0CMRGlRLAiLF8ravEG+E3nUhsZ1Ek+YLdToxdQ8r0aHcOvEoftTk/D4v
ViPPqjZGHIpcw35gyQZGSLKZyZC868uAF+yyCNccBqSwUGfWnNcUhrLuZW5r6671/IDjfkMFTvw0
CccJW3f0NbvZ36AKQky5szvfPE2yDn6apfuDEymAMuitHl+6Pe7cCrdEy95OTqhSVtkeNUK7O5an
1k2xefXBaXoCdNpwTp3BST7KLuy/dwtZxwx9q6O4nvlO2VO+tBUXdRtXXrwqgu6yuFSCUMZowqAp
fLPDXlFib9VpEmTZJCqQe9Naw8V0SdYvQZKuCg8Uq8OYyFIAKAvDHkhC677DNnUgEIRc54kY1r2u
PID1ZaH2IUihz5XbCx5AFBzy2IoOAVUjw3u1Emwx5Kv1AIFmOtIjyLu/i2mgLDj7ZutWnNvQjX4K
Q34JbhrnJq+VZPRVEoeLMiOlwYkP04Zns65QKg1ttJt0QFGH+29ngyL4aYOQx2XMlyM05MsEsXlo
nLdNWr9JmyzeFkg8vxYF+moDuvE5Wx37G7uBxO6r/km3c3EzBaK8Wy1IlKEfkHEosTkGvgZqrfsE
io9f4LKWG95A6/qRppDV5NLeIel38JJ64BHmZMGcbC3D3RK7R+1R0yklrdMgm2HfY9S5sdFbHE2Q
5DfOBsqmsJTcAYXHFhGD/KDOtFK36PXtzMsK69pI/2JNyT2SEqwP5TayCEImcApUAgqEigGbUi9y
xfk6FOrFXTci7ULhaJ02XTnsG90eR5Z494mNpgBb3I0TanXE5kF5CzWJq+gJ/6zxNQBRWkPytL3l
O1HQ+iylNbgEW7Tcv/0Y7NkJ97dWl3DejRgtypct8Msby3aETRowBWPexsxnIFoRfBqPVHe9RyNQ
vxS6ys+5YxfgvOKJCcT6DNwmvFmXgsjjOIE9huphPueesxx6r8OxZvVorEhZOiWwsPHf2RsuG0pq
AuQiWLHU7vCCdJPbKd5O9JASAFcKty66Gxt1wclLyBtt15J4y2fBKD6jgv5I3Mlc1jZkfYpg7wGz
NpkhBESkImxJHM3zuyRCcBaqSR+2vE72niXO2zZyZPvWOwyQ8xSWXyAa2kz71yZOiytCZwv3Zgvh
M/lLcoTNdfbnqz8rH7aXpecPeyUp3Mo4+DWvmCOb6RS9SjYtDdxbXQyMQeDn2MwdCPaJrIOwtwOK
FOy9iGvwAlfyOJhG32GRLDLXF0EGzafeQWp6WUev39lRg4EeW/O94zWAPSqwun1T7ZuKWwGo2LqP
VzxvXWXu+1oVvAHbp7zBUxhUXcItpqh3zRHZ+itfwk9V1G9cqLc1aE7QS46rCW/13A33Ayeyv1/G
AsdrlccTue4GJxdv1DUBuxGBmIl9yzx4bT3dOC5FEAm6acSbUqeDH1hxWnnt+hBvo3n0q8FIbJu9
9eQHDXbfonYvMR39V5WEQWY7/XcgIST2+M2kswkj2QFjmtmvviqyvMrnY20S/5PnCTDF9bW/crPA
1PdclUqGRVlBb9n3iUK3Fz7kbTiko7N43xfHe4k3lySyrpOXAFFfyhr3O9QXPPnJ2rDQdbbbfry6
W/g2T5VwHYKWsBiFyTJRCXk6a52Cfr7ykh/YzF8JT6eVpGvnFMUaKNf6N8OJJhuS6tU11owYs1xI
M1S/5xwA8ehwy/k01yzkyYF2F3df1Yl9X0Z+/AgbJL5UpSN2jpzrE8tvOEuWc27oki9XnUaJz3Ru
OR/a6i0n3ZbjuwkuJMO49y1+5Is94AVRQ3GwtfceF1AUvJ7aIQc1eB/Ci+Ph0uEpDGr/PXKMOTnz
lEFH4S+nNEDdp8yvRFvySdQGnUtI65JvznaDMALFS+gxLSPQUB7I+J5Ovut2F2uo83tVtsmvSIyO
i7BSJHbKBWCaRqztPGbF0FucFCWRca+KIU/IGIfw3c9gizigWieUmO9mz7sstk9BXBTFTtpz+TNi
JnI78EzgwHKd20IP/S0WAKL+YrxgX0m4lvxzZY2QhsiHU1+vxbcokvoScCb/NnVtPcvRa/7gSVzv
TFvID5A7zZNS9uKkkc1EK8KYvFt1QJ51HpF1iatqR87usgdxws0jUKx74xDzKLrje+FO64sDDvVo
kmZ5nfBmP/LtgsFTc1We8FMPx6K267toLMjN80jj6QXu6T39jkkpfcLbPKqgIg7KzwAe6hGklsCL
zz99r3oD8nsb53M9mJa5Y81udiLzbh3Dmr3/oi5JE4IEW9byYc6t7hliwHgaq4CqhvhGBH5DDdiD
BODrTKRyiDc+DAnYiRRySvCz2CoGFUgmAIV0hq9ppmSob13F68UleuQXZD3WwhEZxKkJguRlCMsg
I6+TBKO289/61Su+E3OeQgUAd9sMwk0Zzlm7eBgEmDPDMdEBc8TEHnlv1eQxRotM8cw7/omJXmb7
tMTM9ClNnhumjxRqwWEIh6PxxhrBcXwuKg6wOB7TyCntzHG4Teak/aE6hg/4sCNkM9Yfr2FtbJeS
CTf0pG2b/T1j7VOJPCYzFW4dK76mycc8c0Oj3ki9OfPozp/jzLBmBG+KYTvEvYkUWAo4ikVuMRgo
q+Cm4UcnvCMI7kbHEscySsR+M63atUujziVT7F3AIftl5xzRKujcg78FwddqnCQLZuPtZgq9cCEj
vtbJclv1Qt5dFR5n5vVWZhVusBvBOk6pv3RwdhLIDyV/7sYb2KFw6Zj0MYKdnmc7tFPGV3jHSCDC
Ops7L808J2CPvHAPRLMvqXILGiMYlfAkpmuSlBqIcPRM/Dgw1rr7e8O9lr1+LcreufO8Ytn5E0gH
exXlKQYswbGr49tqCm9cSILYD93DCsYLNyLa9iP8vfnZ8Z3uuPjrcmBY3VopAuj66C1tcvL1bPau
p+RHPYroZ19XzfvoqOmNuRr5vbpayQap3VLcdouZfudsCW57ZGBnYzEmXql47oYtlA9J0RAAvhYP
a9zXO69fy7d/va5yr1u6f163XHfE/Ag4k9iS/XWLqJFPNaXtDnvCVPzMmgbOOyd57Rtm0q381ueO
fA74VK/sXL44niha3M7GUEsgd/AzvJbTuojDYzTQ6hOl9+roWtxMgmwU8C5ES9LV/F8+83+iGQ14
zyMa8EIkiigH/nnz5TNhAoHVIM8Qtf+6ViYhl8craQJkcw3NrQ/T9Y3jzuJ36fEgTSwNbutu8u9l
DBEAetLaUhyN5399Lf+6EL2KopFaOV6c0A46fw1gwwk3FFtUDHtoh4cJbTT7qMecBjPth9InAAYs
zzDBx/vX/+zfXQt/+QqRZOORuOrmrqbAf74cgBS4o1U14Nx04FCIHCJVaOB55JjcZe39RJ7+eg2Y
zuLxanIrKdRxFRJJRKz4A/iUFllC8JPRQ3OPdC6+6MoX52hYvd1msW3rNlegjyEAPstHh2UCQIod
y44/ZF35KRNt8HiV5DVgF+5nPg6XvCck15HOvi91cuzIDspwsLIf3vru01pxDQCIceFBdQ3nwiZo
u8PwhXFMebaXbfkYG2fbjTnAM6uevB0K+JZqpvuIsR5A3ayd8HPj2Ul59LC6b8X69a+v6H9YrUcB
a3XcKAlq3PA/SnOSVSAJgXmxlxbYNj2uR8ikyYVJfHNsRcg0aAij8mWOrYrXTfO7ckI78+oAMt+/
/iR/VafgkiVlJsHMF7LCieK/fLULvyMriEp7tXrhY5gXcBETT/8ve9h/y9f0Ijr+/1eD0j/6k/7H
/1tg6vFLXH52X9Nf/6r/D71O1xT4/9rqtPvqxOeIb+vzb09fcv7V8h/iz99U+fW3TPSF+EfX1PVv
+t9J886/eTb2twRFE8Ylhun/xwJFmjxUakR0+J+wAKFx+3cHFMmqV0UhNTsh806E9eHfHVCW4/3b
Nf4SxyPEDueqY/jvWKAc8r/+6Y2Pg+iqB+Vfv/7PRfdwvef+Qfa2xP1iWSYBOr0aCK20lYgB0L2u
UvwR9jQDpmWi0qfC61reJIl2ciKqXPdDhhYQGfriooBfk3BYokxp8l0+hiXe9IRXa5cARgLiCoDq
iGokemAUMPwM55nI58ay7L0HUi7aa5CNW1qPbVkR/cWqOV08aZ+DAHlUVsUhpqraKalXNoH6BkeV
ru4YXaoBt8O8MHVmxEylBfkkBTzWvoJsEcVeeDZ1Bw+Jz0G/mM06gJuHwTvrBdjqXHYuqenhFn6W
ZW4+uOhgCkUTNohTetH+Zj3fqMMiRMlurq4KKsGQcz/ZovFGeDWTqXENNzwKMTGN+36dKBb1iCIa
Llb/idMT6OASxOxuVsp7J7Un1b5M7EigioOPjDM9Wf0PRlwrPILJYbau4DakZpVXGZiKmNUFSj9D
G6JRV4oRHhINPXyHqQgVplf1gCKDY4VflYfagLGmhnIwIDA+CgTZYLIA2jI/0ol+RwWPiQQgEtOP
eKvaH7Ev4O8vcD2oHmE9/lmJov3WuRBY4NX5xRMFzOafVJXIPxHwMRT2TbWY84BGvz9ZgKHottcB
CfNmzzTF5PIIk9ZqDNxDxaHGFXHr+dk2PdJJm+RKTp4m+FFFrOVZ86n4DX4giwAml96byKfps6Em
od6KjH27jW395Y3F8sacagWrNObblKLYcx9LAeEiIvXcAUFT2DNCIvhn6Qi4R+1mCQxyT8mICMCd
Zxa3MIad8JFQyGEawW2AlTx3Og6oC6ioK3VPABPwPb8romTXicGO90se24cQAKB3XLrA+jFADbyQ
eB5t+dGRaPRO4ci6FJaLqm8I4SLfsVrs1Vb3MSgf+EhXJiwKmTmHd+oWDMWWSFcjFXZvpvgxn6LB
kBre9KN9N2AVJIvXDF2QX0blDvmefo5f42RYq7d+TEbvwFaIqRKhwGh7Upkna/BjdX1+TpAiDEZE
w814e3WcLXd2WSG7yEfUHWyWB2vmEw8z7OG2Zw/AEs0VNzK2lgngMEjNTDVWBCAwbxvC5/s1cN+9
3veL583r2UtCn/OhHI/xpndzXrb2K8j+cMuW3i3zHy1xRN3bPISuvtjlGspbRtd18N6LKmlve22a
zWW+NMjk1wbLpH5qIxBFB4Mk0n+yWTEPkDPB6h5tY7RmrzVHy61senfYQQCLEi4Yka28CWb0nns9
rdp+9geq6cyt63oDL5OP39BUQLVLnQheaporL/hoLdjsoHsGZ9r1dFJEynaSUacHJ/OjaCvaXyZg
7ZumBtSoWEayCgsrGLNt7Nb4bg0nTcixCuys02Auz3BN1Je/NDA2dNTgyS46xktZM4Il+ZYQHOqk
Oa8ZdYDO680/19IH01VXEQSfkDzDHboYWd07zOnzPZuWbnqy+7BhHCJi/zHSIm4A6ebLIxAWt+V7
Rx6QBa6nEcGpQEP5RJX8p3A3NphsusEJtTXhk4xReCMD6hQz83HLfeZ8qrvnoK6qp6oZXXa2/Vac
9IrabQQqVywOK8Fgyw8UqsFjgzroc6vi+Z0WU35WUW3PB017/asp0M7VqdIjqdeqJhj+Y3C9CWC9
wc198ginnnYkTI46ncOKT1KoNrL2o67a6TGh0Zfp3JvGTlv8xjm5y6RHZtZsa3akrF06nsFh/cY9
MPnHavaRQeCe6e5LFxDezgpL0m76Ap4W/llMN4pmoWGfIRlL/3FZqIFNYZ9usqrIDQk57IzawySq
WB6XxW5vQNwM7BKT3M8vTa+a19BtEUSa0OWlm+R2eE00oDrtr6lkzJosz84K0k3f1bB4qAOg3KV9
iJrJZ/UR7DUodwioLCyHJwhR8u5qMACr6XSh4QuEzElQ7FYmu5bH+c0ZknndOws7ZjaFlf7oizp6
tlQIBYugBWe9d4D5XSrZ5X/EhB0efk+xvQjMdfo4ONx4p9CDZEkrXhY2FfncveTgF+ddZRAkM4Qm
AJUQa8cQDOcsOHR7bxFHb5gT9hj19aM27cTmtKxVtR78oIDylfcJt1IQuC4k61zipGlyr20ZaKDK
Krt2/RgmXtT7koq/JVRCeNxcvmUXNyi4yjAlLEEOOPBMMGVlOUev9FXg/N0VyixQTOKVM+5cDwDI
hCxkM7zP0tybNaEe9ar41RL2XSdtFaWEEfQsSVxaaHqxbQxPjYYxt6ukvfQ7oi1YTfvLFMqdGduI
WT/oEcbELEtdwYAJXv+aPLUkPueAbqv6V8vJzFRwq3mddfkmHiasSHm21o73usjNi/FMomnjnrB/
sC+apl0sq3VLJ67GLyqawDroSJmPttfdLyJ3I4bPk6u5xN6QXG9jz3opJ79830DF/m4Z7ffXEqAh
S8ODbpgGwypUFiWdzbFZxueapA6Aya0/BCwpB77CGSgmyzcbkB18ab1x35sOQh4Ffr/vKscKnmOe
Gb2ze6fc4BrKsdxNCJK6u4gVIbv7zrG+mmIKxUEqXfuHQlnyvBWxdpEIOEUIPt5J3pekFt8gLYB7
jpup4u2eiPGbWyAmIjTXunoFTT0/5FE+qKNBIFNlRlFcgaIu+qtAp+1Y9Ra8m0ZFt7hnxDZ7aQMn
btjNCy5TdNwoKdKcDNkl68Vc4zMbJHVKY0yZHwj0aO80AAB5mnB4ezsNbngj6GPL+8sGpvljGT2A
ocGybH+8ESAKiGmiJvfBoMlCn0wcmuu9t92Foyd/Qwe2vje5W0BgLSQDLkJpfsleNIzd3Hb9YtyQ
owDjxvzIjZV0B71Z3h3piBPTutUffaQCuM4ZpGw/vXGOgxR7mK+yMfcs7lHkdz0lrS3xkxENk64u
aQbtMss5qwwvk0y3OoBSNaIQ8swAj3eohvzGDpbB2w/joh57ytnfGgYoAoBq6p6nkVTyZDH170Ix
59yBJwP9ahav+jFoBHTsEMb+dYbe+gX8QT7ULHYgWqHVeBmjpLkZtJ5/Ur7mfH+OHj85lcdHIRk9
ZwuB5gv1j6zfqqBy/rjjuj0nYthO2sLtnlVMr34sttU9zZaDZ9gRrb+mK9rIT39SBI34U5H8Ij+i
+L6C9/oZzVeXiJmn/pfcxrEl7npN7pQXUl/lZV4SA5aM8UfHnXJvotnxMwFVtWZKjxQCWHC7gdaz
rxSvZJPxnY7WbksZXplhlwhLd5ndRfIXXEAmtWsjIy9V4yxfCsvoU1cac4XMmfhhxH49p+DRgceD
rUue174N0HyA+jk7vPJZBMeN/s47jVEdgEliOXpe3EVmbV5EweQhIsIkAu95L693i9sspOYMYdU2
+6gbwyqd4jHQB4CN6ku60whgrp563KAir9FvMChKfVdZ33PT6c9QhPZLzRtDZqViNwhCeIteVwy1
CsZkPYtDosINKkTuUSy0ImFBUEzM53MFSAyfPUw7dDol0oscTKJA1UtkTgrnuCiyyhmbft9DT0M/
XLN4ynBRYmDZcDQBMqobZpeB8GWd5asfswJspfWCokDpzLF8ecMfyd+Gqma/7VJnMT3u+xXlbRMX
rFHVsPr3oA/77gSCPoSVZ0FxTP1wCb+Hjk8ilRcsEh3KQsWeLapDZ9TEPYc7en0BjXwJk32uqXfh
XYw+JesKZRC0m1f/VNwlXSo9w+Ej1WL/MJamA0R9c5UlWR2gvBgD8HXTzD+6r1DKvfM9ywfke8HH
GFtekc3zqC8W0p33nPmbS8ZpouI9ipbyrewK1gTRBtfvlt5SdOjRlb9lfZPrr43dtM9Hcuw6kwwh
iwOPy3zKRQLzLXdbvaZbH4AjdQubndlIqyd2sfFpIGUOEzHrWifu03Zow/IASrhDpp4PNJYIlidu
IyTX8hSjSimv+Se2SsMGKg0sV941hylo62uoQYGvOCgLq9wBxuvkcQII7bCVYKVe1yi0QIcpQ9dR
rDhcWOINLoK0bR4vcK6n4dgmU3cfmXpxD0hrHcHiD/VHSkyDaHZqXiPA0YtxqsOMnMxGxeG0E6T2
q4xKtmEVPoPGb90dwH5a0khvVYEPmkQpqIWhIjMDqW/NNK1BtGwEnHaE+OgazipuAfejA6FFqIHf
6tTeArykcstR/gWcLGznPVSPR4qZ6cUK2eXf5Fg6oFy3suGV0Tgy3LVQK8DpFkFwSbbOwxVQaOvJ
YL9Vx2mca8FQcW6S+3kVKyjPIuZHa9CO/K5HC0LXEF37YeRpsC8k3cZ1dB9O602TO0N1asFAvg4t
wvIj+v0E5mMyue4NmdpJ8Up8h7L315jxIUUc0VLAEsIBwaN1CCDhecG/sk1rDEHYjD4Cv4JjKJ2G
ij03zNu4PIwhDHwubnyV5oEGpfXzYEruJsDg1o6WENr0Ely3EuO8LE6G1muOj50ztWQEehNbnKlr
G3lqh6guz+4VFnsqOJjFBRPFWJ+2uJDdPQTmqjpx/hPj01PnlXtct6s6S7sVfTbla4SIZLj+LmEL
fXmInYqv2Q2sST1QZrM7ccNkcH/nCE9ZI4Z2z96y8LceFW3RoikpPU5Kp+22+sgssStPcglLZ88H
bMShGYsRGwCqtZahaaDwkk1TLiEHrsEfoPibc4yux/uOhPXEuyn5aFuqNhHE32Z69fZiRZXCn7QN
kG3VCpPonASrP++KYUU9aiFtqw6+XlDHLi53/+N0VSjtmhYd5kHGdeTsrASv6dG3c7ZxO0KKsWNU
7jDGqEvmSSOOEJH+tsrVXi5Evc3drcM7on1MBKbnlzwaWpmpClnRxxIU3I9p5ZB2+bRsNJt3KDFx
Xay6mdBAIcH7vsplrG80dzUyAlcGwcFLqjx/mcmVAArdxzP6WHAv/XoYaHFH2nQmJ3tuqIFtfc3P
n3Vruc13jRocdeVfb4Jlq1/EGT28rAmCC1V5cmufQbXbKpZ6CVL/YUcskzPtw7BP6l+NFNZ7HHXd
cCPFtMU7Zn7C7FYucXeIq16pu9GbVsWJWq3WUa1oQ7BqzFoeQw8+M6t+bKSZxwrfQaQf4XkYat0T
cF878bpzNxez1KQmWWXhYEJ5rppuns4c8DN3WoDI9mnw/LJ+mlGmgvIJNtkdIf8NgEF1NaPccIgR
2TnbUnBye1zKI7Fv3p0Vm3ndAZVCsyvDooJ/6nrjUx22qLf7AnKvRK9F+ss8UvriAbC6VMzMHHah
bKcLbubowUZN2pHi084/YuWMx81MC+xjniiEHOM2il3PJxZ7ZGiUhCVi1Uz3/vpcOTbZQPkVMbRb
3Xbgm9li+RLaIsGfpx2ETowfeyxjDASr/dhEyBAr4cRiD0m9fWA8gPoiaE14ZvSGSGEVdVhkK/lZ
bACMwFOiUSxUEFDWg0Wj+16BFX5LEA+yncUOYWc5cuIfDpq3X6uzbmCK61jQZ1lrwBGxVMsNmzu0
cY17dWHY/Cgtx3lHL2vKGXKiT/yC3LldkvxoLeU0WDtCqhWHYoujpA5JrBkjMf3m4bfGXRKNw3qz
EAC4fh8r+oMz6R3mjay7BfdNOI50jUVsKEWbRc8sguuimet7HqYehv26GKUvrZyrGQ2tGCcKKWHT
OZMF25fwwjHJVuzGLdB+bn3MZ8eMJ8Vdoi9Mt+riBa4spcXD6ITCu0yWkywW+WadTzYbrhSpDnY4
E2mEpreYJMrgZCOBj4FSuA/yutGfM0IPR3Gcwff9O0/conDPq4E2EtS/3b84oguGfeyZcN4RiuRX
SLCYF8mDWEc7X9MJhioO/Kl0pW8d/DBn1Im6cCF+faysmRMgacNTG3l5u1sGEaJf53297dGsuEwp
vJmp+BEybhCPAO4jSC9LSwDSU1vYXXzyyzzw+bLRqD/1V3jD17T4ORXq2M50lbcaPIQ4Mhhg94tI
pQg4eWiQS14XjdTx/FkiddT3aOPo7EZMV1ddg3BQUTCn6wrXS7V2Xbw/84Bk71dej2v+Q7lhM780
eacYXlZ2TpdAEHTIYAwR2aTqNY166GHvFNTlBJNji+urwSQuf7v45EuAttS+4XMkE4rvBEsS8h9f
JZXLDJP15LeCWwPQVk7pQqIJABWCz5wBlsHWDje1V6yvhECa+rjEnlCAtOfoYo/XAW8duUwvCVg5
0foPIcFqFhlFfHHdORdAzG5mxBZ4ikqzbKk2ZftFaN3wJUXlvCkH4QW8kMEmUHpAUEszEZZE9dEs
ymOhmpqwXKJorLPP5rbfjZaKiFJSI6k0IMhFio45n1CCQRID797H5hh7leMTwSapkx36cN5illyf
J5SQXaonYAQ33jaTNwZK6uoeG5qYqmhAGraD+Uak3bTiKMtkwjSJ8ZA9vCdkkf22WL8nzJIaxCml
wCBSO7Jz9ysTpg2sLw/2uSdQ52Fx+ZuyXFvqnjFRAcJs0KiotCA0kYGmCR569vRsDJWKCxjfHghm
eO3tbxH35m3aEPHsqjZG7btYJXGYFvKejUc7r/44TEH5ESI0SnxBgWEI4BqUL2wvignuerx8Dp7C
Lcm0DIVrnCvys2qCit5F7yF6jNvFfaq1MgR5qdX5pE0rDhVrzydyZUoi9WIShja06K8xqPSO3Ocg
WnZKuRO9g3vdrTiLruOdLeMCQbJiiczdTDduPAfD8ya36IcwOkCPUbjj1xIRZ7Qb7KV5JItS4Rnb
Im6zBT3gqeH+f4LBGE/7lRH7k0+DInY0eeUXEOTkiXEIV2dRo35WyTozDLTGnFwOawoerKqQqDU3
Fu7El/EkE4vY1dVBjvG8piTtkXPQWkJ/7wI7pMeQ/nafRNXQpaPZKDAtmVOJbktN16hLRn+7zq/s
Zo9nhnEHQS/xT6tKMFiI/0ndmXRHqmvb+r+8vs4QICHReJ2IcO0Ep9NZdhg7K0oBAkT169+MPPe+
Y2s7HHerd9uZQyELLRVLc82PwhS9zerx1xRkxSFFkugAg/4+vCcpx/Zd9CrFHR2J6KOV9wq2pVKy
+opCsnQ96DZDtn8m6/wEkleU30Q1yWY8QxUobvU97Lh7RsT8bolQf4IsJyt/4R5VcIxuK+9VVc7k
AtJSqKAnGfr7vunIcuMXTOp9HdXFb95AlgXbvwbPNbzjyK8wPPbyuJw9CiBdB99NvKlUgBgWLNTs
giBL4l30WP3y296AG1f2IxJIbRXVuGDSysfVFWsj3QG/4j1lWT3BxbosKNR7CoJByKF9VEd3JMNJ
H29hMME6kmVxOJY9rpxdT5D4wKU3/AAVBP0kxzTaLtUW5O+DnmrMonKDxK5GpulnhcUd6ZBZQiTc
tBOu40hjMHrbd53+ES16+QgRVItq19QbYohDfdBFwpa8BwH3aHkGIZMBcnPEq5ep/fSpZ15qkLAN
PKAOe4LLPJgppIhxJJTvu6WFvdICTs4xNT9EGtBT6onrLQRACIBFnX+J9JKRvZqCEOQzNoOKiyJ7
OPX7GiWsY7ge9QBTadQN7n7+B9zcxG0KqRuIXKzkywG6IgUt+4J3uZ0PGcC2L8MGLuiBhkDq67C1
4+9STwr6LgXffsFQJ/UIleoYHXx6TAAjDYOHIClb8whvqYjchaIJ4jGCWg/Sy7H8Eqqavp9x/xqv
WMf64n5A/+61LCOxAwV1+8Tw7NRBpucH0PKC+Pmbde0GrdSM8jbITGi/7GB+mT9OQPL8BfEKmAwr
1cMnHbUZ+Gtd3f748yT9j57u/2fv8kn3q/kw9r9+jfAk/d/wOI/K+tOP8/u8aGBY8OuPMerNz//7
fxj++79f4L2A/QtOGyH2WwqnTFgk/PcLvAj+hffuIIC4hVEG2wI8jf+XBynHP3Hgw2FCyqG0kMcH
/f/yIPXkv8DgxtkcLlj8n7y9Hx/W/6PTIUcBB5xz4C388sF93JB8DyHffqDNPF9CcyyuW0B3/5FU
5D+tWxIRuGSkeD0m2QNeCluIZlHw1ONl/fLZ6D78u5fPDS9P9d3yc6omvsBA35NJ1W/VHs9ucNNM
WXft1rplYZAJvwpRYMySLgWlGpm4d9r05wjnp7p+dGp4pnPIcZHq4FLAEz5EHwMuPx6NjRwH/fib
z9qWJVKOmvksUXkOeWZ7NwPy5jYmlrht64O54mXAEkLpE09TwLvUMpxp3DJR+c9sgTrleceRQ4pK
MRGGa3pbfc6ryNz2dGy+4aVCXLYy4BBptwEqKQf/uoDxHIoQw/Kd219mWe30VRZ6Gsq+pMdz2D4t
OUpa/X+vhyetK099bMuMRKHcEkVZ+CB41EzgQDPvYJ2Qu31tW9hHoVzpQj4HyUjh8lVsWYK67cax
cSt+BfFXuXi1n/A1/AFe8Ue4O57Rs50YFNuMDZd2gbLyxk8gkYNZA5/fdbjruK0Mf7xNn4VAC9nD
WqS5n+DJjl2ijItew6EyPyNuPNV1K3hxZ60z7Mh+gprma2/O3sOa33HAjz/5rOPd2vZAv0r1oBRu
7wvkQigWNtGV0yS3takA5IR0DAgYZTPOjjuft8ODWTlES27t+y97zwM9ody7zx/w3JqjvmKFA8jQ
fXy78T+9fGWr+iOMfDY2xMD7BMbF2UPDyycf76BwEVag/LQljFG8Y7XRTAbvF4DhM3SYyG+BtwTF
damWD3DEnA6cdDhvvt2ZU1PACmmBfb5eyKiTFKyUPmfy2m86dUaze6Jx28IPpCAImkSuk7FOPwAm
2h5d+B03TdsqL/MzkJfGTiZco8yD6+477gNnTAhPddzakGHqPqKYQHZJAWO1j7ip4xGzSs98/1ON
W/sx2KseJ2qB7LsIqwIvdWl0KMEEjdw+qU1/0cEMPzyUFCWiMsUt/KOgJoBD2JPThLHdqSNdgGK2
pG3SwLkRhRFsfseXYP3yduvHleeV0KDWvhzMSKmAaCaSGVKMQ5sh5QH/bZCPexCl3v6JU8NvxTao
jBPut4tMQpg1pAzIwChw/bTW5hvMedp3moWJAbYOSeIK1xgfFbBuPbdiFRRMXwfe4ida+O+gL7vX
WfXNpel/y1mfLUl4Bo58vA62iV/qY9kHN0izpp12Wq/9yNp+5VwjQw3biyTw4MRKniDEvHi7469P
GLj/vVypU1Y0mtarSGCXwC7SKgo/+QBV7KPCeGfi1T8G5t8nJW40L38jJLJLg36QiRIStMvIG25R
3voBBUbjHszfAkpTkjWfCmTRp03/BjMcrgAL3z6uweCj1qVDVVfWoZYWRiThrVfkAzZEZG/yfKne
Z8PwHXLTaYfylEfTFjfwto/2HsRvN72G2fPtUvif3h6r12e+Hx3H8NlHpgIlrpqkTYKU7rqHvQms
cWiT3ru1fvzVZ63PbTF1Gm8tCTDrP6Z5vq8m/71b09aqgGLpGg/GOkoEmT8HIbzGtuanW9PWalA3
jQL+t40SQ30U3dAuSVF76bQS+0ct+vMhUWuDV6UFjWdc3KFy1VNn9qdj3Lw2I62VAMl/1KKgUVQZ
1jTmeE26yCjALPi+/gX0i/ovCTePvSQeS94epxNxJq3rdQC/FpVBepIwpKXuNcStt9E28j20Ofzw
9k+cmJ52GQas0icOAGmUtJj4uy6q30HW7HQrQh3hyy8BvSmsQeo+SkIvKp+WVusvJu2nS7eeWwsE
4Gc4RAfYtVCOeKv99lvn52e+9Klxt2I2WHvFkMWVSe/VRcwD0u8IKlrvUFk4ndlW/gCKXplNwL+8
mKYQqxrZQKiTTPCU/1qt3Nt1oQ8fyaIYnkA8gY+87KdrBei2vMi9brsC1JFczG0Dv6Sy8x7UOmoI
vQWeLFFn/8NtUK2gR9UDUVlHeQJxJDCqrLpCfe5nt7atqEcxetjzoMQZIKogWAEOoSvxVOnWuBX1
TcCg8hQDDgHQDF+ylsJgd4rOHJBOBYkV+XhwrIIC3oTJLJDm4mUdXuI9s7xw6rrNNjua60ERPnm4
bg6oH+9p9HmSWeq2jNvIkQBZXeKnhZ8YJF8uqjUD7RL+Am7DbvNFmnzxIfZJwySr6vFG5fDQirRx
29yEFeFlZmD9x9F4kE6PocJzV9Fzt8mI9OeL8AMcBNJ5aJKSpVvuyqg7NOU5Z+Q/5UavhLawQnua
YCPfZjpMSjbXdyiqyb4zI/IPYYryndKUkBJ68OV7ZHUKo8i2EB/aTfyIskY9NQXUnV64yM+5XvU5
oNiJ+SusqJaVWRZoNuoEdtXAjU6BL98XEwsdv5MV2BSiMbwE1yrRPLzClv59C43nOMGsuD6+q4J0
EdZJ1ogSz4XwA2MUogG30LMCO43SnBDUvyd4/AzfHcvP24wNbtvfHzvYZ2czvBoPYYabfqIa9iES
4VWencP7nPigdl0sSle5SEc0jYPwvQdbQY+fsas91bK1Z1dMhxkcr2oIvOvvGyqjBq9ymyahFc5q
UyCPiHVLII753vSg4PRQFR2cvqTtrl+h/hdMc79OFgZR4Fz6w9UsNXObJzaVdKhlVQeBTJN06UDM
Lls8n0J/49h3KzzxwO2tHiDkideJ6HrBc+sOLPZzLxHHL/fKanSs2nx+HqZ5iEfIlMokZfQXypTB
zICo71EL1l6jvAH+rcW2OeWefBuvNHfexBYhZLKaJruDQEFdLAHMJd2+sRWtkWxJXXNVJZARrDuS
jk+0PGfcf2Lec+uobTJUwDeQ7ycGtpQ38D7LL80iJrelwAYi5JOpqg3gpYSkkIMof7qkGdyA3h6W
Ex+YWyG7DbMXlp1JE8E5fI6KtTbvuJlruBqNM1W7oCvk8RiXl27RwK1ApnybTZCu+GtCXDlRIYR6
xXzt/H+Glv3vlxyA6F7OWNRiQs/K/DIZDSkOHdOXK0xw3E5b/DgBnq3KxIManwWmSlCQoXd8zFdo
yfk5C/MTr1A+t2KZ5rDaCFqCpIsuDIwBm2K/bV51pQaaXqp8GG/1FK040MNxr+0j9mtsPZz63p4J
pyaxFep9mvoAfnhlokAJlaa6RgVE7Na0tQ9XWlNNl7FKMgmT9Zz9Am/+s1vTVlgrkuts9oYtYbVG
bVQBqy6I/NyGxMY85RtZmKeGMkHJLQqdGlT5zv6ZwDsx3Dbjzsen8+cgTWOfsp+kxt2w1dzxQsOs
qF7EMnXYy5ZEzPANxhkyDhcl905DzqwIxoLfwAOzhKdln6NMD4/7/Ou48nPEgFMDYwWwhFcSyLBh
gZNPftVFZr+J9sqt51b4Ag8OlzvJigRGLTCuVKBD4DRdEMfmrfAVsFqvV2gnk2JBRcY2Rh/M0Y/a
re9WeHqokMmzjS5JV/FPY1hX+8ZbHNNezArQLicb8gPZkmwD5HD+iuq/BnKGg1vXrRiFDyKHDN/z
EvhOs5+LADoSlVjyk1PrNnQkghUJ0wPdkjrvf3m+TqL13Lp1nHKvnH7+kGefLfc+1Lfgek5jkq9D
8ZD2s9l1vKg/9gIe+269tyIVEmAjmdBjIsKqfE80ahlzpdhnt9atUO2X1legrgxJjpviNWqZ5Tvc
KuWZJezYymvDY0Vqnk0DEZBxJSJvGGRdUX0oZ2hmYeJpYLKbwZnv7T/jOBiv/ZAVt7C54EAboJYT
BTFHJ+he/CVU231a5Jo9jkwfq5NRRH399q8dW33t16wwRlV3h9qPQca+5uCPw4GrcLxo2MyVoAzD
LaeLTqhZUTd8LOHWfDrHtzvVcSuKoVqXZaY8GVfw1m29D1B4ul3sAiuCQxTZwmmSyRhVgGY/zMvV
xlAG7DTetg6saGQ0bXmDbgcM9QwVLEnrNe3dFuU/uJhnMYxq0pp3QUBQjIYat2GAh42bJAnELkyg
Z003KCkhM/VJDEHoNZSODzPd3PbYPw9bz5ouTArLauRT4xCF0q3nQftaOg6IFbVE+mI2/YamTfOB
tlBgTMpcuH1KK1BhDzLlbU5JnBMeoFAepYQj7EQcJ4oVmLUfFChm4iSGmFnBPIXA+8QsbgkG39pf
uYFplxgMiQHXRO1/q4FYLUPHz2lFJoAcRdaujMSoDf6I6h4YjGZnnhtOBP0fI7tnM8XPyhS+jvic
GoVClPGbUjVfnb6mre8KwfEOG9RzxpBaX3rjpwGlFm4tW6/Lk2ciPsmVxJSq+2nrL7vBTZSG2rGX
QTlJjtJwVLjH/sjeT314kAJlU27dtrZTj5rKTAO6vWT6HcwoLuou/O3WtBWVULaDWhKNBE+DMtsr
br7ywXNbvf+kmp9NEQ4THTU1aLtlXMIJfXlA1flHt37bMbmsqHlGnVwMSd2jUSCrZZMYHcfbikkY
8mYoc10wAbXYGU6vizVwnIFWRIZp31c+zILiZVp9sDRx1zBs2i7dRsXaLysVaG2KGROlXWCYS+Db
77l13FZoDVUfFASFBfEomoseShWoetyu6bY+CzuYP3AU/8Q5+C44P5DlHNb8xCJFraCcqzkzfTqR
eC1bvjvuwkz6/8wU8P9nfGyIpJoGLNuDiGKm149ezzYItODN4vQl/ybNytgctarUyeYbsvNM8NGD
Pc/h7caPwf3KSfNvyqwxQymjt/VJtbWfCjjPXK5ie4xgJ+q2H9virKFHvUm3KPxAVywoSkZZXR7i
fPV29099VSs8OQAxnsdCaO7yHE4VYMQ0SPI4Nm4FKC9mVO8WoktKaQLU1sA5bK1nt02T2vEpjwI4
gECTgpv6IofVxw2MVc89sLx+L4K54cstqIZD67zBPT8B6Mp841Ht79utM9d+VfEdzL4pPTM5X58/
ni3S6lqxINepoRsMKniRl8jkXowkiJ7CMESMvf2VT/2IFbvpVG+oXF+7ZBhk9cA2Ie5g5ve9KTZ+
5kT6ujYG7OGX46W6iuDZiEPIw9gAH5oglIctY2VcArb0qHt4FWjwgi/hobcVTtPLs5VVhVwnQXpy
3BODJzzlFfuG9D/eHrHX4wIvjC//HtiI6Vmmukl88H2vDYqDwW9igdNuDir0y9ZFycEk2VLcOrIl
umP9dqPL1e2ZzYuskO6QXMJVOzsq+fP8XcdS+gg4yub0kuHZ6io/hGc2ivImJDvKJwbDg9nAq8lt
0K2QzqAtV4FfDpD8VQ9gOz5MIQpYndq2pVQzTCZhStEPCacaBiIoIafl9s2tbesoDF7ezDRMmBOa
mR8p9R+8unZs2opcY5DHmHx4fw2mze4ZqgkP0JeZM2mSE+uCtKK2HSawCYickkZOsGoZFO4fBZ1Q
Mg9KitsW48njjz87uradV6/9MZENu0ZQFBp25w3m0W3krTD1POKP/gobPlRj3pJUfDWh+enWtBWj
BDsKh1GUjJeBhLDC9O7DITgH8D2xvEgrRrnWeehNRY5X9hX2TQ2wE+niOGWsXXeEfHWa5nSG+sQ8
VFv6TYx+5xhFVoQClypgkAUEaa/HaAfEx3suHXMxqEp8OVHGYoNTRKeiOC8wUdaxARomqgO3rts6
KBwWymHsmzHZjgwmud7DD+HJaar8TQSVTf4Ci702EcBW7xiQQQEynW6Loi2C0lNK4EEW9UnOo68Z
gxHVkRjjdMlBQeXLIQesCke0cGugsNIPBXKlZX4uNE+coGwRVIuvWXnwsEzoHP7qGpBITBp+NeMQ
XrfCMV/q2comYMV4CKgUfkXg5aMcw0th2Oy2TQsrShv4QaMmJS2TsJnGa9A09oA3NGdOTCeWAGGF
aVlPA3RTHZ7gRBhcFQTefirnbnIGzybJqwHIoXnKy8TPBaof8da9/5MndJrwtrJJta3MG1hR4IE+
egLcIocLhpuEBKb/L6dkx7n0gGQvkgVG2xtPf2xEz25rQGjtpijPqUHhkEXiN/n7gpe/+QqHALcx
sfZSH9jdqoeVaDKkRryLirH5yvKAnNmpT8wWW94EE0hFKIxNkrAkj1TNP8dmmhx7fvzNZxu0GIqK
BEVbJK0GOHUwsJCD9ypzm+ehtY8OsAxReUDzpJb0s+Tsk6mH1m1ttKVNMAYBvjPSWVKtEK/PWXEN
x+nMsXErQOmAovdpOFbEkiLdywUGv2F7Dvhx6ntaGym0e37ZcPScgne8lxwmm+USVm5dt8VM9TbC
jxw+iTEs5Yv9kcF5ASS1Wz4F5kXWfFGkXWGZiLxbCQKWNLfaUw9OQWRLmUg2bHVbtsgDFeEVrC+e
gKR3PIfaqqVpCtepg1drDGtvelEuYwZYZlM6Drm1kzJWqMpbW4H0WPQZObgDDO4+ug2KFZ+dGXIN
C1kRV2pud3W2kh281BxHPHj5MaEZiOB2T9K4bchwHUXeFVlrt2dYj1sbaMcaiLeA9o4ZwK3A7K7h
7yVEltlt4eJWhLYd9bo5L1m8drDf7A3zLmDj+Ntt1O0IzYeSwOQoiPEm+1Gs3d3WTW4ndFuT5G8o
+gvn0I+zo0VdC+8rGAw59dqWJJmBlgQiMBiV1qy5ALB6F4IO4XZatCVJGxyJaAszqpgBHwUgIjai
wCmbh4zjy2moo7JhU+Yd4W00SvotoPqyzkbhpvrzjpYqz/e4VcMaB9K4o7deVeFtpoBtPZhVboNu
BShqtGi9wTMrDsjQ7ALgZqOVuk1DZsWnrtIR2mOwt0nrXyxHN3VRwVrXreNWfOpyCiYaeGM8q/F6
M+TRpOeO/yc2OFuOxCGD6RbkkuNOwiEYoFM4webkya3fVmzmgWRLD8epOGsaAC6iL1FO3B4fAZ96
OVOKYRoXVCMOcVgyBfJBfYkybsejlq1GirzAbFUmhngM2MfKVA9iUm6LSmCdbasZ7GoF+kgMtiO8
OD1pvJsV1uhuB9DACtCyMCEUg/LYfP5TUSRbwzly3DwDKzo3qD/nqeBDrIMcQC1Zg/CxDR+cJktg
Racnp6pEQrGNF5jV76WBJa7fZ44hFFjxyfiwIf5L2OnC+nc19cFj1O3kbCuNSpkDQeMVLbQS/qEz
f/m43boNibVxmkgpPoLUGQ/hkl2qbIHXrggcG7eCEyZUTAOh3cRLBEd8Vc1+CWv2OlcXTp23tUYm
MrmZNr+J/RAGkEANsmG9Qrn35ibcge3tyxVgkwMFNyFo4nHI7yYzxI2kZwp6T6yKttwIzxXDxEPe
xPDDHmAsCYUmbJE5ad3muq058hdYRBOuVTx1eI+Ekd3S/PaoCB7dht6KUw92xiiCmduY11P7CQ6I
IbwUle92BvCtQA2UHqLcy1QcqeGp4vqnYfqzW8etKN0ACwetoDSxXr81A/3BmHBbdm3N0TbwlNQV
Wh5nb883wHxW6rY7+1aU4qnMMNBoDMC4PYBZjO7LrHc8O9uaozIU2ew36Rinhjc/kBPZPuIi4LY/
26ojmaFM3qeY5oVEfT+Moz+EG79x+pSeFZ0h/E4LmbIm7lYdXaihXq6Rlz9XS3MiQG3pka6zKQJq
fIybrb4F9iw45NHsuDLavlIrJeNc+14X0y3l+62s3pMs+vn2sBxD8O86BO9PmfmzJA6Zy7VH2gxt
80Degh8V/Dhev4A6nVvHQ7QtQuqCTVYFm/vY60OAGGB33m5J0Q78nBHNqdG3wjSFfSYAF1sPEDiB
/2uHOXSxEhacGaNTzVvH3TWAjBoQky6G5XJST11zWBQs2N/+AKcat6K1NfkqRbkNcVnod+B+J0Va
OukaQUp8uSFJxZUpN4Wz11Q+RVN/xXnvtubaUiRet8BTDxX2uJKIPS6OTyok351GxNYigd00aTCS
dDwxAm3JBgTwoB2fc2w50mayLQeVQ8eVDpb3MgVrbC277MzR63hofiWabD0SuLMjvD5IF48NjVrw
YCb5rQVBLN+pUZg97029L1VYOx45bInSBiADfMmVjskCTk1a47HqQkIY2x/e/hQn3HTgAf5yCgGO
KylLhz7uKmHEX5sHQ+V3sNdtvuDtWpqPKtSThIVuCUrXFfzvYCcDXxPafZqp8PtbJoA1Af+FDN0t
stygDiE5B5vksYO9eDB7wbYfoxKljbKagHzRFVD0pqdPy9BHoCeAH6HuCjIG5mpq8nWXgUfig+8S
AGD29h94IvpslZTx4efbLX4X56K7gqb7S7+cu92fKOkD5+Pl2MlUTkFOOh032mzh7QIkofzKYe5c
7mU79kcfsXX42LYr2IadaXQNgN4AF7m5HYIzZ94Tqzu1FpdSNnMK224di6IHDHyUsK8/jFtRalwM
YEnuOIrWQkOP6JUBCIZYbuxomC6AKIFRnssnAlT45TCC7qSMrHwdg1dlHr1a6IvcZMOZEXp9AlBb
R4VSZPj6gYcRmzLXT41SwSUc+iun8yO1Da9CIGtqGIsNcbCCDUPR6xBF4E47B7W1U/A+Z8VoPB1r
PGfuglTegkPodDyFA/DLQd8msm7+uGLQ6xSFKtF0JOMMbm6AgMO/bJ2G3OS6WTRyJXwAv4jfCNKe
GfLXpzy1NVImHdWUAnQUp1vN9xQJnhtRCPi7qSU9MyP/nBn/vsxTWyrl12DwwYENy66K1F9VM/ye
VNpcY7FE+eyWLV9hXpreEaCODstCwYMAnOLaRHS49LTJ36tgApCg7vCGuJRiuMlTX94e+Y+Al+Gf
zgzEqZltxX4oRlVRoMJiQNjeb4HOD8C3uV0DaGRFvBIRKYEOxMKy1L/ybL0Bn/KLU7zbiqsAAMgt
X+s+Bo74woTVHVwHfro1bd0BBIF5MB9aHfut1EDFkujaDGo8My1ODLhtWxVuwIK0KRbboQRdQzyA
Sup0/ae23qpawjZtTaTjSHtPwuRhQkS5fnAbFCvUUdm4QLSaIV0UAASbriBnwUriya3x41g9u16k
Jke5cIWMUQTi117mACAYiXn+duuvH7fAvX7Zes6XsSdZ1sfUIGtJFJ/elSttbsG3rG8VC9pPOEYY
J4k8tbVXTdQF3tBhH8ry6ndf19O+SJfl6u2/5NTcsYJ1AL8LQL+8jau0v8Tr4nf4Pbgt5dIK1azN
JZCi2Ca2CvzPqL308vn67V6fWGtt5RUwBIAA8x4XoxooQOCtqt1KWuh4IRV22+Rs+ZUW0hP90nUx
88gtLu1Xfb85XY+oLb8KctV0EcWYg8jNP1VIyLwHvWl0+6K2/grsoDyvasx8ePWSfVsg8z21brlM
auuv6r4qlplgISsm0l4CBSgAPZHf3/6qJ+aircBCmpQVeapaXNfFT5aBerR0qrhwa9wK2bnNUmDW
cf8Ke7IcYAZSAPzB3e5DuGK8XBBQ1QMCYWXamJLibkNlO8o+cV1367oVoxsQGmYe8CDQbvmXDjE6
1JPbAm/LrlKc5KJqmeo41GS8Hdpoj+f13m2e26qrrEuXGfV7bSwDdoDN9+eqqT85DYktutqAOCuZ
RNMh5GIAB2U/2i1ye1GjtuoKqCSdGuDm4orC/HQJs2/D5jveKmxTqQBe+ARM+i5ux6G69hl5AL1x
dnrKwHH25TQc+jmNVECbeDKivVihvzoUhXT8nNaWmoH81PHqmCQl43dwGe8aLc6s5yci39ZcKV5O
9bKsXRzleXA1myzY+bITt26TxQpOYMBgXrfgAcarsEcUGblpdOe2OdsGUquu5qDM5iYmHVDkjKPA
PkjPnDJOjYq1gbJWykGG2CcA6f4ButlNscImx2lMbMXVkIMfVEZILZbBuoMPz77PHI/ottwqL6Yt
JBzLuBnEJw7k1JC6ndBttRXQtuXkNROmSehHO/CRWBg5jkf4MnLSbs6arijqWEq02Y0pSJfszEHo
xGnFtoeSo1/5WRNijmQRTiqiNMtvUFz1bh63+cnte1rBGS0CfmC9qCFEG+sLIstk4bN22zttjyjk
0SPQZVkdN8iYEZbemHR2uyzaiqs+35rVp9jbhKxug5Vdgk368+0hOTXs1rbZj1kEQ+21jTvckW9G
1uh9iWTUDRObY+etAC1bahZg1HFgAb3+AsJD9g78QDebFmqrro5IR4U8cRsD8HbJgEuGcqQu3FZc
W3flrcTD8TzrYhBIr6rw0ORudbfUFl2ZnlQZqYo8hgyI7upm+DBWhdtqa6uuTBPyCRUzXUw0aGhS
i2TwiNv2ZiuuCtDOgOPDiojM0xcYE70r+t7ttHIEWj2/jA6VLwRf6y6WtflkVvnI++L725P82MQr
GSFbbhUASzm2fXt8IhqnXRR1yHTzMyMiT7Ttv+w2YIpzpTrVxdqj3T4M8uBRAAp+JUNg3CRPZxjU
U7LXmT73jPFHE/Han2PFLJ82VQxCtnGtx/XLOsyo7c0VuPEGKMM7VQA/IicPTHQCEN6uV1H1GG0U
x9dWdJ+BMFwew2Y0eyRYTFJ5qbqq6nJ9ooqNh6wQjwFoXPu26rb9AObl/Yh69l1VdebQD528Kroe
dJN5BmIc4NF2UOQKkFOauW0xzFotJDcZI7Tp4oCOCoDjwOz6pnfc0G0ZWNQVWV+EmAjjgBsf3cS2
K3s3Qxtqy8CmCBpnCmP3OMwy+H0CGbXyqjo4TWFbCFaXTeanomridfUuxOqXuzQSbqJ4asvA2nYC
s6JY6thTsJMkXD5EQfHLrePHjedZjkmUHhjCGQc53NNfQh5dr37n5oBMbRHYRIHaXMdVxTwM39dR
9MNLPaeKWGorwKTuVQXYYx2LMvuREfUdTEq3g4KtAFtR7xmlBqNdeny8rMTFgtSD290msJaGQoxe
Og0ig9OU3974tK3vvSkazgTnibXub25TgkzAj7QqLkHVvlrntb7eIBYA2zXfV4KRA2ENWMITdzPu
o7YqjLTNEQa71XE/+VN+YQwK5bjysBY5TU5bFGZyoTraNQ1WG/8KrGVQp7vWTRYKtOPLmb+uIhxT
havgVBQfCZuHg843N2wXtTVha9o1PpyRS6BM+wBoKwq0PXer7qG+FbPbhgcS6udVrJGF36WVDxo0
Fe/dxtza50MW9GOtkJVoif5SLMzfRWPjmJXwrQQWTI9JAD11G+fllOJaf7+xbjkzWY7f7ZVt1xaF
DRBr+H6eNVAOpis70MGAsUtmvdd96N8w4Bvv2qxxPA7ZOrECxKmVoU4GsvziQ65uWEjdDuS2SKzC
czfkm6OK17mpdkETzgDrqMe3v+7xKvjKINkiMWAJmlUJH3K/NbrMo+jAS3lFo/qrt51TBZyAbFBb
LAZSdhGMG8MfMEq6XMxh8bMB5PiB1Ci8JFPuPW1zFt5lnhzZrppodR/A5cHslAn0A0sFetJ5c7Hu
vTRffkyDV5/TDZ/smhXzsE7wDOC6SP9426DBl8ZGXWdpd1808BzZq0C19LJnfnHd4Z5ylYs+uGdA
Kn5p1iK4Fbpar8lc5+9aIcIDVHHaLVHvWTf3yM8KNWmi4k2s/FDTGsVGg2Pq1VapjXQLWcmwxZsg
ii757Nf7NYJQ9e0ZdVwXXptR1noBl8+QjO3QwkdtylHHNDeHFLZtjq1bC4bu/TAwTYe0g4cq73HL
zG4ZHO8dnnU3AOk3GKGsx9WXzmIXAh4Bf9XgzHJ0alysrb5Jc7OGgqo42OZ9W9PfqU/cACDU1qZ5
4LlnnUJWoB4EpkrDyh1c287cmI67yCsf1Fan0anrgTVv8PaSAb+55f6yb9ZA3i21cnxVs0VqdQPr
PdaGVaxGKQ/9qG6ntTg3ZU7134pxeHEBNrhMCpV7cr6RcA7dV9oLEMxauJ0+baVaUQQ43belinXI
h4/1XDwEZGzcLtq2LK2CZZOiMCqO8UDrQfoWfcpG6F+cotWWpM0QByxNM6Pnx8oJ0d7Xkjy4NW2F
ar6wqZepIu+QBQ93JS3TnZDD97cbP7G523KwWiH70PT4qCCYXaR1fyeH5roN5EWBKi0/zN0OP7bk
a+36iNMUY19l6Zcoi+6jZnTTqlLbOwtIYX8GeurY9vSL0fw6i/jT26Pz6q4eRrbKa5rwWMqhgUNK
SSOpnAddc0MhmblqKhN9zpisPrz9Q0fZ2N/WBvzQ8ebx7LbYwLUYCOyojqOMg9tSh2BygBPeXI0b
nW+aVS+QzC9tv5MprfDGP0xOMmj8sh3VFBNqDjF6jed/KerqW9U5OQOiaWvzXRoDe8QKmWEm1GWl
UL7Z9Oyvtwfs1V0AbVtH9Wj1ddtuaHsj6/syGINdN7dO5AE0fvzRZ19De9tSgFxWxXgou0szXh5k
EY6Xbj23whlZynbCUw1ODUbRfWXGv/Di55QZQM+tnVfCGK1XvSzjIvch7QuncRcU3ZkN7NSYWzuv
8cq8arOswhvf+mP2+nG/zZVrz60EGAS7PvFGLETl6F9OI/k+FpOToXMIg4CX35PnuZ7DBd8zopLB
tKn9MmTcJeuMtq3InaZ27mq9VnG20OAyTUO+h4FnceU0WWz1Fol8LxAlMg/r0JMPMKm/bb1pO7Po
nPietoCrW7x1VWyuYrZu+XUbyfoGWd1zD5Sv7iwYGCtC/a2Z/cFrqrgel4bts676f5xdSZPcNrP8
Q48RJIiNV7J7Ng3HsjZbvjAk2yIJgvsCkL/+ZX8nDTytjsBFB4cDwwZQC6qyMsM7HsXqSz+CfmoV
fH+2a6zPv96oN5MT/DXHZHXSVyNyTPVShbQ+Mw4K34iz8rw3vVedE3/CMdxYiPLYxNq8xCNIFK3+
gAEGP2/morgG1q2ztFuNYvrwyU7N933tH369MdcO2TFarVpDRjM1L7MV1Xmb+zXDmEh5Y9uvre5Y
renqHrI5uJ/GrjytafKkQ4DtvT7dBXJB+jSBfAXeV4T27xIRVrAs5sVwwxMXwhWiXEgGCAq9sBpt
6CRUabgixPt9uRNUoSHXb6PFSx1dbvYsiU7SsA9u4ayuZCUuiGuMmhEpN2tAFRylwcb+WIr5FE7t
Z5Uo4/kLHOvdK6pRsKbNy4HRq6kGJ3tTf/XbHMdUMbFBlnFIYEeq+wxi3C7bdHhrNuTKhfwPhRYD
RDwpF7yARjWkwALbtCgWr7opLo0TXot2FhXZSPNS7GubjeH0adbCJ83H2o6h7n2lpAIrxcu6V32G
wk2SLWzxetlidcdQAQLu+K7g61saxh9Ngo4Y5H5uaeP+72X/Rv7qorkS1nUVqhUtQADDlluzhx/E
QsG/uJXd3bIEawpAb5LVXQ0ae1YGGelU/Yl3on5uj8AL4cQTF/gVaRrYeQW4vI3oCeqsn3dC/S6t
C/vaaE/ILLF//Nj+nMe71gg/3+9ivkyEgnMLIsIXZcdHbdSnRptbQ7dXnhUu5Guycl42Milwz7dT
+24chPhcxl116rsOxKShqsAFxeOZpaKryHe7roXPSx5H4Ri5jANLZmVbMKVToKtnED1DR/OHlwdx
EWEjjUFLlsTwIJyIe9Q76P3Sb6uf63N5uNox0dCosc1LEJCHbSq6dEt801wXEsYXYELoGiKHbrb4
U0N6eiLztt1IF69kQdyxcl5OjDFe4Sk82uSBV3v5PgEA/cesETMyr813wWGSzjZc+w2/YNJz2q0a
Fb7O+u29Cw+Dxjad6ITH0cCqf9tCvhgQL3p+uBOUN4MeeD3NDVrJaG/a4V413IscnCf/oePq5cGn
em1fpjIYzoSTu0hQzyTLhYiZ7RhI3SKFm+RFu5uU78fu8EsPXQFBsW7amBKmZNgEVhswRahv4wqo
g99lcXLmnu71RBUKKASTmtnM16RPFRGl731xAjLjezS3dGhfak4/hrXRKJ0kXgzOOFQnIgskQfVY
4wVTDlGTURJ0KSvHW03lK7bKHFtVWq7jeknMCWbnH6tjOR6CpiUZa0jgV2pwQWLxQpja9aJfQlqN
6QKpoTC6JYVx5fNdjFhJAPJFJ7BBjX/SXTqzZjqPje1+r6thu4HNvVjmG1mFixarwkIDhj+h1B8e
w1kejcnWLlqRS+MCGSH+XMvRS5OEQ4TZqRHsBlrWMcDuSRmK3/ZKto+ypp5vRxc/NoGVVusWdZlN
D/e9+sYne/ayMBc+th1NUHHDFEiY2HreaMTug7H47Le4Y77xZBjUVPCqLhbRZ5yU8mQj6zOtjx13
bBejBGZsLXxDQUibhWLpTkG8/un35Y7tdu2uE1kc6sVS/nc77AasXYmXrhm+3DHdcFyWpuULqmwY
JH/QtFieqO78qmwuVmsCPJp2kHN/GebCpNuSfK/i2e88XagWMFTSEBGql1UuyaOFxsFpDyvr525c
rJbSkxATA8yYMPthJEadoVzl1Q7liYvVElN4TDLEqxHkS+VTxaf2/Vwls+enX7zcTxXfHYpVwxyi
cWbm/h9J7Lte3pJHuDiQN5yYC9ZaTc9DFStc85EcC1qtCTrhRwRlNkhLzw9dH/EbOff/sqS3/pRj
rvVhjzDgQFjtWuuU12WRNiKUD9u8rI9sAsn5Utp/4yGZ24zqgKZtKOYUM+bzQwt5oOdJEH4HKSly
X0xKZhELq/cxX+lpX8P19wQMUqClKKIH0Pjzu34J1V2x4l2UsRlU5CeyH+ZcFkV8Z5JBn7tkK8K0
Hhf6IFaDoe0FLNpneuyfq6Br7yZle3oX2X6wGdrnxZiu1oAVsNQD+dTUBOqwdgna7QSEZ5CT4gCn
HwQVzmF4mZ2qQfZ33y4KosemOoRMZcX0Y82HqIN20siLP+katR+hu4M2U4Ri+BdJ5v09BoTJo5BI
dMJQDO9B+drdCFVX6g4uuK06eL+3DUItyBteCDlO3dTdSNEud/CtU3VcmQHPCw+iCU2orZ7vOIb2
IDWnxZkFW/no5S1dgBuJ58k2Ne4okQcmPsbwj35YbuGHrmzNf8BsgiqBk0LeLUSSHTbuz41pB58h
NZ64ULZ2BKHFiKfmSws23PRzSInXqApWdt8L8gBnyo5679zs8UPb75ASw+30e424QDYojMseGqgo
sG1zl0kQQJ6NnPuz14G6SLZy2tQQDwNgcqTvsnhlv80Yuvd7pLnUZiwQQqEGjtQvKB940lUZ6i2e
Gb2LZIuIRum07UEQsM93sdqeAeDxAlnjRJ2MI9yAWWfAJr/s5Q5hzyAsPydbST/9es+ji5t9w1Bd
6BqA2wwNYlQHa1qKdzHy4n9RxotPFli89NiL8EvTznu2DGF/H8MZ3nUmjKtsjHb+qDpja/yf+L9u
XLArcceFu/GoiDeKAd+XNgigE07kTkBfig7haVwuPWYyQqPM70a46DcZt4bjBaBeZFU896x6L20Y
ea4tX4fmJNaGXHQLXkx5NMiHWrwg+475GYpLkdahFBPijaQw6jLbFDN1FLAf69cbdNFn1WBXVgpR
g2snDsHoXiI4tdQvZXHRZ3VlzKIFHEif9FFWdAKBzppbz6Frl9mlRxOQdEr0NKLJQPf5Y60su9+B
9jkDLDzLdEK97XmHfFLe2hYqAa3W7zs5zSnGhYspG5hef7OTiW/Epysh8H8f+VN6Zmgry2O9PJ8S
+ddcgUG0HLoAVUw73wgjV6zFhaxtaJMFScVq0GS0exZiTBZoj7LD1IxkW5NV/eCFX+NJ5ITz0kaF
PViCmiw/njf8tLTW8Y1fcSXUOvi1X7uxK2u4MDUx9HyC+iRsmRtUm4xCctWsfvUgF6DGVjT1kxXw
bWj68HMysv0smuDzr7/8bW4rnrg0aurgxgI1qV6iOTIZUkSwe1TbBn4jSNkA1K3nhykZtUoPQfd0
LOmUBw0IBn/9569t3OVq/XRJCdQJ2nWo4UoY+abK5h6O60Zmf23pi138tHQX73LhHO9wTdffxQ79
QejreakYY9cuf/SnxfU4Ip0ccSbdbMF/tiyfbX+z3v2/EPBGUHS5zCqz7XsRIBPp91BDN3Es+MfZ
YmArVfLojtR0rP9bi2YussKg4nuqY1UMWXOEy0M0HPSeLUXwpdwa2MmkixMpYvK0A+8FaP4iU2jZ
jd+ngoR+RQkXD2fIQKZg3dUL39ZPUnWgnbWa3gjJ147RMf22jFmFbAZt/jqrLSbVGCO3yonX1nZq
EmJPqFF4Eb2shuxnS8gGYr/yhmW9vbh0cXAymoZmpJjUZG37z44+ToGpI6/4Ll3oG9IUu0oQ0L3Q
YIhSLsvfljD83cckpQtuWw0FkqtHDrSr9rGAV0PxuXzvt7Zj7owk06Gsrl8KMZRZskSZGI3xuinS
hbcJUNnbck3ql62cv81EbWlcxtvZ78sdg2c6UCGXbY3ByF4904J8n6dmuxGqr12VS3L8kzcJWWQE
SGvqFzA+3sml1+CA8d1yJ38XB8Sxhv0oQR4WizShu0yDw6tgKF0pyBjAraOKeQU/tWZ67z/TNfBc
2jHNAQDvRddR9QLus+O0LKN6RlXVix6DSxfcJmczBkKjRlIlXfx+sWz5rhvReAVs6cLbAOJiM0wf
4GPGP5ayfd8n4weva+hi25qmIx2nFkvrbsiSuJenOZZ+e+5i2yRm+VGu5kGeqHbIbHs/2HnxM04X
2RYPjCgwhgb5hknzLAqKOqXDsPv5QxfJVomwsUjA8OV6iZ4ZPO4ntW6LVyYhXRAbuF7jgm22QqGz
OVfDKZm9OJRwDx3jbI4Yobiaqhcqx/uxNw87Nd/9booTN2k7xuVGTAUe612cKF92TJhL65U0Y7j1
tcfq2/Fowwgf3hx4wNAID6mppl5UYVy6IDZ6TChoahznWpnw2VAVZpLwwivnlC6KTU2YvlebCvKp
rYt7CMHupxXYG69td6nISiHFAtWaIm/K4X3Qre+2kXvechfDVh2YVgSfD2yo6ZAHaUypBMPkd8ld
IjK7HoRjuLh6CTh5YFFfPgw2qR78dsWJnnIokRXWQ/0i9kOfVVjLjHX7LRbPK+HTxa8lcQtVOYPV
Z/Pbnnxbih9+X+1YJ1R262qKkHrGpX3gfM3H+ta875Vnl3SRa8Mm2ohHAUJnM9PfGViy04Yk5Wns
G/nObPxH2XRdPhbV9hKs65at2+jXV5UurG1BVlQB5VK92J4foIk8tnNpO3Xy2jQX1bbzLrL7zMsX
hk2bq71Jm7X08zouVi2IcMojlWBCCeshi4PjycZh6fnhTumad6U2ZUDLFznVp4GuGfXTKeeY8nrt
LZPVCFSZIixdcJWq7vgaV6NX61O6cLVwBJ1o0GDtZuLPST3+6DuwSfidpWO2q+FVA27w8oWMZZ12
oVUPBhm8X5rkItKUaQPb0AmrL2ZLoSh/7op19/x0x3abhuuSrF350qo5TCsV8GxdIFPqtzFOcIXo
NDQtLTbmmNovEBX7nCyVF/MhLosTWss+aQH/00jxMLbwQIvuc0WF9nPE/wGiRd1k2nDDbSExWozB
kwFuzGtPXBhajwSJDKFEWLVoPhThQVIjV7/Wj3SZyljZjRyiIuWLCHaWDSZGEllN7IbtX2pC/y24
SBeKBrmSBvwdSZCrICpStAyndJTang7QF3nuvFOOAolBYpqIBPkCmS4gw0twxBvPeoCLSJNBn/BF
6/Kl31iXHXH9cY7G737n6jxOyRqhf61JkldIZHa1Pcgo8TNSl6usictB9Wi/5wKUfximS9aHRRjq
VZaSLhStreVmmmpP8sAOOmunSJzGYver7rhINLHUdESjE112OZ+L2r6bRHdjVy5R4Y3L6CLQWtKA
qGwwQQ5UQXdH5948qiJeHje+sD/xild3XgfrotH22gh54CWWQ/5rfVJQjnvAOKBfvcSFockykW0w
IA8u9jY8LyN47rYuiG9s0f861W/tkRNR10OUtV5hTSjwqhPmW/unZlc8M832zZoJHiIkNge9Zp2a
Yn0v6PSb7sLitCcX+fSk/FAZzu/t3m4ZOqeAXPTHxz5mOhtHFt6vuvpDr7r8yOrxIVqm32YFppeQ
AYjJxFY9R1GrAL6SX/wOwnENxu4l+ihHkVf4QcSOUF/m4ye/tZ0QzgkhUkaBzPeajKeqqN4D63KL
tfuyyFun4LiGQ+mutuuOxw5tn6UFQ1a3+UkYc+lC3fpuhKBIGCd5MYjnhcoLgNfPeF1pyqULqqDl
Ksn1FJs51TYMhmygc+s3hSVdsFuSGDVVJEpysLAumVmTv9CR9/PHLtYtjtYpWsUmc1qGJT8tW23q
LOoCcSPJvty6Nw7VxbtFE0Wz0MBtNk05ZQX4Ux4MW9U5WsrDzzm4oDdSWVJPC0/yiYe5HjtAYWXr
mce7oLed1ce+aQxlgNOFtylmhMCgYpOhpH71A1erUiUDKCkKm+THwkfQzunurgs66VcLdqFvghSr
pqDby8vVfpiC8M+dMs8Pd8zVHBt85DHAosh+artzOFR+ocRFckEJpS3KbUrARVOeArvvIPbynBOQ
Lk/ZcYCyMx56WCuldwzFXAw6RLe6v1d69tKFcQEp0TWbUrgu26pOtl7l3UyOOWsLOzyRvmpO+GH6
G8roIUn1xItHI4bgPIpE3yuNH7lBS/iGXbwtR8KlC/sqeCRWPsRFLoZwfhpk0z0lBsW2tD7C8txK
TUe8Zcrpy2Smos0AI4+3lBmgoU4k4vUTmoH1qYnFuKaYPN+f2vJY7i793ToNq7q5jxpwwHsFFhdD
ZkGgFJerTPKQBu+Seb2PmP7gt7TzEkfqEAgqcJvGg3zupgWyK9vkN9eOsiHc3k+9lqrFph16TvJ4
pR+awTy2OFe/77541J+W3nhMJtovMN1Cvi9a8m1LiJ9XcOFjXJE5niMsPZP9SRXyR6CE59KOV7BL
xUA5FMs8Zl2TMbGA2A4MSn5bQl5vSVWPc79pKfOEm+ZUrIDU2rG5YS5X0g8XO0bjorU9Kq65lUAJ
hU17YGJe3LiEl0N7Iwy6UDAUgaK1mkaZd0vcnQuyxM9HZ/knCIEJv9zMRYC1FKoS/LLzdUn/Lsnw
bRy5l4QNly7vWaFasLhOLfK+qqdZ2E8s3Sz3e8u6ALDZHgDjzI3My558ZpgJz9Zw+Op1Y1z8F/g5
FlDHSpEDGcXPlT7uMd42n/wWdyw0gfZjHAJFmkdHsd4XILfDyCv9+OvFLx7kjRvjor/oRqwFXEHi
vcm3e9OqMKWiOE7aHDgBFSU33rUXN/jW33EMFiyUGKulq8RTYUUpwUBqrwJLfjScOA+bhzDZgF6t
oDzx6591xcpclJcNkvHYm0Hk4xD+lXTqNx5FfhVAF9YlwaJEqmASeYeGY8r4+tvBGj+ogQPr+j9w
UQBbCsmZfGL24zCX36Ap7JdHuWgvLqqFl4rAbue++Lryqv4MFWAvXUsuXbgXJzQ5bIMPl3uxnUA6
98fIhB8wVLpor0NtZCgKLN6Mh0yfEwqk2q+viXz7Vro0ZCamFakgKpyPKqbvYkXVU63Udh9D8jPV
8VjfNdEa3HVhOdywtysX0+Um03Ui8fZcRb4PDXsZgjnKdCD8kGnQxsTv/CmYxxd26YpvIj+EABx5
vJCb2sAv5roAr6MZV8C2FEfhS+tTuer5PG+3aDWv7YsTc1VfTRMXA8+BhXnWtrnvpuKfXx/ytaWd
ujerq60BDy7PY1knp0Ml7/uL4rXf4k7hu1nn8aArZ6gmwIniVVh9BISqvNEnudJxEy4ei4GqhCxN
j+uC4bQ+7So2/1ElLH5J7Py1j8b93DfHcsYdXtPRbss7JLZedGtcuHitVYazBd8ayzFBVJ6WLm7u
KNH0Rh70dkAQLmKrKZbKSjOKvO4YCvpjndZt+UPYOBdoYZ6I3j75nJBwycnWrSflfgiWR3sRI5ML
6W9H2Me3nhRvB1DhArg0qSZI1AqeJ1MFBpidqxM4qvFiKabQ/n6gVeT3CBAuWRmGZA/CZMhyHtH5
A+OzzSzTw40A/baVCFe4si6jsFWK8pxViTxP4E20od9LG1Trr90SwAXRvh0Ly7dueiqH+J9yvTWL
ce2zHePWYY3JYIw/5+G8r2dG9vhxZmY4+d0d17phWyumBi5bbtespy09MSgDey3u4rm2IOZj01Ls
ijFNirJh8Bi34vBc/RLyfgoF5dQN0xbhtoioh7RvY6N7VLf/9vt057FbbzWG5FUCrxdAN7knObp+
frM7wgV0rcmhy6aCR515E6bDsd5NbeXnroWL6JrGBUPr/cHycg7CU6ELDBhAQdrvuriILjbafq+5
xZ6b+ofYuMmGEmM4fnvuZNB9gfkVzVvcRd2pOQsXIIp5QZnfaI9wYV0alV84R4193/YPIYqD6UKp
X34I1cTXt3HvtqmPmo7ldRgUj8s0/HOA9/hGKLniA1xcV3kwdJ6Axc+TZZ8fi032d6D/uDWVeWV1
F9clSFMvBJPrKJBEf4U0erbjfOPZ+PZzXfwH1DUvmGOVB8lp05DfOxt2j8NUTA+lbZSfW3ehXchF
zAhRa4q+3BCAEE6kkJ/nXq8sMHa/PlWKkaqItQHN4wi0PyXr75iKb1GNX9t359kbT4dsQzNi8dos
KXhAn3h3eL2zhLj8zZ+cY0BQTAtYdbnrIVQLDIr5UFT1q3sh0369OvBXRQRWbJZXEqRFrc6ASPX8
cCeSrozhyvCe5ZDc+XdS6mtD2Ecv/+KCu4qqjOJJ46vjRv52WHW/Rbe06K8dpRNGl6OouqGqSR7r
np2sGYd07AM/HIFwwVu6qIxQdCA59Nq+RnVwmkP6w2tPXOwWsR1jYw3NlTWBOgc4dbu0L+lx8lvd
iaLbRg4ggHuaL1H3R8I0bjlAbl4PE+HCt4YVA7Abnrc52gE2bVRZprWknpbvAriYXAYwhmw0BwP2
kEJ+9/th2z/9tsUxzmMU5TQnhuZ9K36QKfwhR/bZb2nHMqe6l0m98SgfJiiSpqAQ1V86KjevwrFw
CcUmIvmE3IUgyoUn3jVhpqvKD9cmXEKxfjF1WJRdnLNC/0PRFtHa85Y75lmCKzSikJfOw4O+B9vv
uyRKPLM5F7tFNqOKcjRRvlCQRohNo6BeysKrpitc+FY3JnWy0ynKG60zuoMYU/nRDQgXu9UDcdDE
0YilKfs3KasPLVgsvG6hC9zqCJpxANCTnIO0H6QVwb/D6ledFC6FmJymrY7NTvJILeG57eXdllS+
izuWGbRJqcamjPOq6z7HRwuyULX84bcpjmkOMfhwtgWDlP1sdWon/n5AqTjzW9wJm3tvwbsgNclF
z7vvcRNWH8uo+tdvcSe3PUYtdtWvJJ+C3T7Epvm9X6xfu0i4kK2iCGlYblGU72Ow38XzGJyk8ZsR
ES5oi8Z7PCoQ3ufL0H3axAgpnsVLco2L/wC1wqnfyhBrz2XPUtqH75pk8UtVXJxWNdQtaixLlG9l
M2UllCbTIwLuw+s8XYKw8ihatQx41Oqm/2FLA+vs/ciIhUsPBpKnlh+KhHmtWnYvgnbJYolpSL8v
d+yznMu6rKIhzNujOy2aPAdUffdb2jHPCtw0A+l0CE975BWTX7bWeA1xCBczZSYyjpYVR95YaOJm
mCKkn5fVFp9+/eVXHlkubqpdKPTNTRjmq1mq9iTU1KNWWsTBX2U1djeqLVd4cYULngJQdtPdUYZ5
3NasyGg86A86bCEsefQ6k2A/Ti3twE6GIBYRqDtAi9IGcNFHUO5/s6Gqzl4/10VaQSqhitek2PNB
jXbM5gk0uWnURRIsw4Xs/CjAhAu4GmzMxRwmR97tnQVhhOFZ650Zu1irbiiWYZ5xJdrd/EgAEslo
U90INJfH6X87kcKFWnVbkuzCRkcuEiDtqSL6a7WW5LyHLXtap14xP2t0IVch9qOsiThQyGL7V1Gz
KYtA83+rNXAJL2/9DsfYh2Mba6nqI0/iZDtjxkT9W4+S/x0AxffIhalw7OE4nfvtiE6cgWWaiiiA
ZNehYr9EJnacQkmmagbPYZgf9B8Bb5lOYe35/HfRWWVklx6NlDAHcxjLWki1x3Uz3fjw/wEi3to8
J2abIBIDZq+PfJ/DEnxjIMCw4Id/Xqq9PxVK1vdswOyesW2XFfSIUp2oLmuiHjpaddKkfC56dOHJ
XKVyCuIzmGbR7qw2SCXRat/v1RDG7anopvb0a7O+nOpbH+zk6MB+Js28wyKCCIq1hXro8Y/fRXUB
XMl+LFWd9Ee+0f2vUdcayEbmV7BwEVcd5dKUUXfkkGD6tr0/GvW314a4pF0LJhMmecxwEV07gtef
o3aZrhBH9NtwF3Klw0Nj/Lc6cgqGunfSDENGp/WWxPGV43Rpu9Zi64ahGI6c04WkkDnrzjvpb7W1
r61++e8/lbeaZST9OGJ1KF8WKa/GMN1Y4xeuXd6usG2GZKTtkUuoWd/LgH8dV3mL1/ral5PXX262
tiezbmxu43k9zwkQFke4ez5GXezVUA/8wp2B1buySoER2e6QuJqT3410TDQMprYIrbYXkB4mi3ed
VrL0TBxd2JUmQNvPhzS5adCM7TRoTqFz4/flLu4qwJDBXmm+5+NSsk9qjvb3fJ4DP/fiAq96JmlL
ArnnXdXrs94xj5rQxW9mTrjQq0Bp2nfRuOUTjb6TaFKnvo78uEiFS71VNgrYyNFiKKPdVDYbXdwD
11XeiEJvo0+Ei71CuhSTrlpsHvFG3NlCx/qU1KF41g1T35gg05MVJSALybL4/iInZBcyNgPY4tbc
Vogf44RZ73D3q8a4oCsUSuqRzuWaAxSxPhZxFN0xDArfSGyvuAYXdxVTo3kBltGcTBFkJmsh7iP0
qD1Xd4zXDNEOnAif86ajD3r5COy9F/BKuMCrOU7IcvR0zuem+Cesf9SQFfGzLBd1RVsrtgIvs7xj
xx0U7KZ0MeEPL2/mgq6C7cAoC1lmQKXficYOKcBX9Y3vvhS430hmXNjV3k2KYURvzpNhmu7YsC9n
IEvihxji3k/dVpBvotxuTa1fuTf/QVxtER7FFX5IfMgoZW2y/W7nWf3lt02Xv/pTqNXJMthjiScM
/KzHI/DtWwptMz9UlHAhVzvvSwx5tVMOlfB/TRHmDPPSfh/uRNq4a6K5F3TMMYrzhQX2rzoJPPMP
VwRyabZkizpc+W6e+1wRPpwubsfPVEPHVHsWxEUQbFOe9BiEY2GYJrb2o6sAcPf1eXaqWieLqaoc
vky9EwegJDoYvETNOeCcr1eP5yaw5WLARqcOBUbuFYMQdvnd50Qh/fN6caDy+iOBbno+NMtdELY6
hfiPn6YGdF6cxVFH4PPGx9wqETzMKmnvdz372SgUGF6vHgdRWXBSj3nXkY8AaWettd9+vStXKjMg
cX+9tsUMFY5yHPOYzPyhsOJhNBtCR58Vcf8+iNh5SsRXXprqSS+lekc7gJ92297qUbwd5UFo/vrv
75VFycfYMZeR3geMtGh6P4+S/N1VlX2Gdl4ZpUbH5ls9VsrzKjjGDXFqKP3JZMi7aJ6f+34azl1H
p0+/3tK3PSqYLV//ohX71ki8XvIQKO7TFix/DNrvWQeSwtdrh2ZV0ayXIZ+7LxbVk7SfO3Mj7Fz5
bhdwJXpGxqSjfQ4J1tMULRh3uVVUura0Y9i7tTv4LBpsiZEf7yL847XVLnXWNAi5K22wLgYioDDf
pDSgfpOwYG14vddDPAcQuLFDDjc33glQoZ7jiBaZ36c7Nt2wvvhfcp6voojSoWzTCQOsnotfzuGn
sNuAj2/VQdTnJmu6UKTz3vkFL+4SZwGrsCA/ift8qsLumY/T9kx6vyFeDMu9/u6WjHMla9bmcx09
HtvyubV+fHyYnnm9NOi0W1WIo8sVl39hTKdMR1N/8DtLxyob3hZAg+x9TiX5tAX2WTHk4F5ru/iq
HqjWsEbPLw8oVzptB1U+g0ig9nOFLsYqsSsNNeE6l3Yds1qrPbPh7hkWXXhVJfu96EjS5TQpvgV1
caTrMvvZvouuIopUdSVjjbsyR+cjDuZTE9Xv/Xbdsc6+WCiGwi67PoUPeKJ8mar4/tdLX5b4b3aP
1t/ri1jHtFYR23UOgDf/s5cBO7EDTYgZmrk3xr2vuFsXYQV+nz0uih6enAafIGYBNtsk8HqvceGY
aCBioiw/dE7tJk+BmEpARDs/SkHuoqzClq9RGZVdLrttz0Q7Ph2Qzr1hStd23jFTtlTcdkE/5OCJ
mH9fKDEnUcjxnS4wHuB1uC7Y6qJciUHRus/JAXM65kVlfOyrc23DwwuyyF3Q1VBuh5GLgk3xPoeC
9sN68BsVlyv3xhV3rPrwwAu5aXNL2jqHdmtxVja2N/bm2upOPFXNYofCzkPegum4GYokDZj54rfv
jr3KOgaHUNC3eRW2x2NpmHweBlucIAJ+q+Py9qucu0qOBgwj4caKNo+CIfwYGKPrNG7M/K5WEnjj
QPHzXhF+w0tc26z4tZcIp5IA5iX7fBazPi/T8zESP+Z17uKwAg05YVTtEcL7XqSt2p6iqPB8q7g4
rKUOtzExcZsvfQWmhmBr0nIMvF7lGH18vSvgvZNRB8qWnEU/dgng3lZzvzosd6FYzbQNMzH1kDd7
gUpRQprHed3YjS+/XPI3vL4LxVqIiOc6GHW+AKkinyhhlcoAQDSQQhCs/FezwY/LgrvQrAl4sm0f
Og0+2fBeLNvHYfPTQeMuNMvMkjRxb7q8aZtvKEz9OQSg6vEyYRea1RtgjYce8bxKKj1mmqv9UzOX
mDRUIJj0S4xdUq121U0RRUh37Gy2TOoDcnHFLQajKzbLHJtFUMdEyU50HsU0ySK+tudBTvzG/lzx
Py6xFq0DlrTLjNCY/D9nZ7IsN6pF0S9SBIhGYqrM20rXTdku2zUhXG4k1Heo+/q3841syumMYOKB
ByQX0RwO6+w9DOm66hZutR3sofBqXi4nGkb9w97U9AayceWwdJW2xNSR9RiWFi+TtIM5wRqCZkPh
Ia3N9z9/8GvD5Sxmngtao8oNp01QJXEIj4lQ5H66DdJlt7pJTzDxReNrx3nWUPswyPKWnsuVsXHh
rXad1DaTHssAqit3qhi+NXw2z1UY1jc+9pWxcRGuRkWwkplo81KH62nScAngW/Pea9xdgGtW626C
ZqpfFpl/L4L+wxQMfrGJy29NZT+NA2RQX/Z2fy3Nv9PhVzQgXXtHCBXJPN/65mU8xN8q6N6y6pap
ypWFxZ1la+H/c+T72rwMYp3/kkA4Pw4oK82TqhJj0pmhhW9o7McpSxfnWppFj3iuxNwRhj7IbTBn
pXnht7+5NNcSt4dEwh37Wzl9N+H0SKES7Re/uQzXIreyP/a+Rsa6aM9bwV7Lam7vvCaly2VtbY2q
OfjGvdRRGJ+V7KO7CmoUN07fK8vJxbGsgdtJqGz9IrbyFcOdJVHj/MWv55dp9VOuxRacFiBk6pdu
k0/dJIskV7nnfcilsUx7kKjTffWy8jjdyPrczNbv5u/yV3a3JeIpWr60QwG9tKHbEjrNfjcJV/Eq
CBW3VbSWL/ALak5AiYJTTg+/K6jLVSEdt832oOZlbPXfFe6JRz3faPrKXuBiVcGsTT+hPPEFBuUE
2WjT6yfej/PzSjr6Jg8CCjfuurpR4HZtWjo5KYVq7Fbv1rx0sVWP8I3MT8hn6hvr9cop5apgFVNe
S1Ed5sXOuvtn3efxPg/p/jzDd9Jvv3fRKKHLPTfbbF5ao1GeM5XHqR4oP3utLBeOmnUdQ9k2R+ti
f1q6rbjbBjk9+DXuLNt9Wrd+amSOepHldS/so54OPych6cJRVG6z5jXLX0rglKc6lywJ4KHst8e7
cFSFytl2ifb8ZVX2U1XAQjQq3vkNymWi/rSXRba2UQisEGy3+KCn8VXD2k9+TTunrOZ5P8emRtNr
/Gjr7mNYB1/9mg5/7TVMpfUy5UP+YuwEfR5+4N4p/aAo+R8oim1Dr7sgyKJ6Oq/N9LTQ/qNfv50A
OAxWghwamtY0/BAesk/KAH5rXo27RNSAs3qRpclfAqTs7jbQzpBcMH5YkfwPEhUstjOhCjJB2jeG
by/axn6RgMtD5S0qIvItDLLY9NHree+i17nVfoeei0OFds2buS/yF9ux5XVc8PVuUDH3y7u6PNQe
RCvdO5GDh6KX6nMDEVpCb8QZV44mF4cqDNZPw9B1Y01QJCrgw2sBHecWcv/h/GDxon2mKrh1Hb/y
LutaDYKmXWJq1yCrhsCI0xZ05tzlcv4R17O8R7Ktvd/7ITgdXBR+W7ILSNEAnngmMkG2H7b7EcTB
fMYtSHtVH0LQ6tddgm4LzbfJ4g+i/ZepyN9EUK7zW2vOQi50JxroEuMskT8gr9+dTSjCG4fgle/g
8lGcTQhF2iB/aWMIMTWy7+8POlfPdY3XoJopmzQo63/GW61ngtnFpqS2qp3nKcjaDbM4LuEHWvV+
Rb3S5aYKrhbMXiQE6dbfQaLzTT/mN2K3K9GUi01pNbMSHKLK7LJ/aNby1VHufnGOC0kVy2qCFvUQ
L1zvUdKv+8dZC7/J44pSkXWHtFyLM5eT/ZlF8kejRj+cUbqAVBhuk5GQucpsOz3Vu26SkFLid8K4
FoGWQ2hZ5KvOqqp5qif+eUdtrNeCcgmpqYjYvOQsyMBMfqP92j+EdPZTCpEuIAXrwWYYj01lM2l+
FBQI+IgkoFdwJlxAiteY26EecQT0kGWI6+WfiFi/t2DxHz5K9YMZ11Zle7l/htHM26VfvcIz4dJR
fJ6N3ojQmTmg/Xqw5cs+ivzG1vv/HOV/s9/CxaPqQXCZ4yDJILbTvuw0mu+XObav8tIS+2xwiXgY
UDKfwL1XP0S5CN5gi2ufdvhewjdvtOsnqub8TUhhYpRA0Iif5m1WcdIv1fyNo8bmfdSx6mspD54n
YVHJt7ZsozxpG4k8Tq6Y/WHAB35ihINtCoaqBum4hnd1HtenOSb2SxH3xz1eRVBwvDbN66KggU22
cl7h+opAOOkDNdukwJR56SQ/YJodhieZxy30lGqyJrwo8Di/jlEK8KL8vMVBAc3VeBH34XpUWd4E
9UMAsdEnua49urQqP2hOuHBYzwv4QjAGv+lqMslRTnjK93O9Ey4ctosJpRej0pmAiUu3yi6xITaR
Py/y3z+JCJf86qO2qOyl4z3q6X+MuOw9wfP0u4ma/FUedvPjn3/m98eCcNW1pq0fxcClzuhAHnRc
v1sR0t/4E6617cQURtaQv1nGONMEj1FBvd8JPviZxgiX9aqbWB5AJnQmLcuMFh8ghOgVqAoX9dIL
8jO1muKsprFOWPAuoPRWXd/v0w7Q7v41zoq7qCNYPCrTFcrrZ7bnD81k6amdDj/3ZOFiX7JZJtsM
sFif5dQmku8vJcx1/b6pi32tB+DcKpBxhqTMEz1KeuoWWvodD67AVriAg46qI85msezni/XVaai6
wevqhMKRX4c+78wcFBCDz4ZJfzMd/QoXzL/+vIp+f/sQLvYljhkCVWTWWbHw5mzycLmLGMy7yxjW
PaoNjqcDyvw3fuzKsnIxsBppmQ1q6Trb+jJEEq59I5rIKxWMauJfxwjF5XwsDHadfVbTaVDbXb5G
fsgg1AZ/bXwRfIpbMaHjmtT3Pelf5ZP2U9sTLgmG0pQQLs/4uksbc8gcxOWdkE18/vMHvjLmLggm
mk1CNQBR0TRJfQroUCbqCHu/ReWCYFMfwfYxEirjPd4qYTCyJAcvP/h1/XLA/JS1yktqLt7aKpOt
hccL+Wa49tsoXQdFW2xjtTcYFagZP8bDYxcNXrcV4WJgfQ73uOCgKoPR0wvqdyEWIsa3fgPi5Nqi
YGwtXy+9lqjeJro6RXHgVwKAMqtfRzuu6NEO5aGyDqY2RR9sCYengec8cVYnpl3OdMtVtnXqVdvY
8VyQ0nhOcWd1mp1N0BTIo2wz7UNbsuVUxoXn0nfJrykui7oyuczMZlLW6Kd48wz7XeJrK4zspChk
xtZ8TFq6PoSj+sdrqrjIV08LCuX3UmbV9PfM29dVt/ht4q7CVgMdbRKVRma1wWpXoXwivH3j1+tL
7PHTim+wM9F472GOOAdZsPzDquOdX8uX7fGnljdNm5bQy1gHkmQ0KIPHbUS6za91Z2HWDbzLxr2R
GXJ5AqoD63aqYnoj0P1/avc3tyyX67JNvcG/A+gbVJGx3PfWktNWyvwJHjEI34X6poKoSPZ4EykR
jfyCtdw87hP2nkIPzCR5RdY7yWaBZ8YAxQU5DrTXWx8WFG/UtT7t5UD9NlYXE9PhhMtSyCLM6SpF
3SJLwijyc40XLia29q0SBd1lhtTBV0mazxYz2+sLupRYC9tvSUMlsr0l69mQcb1n4riV7LtyCLuU
WFWU3UTzXGTDwt+Jqi8TUD9eORXhYmGbojC+kaHITKNOiNW+qs3PM164WFhgYUctAi4yhYsoJF0W
ZD6q2PPAccEwpXJEORPUJyBN932Job3GmZ9vrnB5sKOuIBK+gPIzvA8gPjN0qHu/SUxcKa4SLhFW
h2zs6gWz5UIhJcvF1CGSsABKKM6KU5vH7E2uw/E90TAfPelZjSaBAZV6aPd5PdF52D2nrXNosyhm
clW1yDaaXM6QyeudX7iUmMxtJ8oa7RIpV8gGdSRpyxtZo2uLwTmu9TQsJFA6vLjQvQqOPkNllZdI
g3DpMGOQXhh3y7OpYFnTdxnVuWfT7vXX7Fa2fcwysgDQC2D4zObyFgN4ZUj45Xb20+mEQTbEtizM
emPPTNYP9Fj8bqb/ocJ60U8gOsMMD6l3RhRpsYkbTV/JCPyHCuMGDwoKIy27voVN6v6DTWI4H1VY
+118XTpsCE1bzzwIMwTSTwednr13CJcO68q1JBDJCrO5wZhI8ravledUcRYlRSCgtmWnGYu1TaLA
pPTIP3mdUy4IRoTp+57SHVvyUJ5VYaMEuiGt10udcFGwgPUhypEKkvVb+G0fB7yLmBsdvzJZXBAs
tBHfI3scmSnUnvbNZZLPS5ksintGYS4NJurtKGwfHlknhyZRWn/uS3XrHn0lq+lqc43j2Jo8Hg68
nvXL+5bn5dt6HYrPYjP5Ix/K0fNW4KJhB5KPXIl9w2OAeof6SgCus9/O66JhOmzAQ65izeKl3h+D
vOtOkY386kCEy4YRhUcM2qF1xaLzHE/DfW0I95uZLhs2R/tRQbEVo2KbNQlm9XpAOu9G+H5tbjoL
9qhtNR64RGYGm82poW39OJk4f1iKKryxV17Z4V1jRNTuWxW3qHzOO7AsUA07jV1463Z9rf/OiRqQ
oA77naxZtEdw3aZ9k0FVxbxeNO/9AgKXCNNFNSAtNq0ZK4bhcQogY10ik3322tVcIgziMh0ksjE6
DDhCUofhZxZZv/jYVcwa6q6E1Ve9odKmhKiBipIRtk03Zs6Vz+oSYWVohxH+QFtGRLfcM1jtPJAG
dct+w3L53j+FBQ1RNO6reMlk3J5HM75e2+nGdnyt45f//6npZWBK941dsjbY38R1EZ/C3E5+k93V
ykK6bpp5T8asnoOzbb/CF8brUV2EzkoNuZBLfWxTxhWF22fb3a1L5feALFwkbBn4vIV7MGY86PIT
z+O3QVn4+egK16NwiHgTl6SbskJ9qEhjcVWrPMfbZcICtRBUXaBty7vPJp/+QnWr38p0gbC66quh
LsoJXEdgEsh5Dmyu/RaPS4QVDUP6S+QTbsWgI4qQnAI5xH4HhkuE7Vvb5ONy6XixHKe+089yZuGd
18J0gbCt6qALAlefDG5mLxWJvuyqfOfXtLMwjwFyqRtqBDMNeZekZPMbozzPf5f9soPFMRo3Y2Yb
8l0v8j2pVy/kWbiMFzLHY7XOaFpP9Su9P5B58rviunyXFbroFTyos4La/Fz3hp7g2XDrsfrKPuha
D9ZwbB56+ONmE17BXlhL5f0lhe+3EbqQF5J0XS3yoM92tb0PW/pS9NV7r3ni0lycwMe57vI+k7s8
7uuGfAuOyK+YRbg013H0Q1WidDGb8+3fEGCKnW8GW1dG3MW5Iq1Ue+ymy7ZofZFjf9rXzS/p7eJc
pSgqaPpvbWZhcZgqqZYnQhs/TU/hAl09eA/LwSxlCG3NCSWTZ77BEdDvc7Jfz2NWG0NDJOqzFsrI
dz3v7F0UD9Qvr+4iXXqtoUq+hUO27+pJiIwt8kaIcslQ/CY37RJd7cLDEm8YbaZ0Fcx3w9KB7JmI
7b5GcCt+S5cifozW+ug9V5QT6kaVgqUnnTFOXJI7HVl1qqbxi89H4C7kFYoGIsEyqrNoDL4ObdQk
8aAbrzODu5CXRrErPQLVZPnYfaBwnTaKegVz3IW8ZE6OwcxdkwWRZY92EudaH8or8ucu4yV2o0I9
z002CTDJc4DK5pggy+k35E6Ii/0x7jtbNploSH/ulhElo5D+92z9sgf9HOVufdFAsLvNjjz60nR7
pi3UAv/c8/9Hs/+d+tzlnMAfxQqVs22G0bGPUvdFmwztuJ8tb5pXUPYy92Kgx5txjezLXE77XUM7
+iTaoMTeF83wAzN1c75shipZea2nE6QYh1SXdqF3YgT1FQ7NjtGG1PWp5ggHujJfXuA464f7c5eh
IhaGTYPB6mV79G3h9GGwu1euAeH4r0NfhFG5U7i3ZdOgk66Hi6ew3O/pgLsIVcOPbaAl8kh1qOHA
NbzWlafpPHcZKsPihWEv29Olax5r+OD+KNau+PbnSfP7w4+7EJU6qnWxtDzSwCzfmkmd11D5sRjc
pacs10Ns9upIC8IgO0UnaFqhOsnPcpK7/BTpNkDSe3OkUKgfThsqIx+miPtJt3EXoJKrDmKl5z2N
7BammjdlAtUN6wVlcBegQqI3jvtGiHSz7fFEWWlOtTl2r7ObuwxVqTQelvMqSgOxvI+QeEkKpQO/
LcxlpiKYE/WFyCXkSJhIVkR7SZkLP2047lJTc4OXzkHaPQXzPdyvU1Hdr9rPW5W71NQoIIQ2RZSl
q4g+562551PvV7TMXWiqJBbbrahY2kFKdVcfWt35nXcuMIVUfSxlG4cpU1ifUTGyE1K/XpcZ7vJS
C5sQBMDULw1Km2oL+18SeYL73FXOKlupW1ypwxTVrft5UhE/l8wvjcZdYiqOI9UVwxSmx0DH09Yh
C6AhXHvjML2yL7rUVNyi1poueks7XtSfmjBep8fiIAXxygZwVzlrW0J4GsB7Kq1obhLoNz7X8S2E
8lrfnZxUvsI846gD7Fqd6ZO1nx4HsnzwOi9c3Sy17JxBqy9MB1bw+zYAkb4o3ID9WneC6XhlFYTc
5i0t5z08VeH8pIPJD4nlLjjVmkMeNo/CVJ7qnfWJzEc/PBteCr/GFo1lkTi0CtN8448Qb4J3Y3Pr
LeDK13TBKbUPUVwNUqa1Ve/XWd+jvuyWiti1ti9vSz+Ho00fVXm7Rikt2BuUt74Te+R3wrnOhD1r
67Fs1ZaOQV7np7EML3rzYockv9dccWWyJN0pHeFilEIoCMZZ4mNp649+TbNfh6XbqniLjZYp8MZX
qNBYk7Ir//Zr21mcAYo1odpTszQqUHgam6Qhle80dEPcqAtwUT+w38p+TOgKmdKLyq1fx521CXfG
Wu5tv6VkXbakK6boPCJ69PuaLu5E6jaXRuOQQzoGlhBzJ+FmKY3fVdfFnaDECWQN7nOpCHEJyvFs
9MZsm330GhkXeCr7kLG2Q5TYBeOURH18D3Hmv/zadlZoXkMtPZhsmNptSem8Pu7H4fdBXdxpOITc
1b6EKQRFt/uAWzxhxivxS2Ryl3hS8wYIlmLM+x2AR6dZ+T6OWOA55s4SHQ4FEW/Zbmk9R+w+Rjh9
VzVb7bd5uRJYdDINNJGGPZ0LyhO8s69JS1DL5fdNnWUKScUSZrBmSxu5lkA9wvGxxeOAX87IdSqc
eTTXa9GxlJDilV2X532JPHvu4kxqJF24y2BNxULUsyr25VHSjXul7LmrdtUs8IWB39yalgcswOaq
qD9EfBRnr1F3kSaqeI9cUslwRsdnqckdLMe8Sj24izRNa2S4mZo9LXs5JAHyOidYzvjZqnOXasKN
SA7Tjo6rcQifVLw3dxpKEX4LySWa2CBUmXMMOhGVeaLGjqlujls6ipes2W9SUi7UFC1rwWrcDrEJ
5PM9JRH7VivZvGO7HW/8AZed8Hc/4RyoZB7rAJLiNB2jNn6dx2Y813KUd1sTBzhDmB+Qy13QSQ0w
Kx/WiKZRV3zm0fBGa+YXVLuUUx0swTS0nAKFq8hrFrM2yWcp/RJfLui0hBxXRnNpfY3eEhU0iR3J
v16LyiWcRiN6CFytWwpH1OpDUxfr6zVi0Bn/c/Px77+tyzhFuyUR+O01bYJ+f9dTmNokMDPt7+oq
DM4Ha8Y3ZsxR/9AUReMXoLm40z6zbq9Gjj1OLH8By/8SKeN3rLi40yCLVfQtNv52jU+2m/7N+8Nz
a3ZhpxJG3QOMjBZkCeritPQL0vmxn9UHd2EnEdUEyvrDkoaVtE/wwFruEGEOfrGfq4VFOe8tZF2W
dB6hA3F5G4LxnefacjknVkfICgCBSWvRsSSm+CffPKeKExKLUPdbMFB0nK7BebvAJWPU+MkvcZdw
KkkEQIvkNm1ySNOswZJYsm5v/7yyrtz8XMBp3OCEUcMtOcU1vnw0UaATuw/xjUe4K3uyizhtU426
k75e0wUyZ+/nEAJwSV3iaZXOBeTl5tJTfYi7vFMwB7tGceKamiP8PIs50QtSzX5jdDnUfrodTwDY
qraVS7qYSSQQKqmAtg6f/Bq/fJifGu87UQPEXRfsynkLT1r1stnNL6nn4k4L1lJTrYNNVbTVdzAc
6ZCRjL75ddw5bxvb4W1/sWs65nx6mPothqwF3Fv8WndiY3gErDJiw5oOeS5P5FiahMRi9GzdWbCd
hk863saW9DCDTapJQtRGdbdUzS/z4jeRiEs92cmqroZofYp8Lb8n2JGznHfx4y515XeCuPQTcOVi
XfJ8SteAvQKf/2Ol0s/akLv0U0vzUg4VpnvYl/OdsGRPUIHj+fLp4k9zo2Y9az2nAd+7V2HfLo/V
LKIbQeCV7czln5QqCA6pY033se+SLVTvSiPe/XlKRlc+q7NSiw13Vyh52rSrqXjYA+TJTRDcE1Dv
H4di3N/MdMDT6J9/7Nof4txrL9GB1HO5pCsnT2Xzz5L7VeZwF4iKeRVKQcI17da9O+3zESYHs51n
v511C9FK1tAVH4CRerkj+2zOXDA/kXruQlG0WsJgUNjlSbiXaWsLiOHDOMiv7y4UtVpGo2mp0Dok
0+/NMY2nIZ78ruMuFqUqVW0BMUs6xPQDRCZfRQfxm/QuFIX1ZNuqxJh3YdPela1+05Jgv/eaiC4V
xVsDZSvC5tSgiP6Uk7E9De2Ntq9slC4W1QhbgdpQNoW14XZq+rF+2OapOpu19MzJuWyU4Lww+Wzm
tGQxuZ+Q6H4wtfBcpa7cVZu3ZBuOeE5jcC1ZEBwf6dJ2N5Dia6PjHLDHwnCljciWIiNaVY+Q+avf
VmQon6Y8lLd+5Mo+42JSke1amPDSOQ3L+bGl/OMeFX6hpSt7ZfeG1xeDj7SjI0vmMRiTiuw3Gv/9
jZC5RJSBeDOBHTT2RyNQXz8u6m7dLFxbQTO/o3PYnsI+J6dBo/7QZyEwF5NCRVYINeplScd+DE9W
kvqO5IefVABzSalwFTuFVMiYlmbKNhG/YWV7I532+3nEXE7K8LoPyYy0sWxD/hSsA9B3G/bnAUJC
N8KRaz9x+f+fglgSA2SoI7wJxEW4fe+IKu9Wi1WXjK26FbP9/vhlrjRUDDmsLpxxaVZDab/asiB3
dmLduTQ7fcrlxB7FTmqvqJy5CJUikEmNx35JGxZ/zPvVJGOOUlm/meQs7AKgaUA2MeHtVHxHOfoz
6np++DXtHL9dyZFpmy+nDJCbLmHtUv87TD31M1thLt9USVPQXkVrGtZh/TrXBYw5l86rIIa5gFNb
9kZYPU1pvCXr0ZpvY63JV6+BcfmmCB4fS2PViAxS97EJzduxiw+/7+nyTQxq/gAD9i61Zp+SKRdP
QxXeSNpd2edcuKmYL/Wgg+jSXNP5xIo0JK1Jlr6iSSXW1ybSx72o/d6BmQs76VYi+wt9txQgmzkx
WohExrXxilOYCzspohrIPO82tSzv/kGChDwuFKLVfl/YiZjZrpaOtvgKE4y6X+u90g902Yrzn1v/
fSaDubTTRrhdAkVtOvOddUm3xuwUwZkmx/MqDpsmCgPP2eQsYS6mGIKAZEqXixZgB/OnJNR7e/rz
33Flp3bRJymbYKm6Y0yJ3PU700Llv+5bej/HUOm48Rvqtxcl5iJQQRe09ojzNVVbTU97hJqlPWyD
lzW05blSRX7fITmcxCsNocCIW6zfyLmAFLzZyVzJiT6LTfd3B2yt74LNjxphLiA1Lks4bMdCn4O8
YIk+BJBjz2IPaK7+en6uNcfrn0DjdVG3CRT4OhH7nQguHiVHJntG0bSS0EqI57ZJZtBdf55Nv48e
mUtHtfuxLF0ULqk6Vpz2DFrK6VBF2433tCuT1YWjdmNkHnGQx/VSWJ0MU1dkeRuxtNlidiOQvPYn
hL8OfRWEPdka5Ms3aX7gOedkZohm/Hl4/l8K9N9MEHMpqaIZYbudT2MKdqRQGHiAxvvlLaGAIegd
Cvn6R51X49O6l81pzvvmniyNvmNd03z/cxeu/XlOpiuq6sau+EqpaCBkGsdfpB6+eDXtclRVuG1z
u09LGtANHlF/lZGfsDI4sl+/STkc8DXkM6KYpnoDLQ62+MGCKJn4teVVgJhsFR4whAjeIhf6hed+
JnfsP/JTbaFR9jRiLRDzQ0YoF57i6l+/oXbi63bRsF3ej+FigP5l2t6Gwey5hF18qq7X1s5xQZ8b
1SCg2+5Yo25cYK/MPemcyJqyrW73HFtPA/Ig6tcTX9uPfiPiLls1HQXXaDu3BhTS1KJGQfphH8zV
igosbnj1kVfpfnTf2nIo7yTBm45fz50ViYKPktHOVKlt28+sEalhxI8RZC49xSwJeh0p8lzY/Z3i
wYfIVjcC0SsBkItOmU6ubTsH5Dlng30MDoQlvO/jV40l4gwVpuO91/C4EBXe6NruiDR5hmpmoiv9
CurWH/yadk7ZCXn+Er5e9Fmr9ns5mbOFteyNrf7KXHchqjLYdiHXmDyjBuY7iaJP+6hvqShca/vy
/z/drgPdy7zNMSR5278amlCc4Ykr7/wGxVmkWPuYhyE6PjT9GxMP8P5Uk598EHP5qRGewOWgBXlW
6/g6Z/bR7n4q1MwVgoI8nGriCk3HmznFTHzJJblVQXVtwJ0l2o186fnE0W2Gd2jVfQ1wB/ObKC46
VbE+zk3MyLOMq/dt3f8dd+2NcOlKt11uyqwhFKBGdJsd9Gkx6mGchN/lyoWmRvhpRWa4jEjxpRv3
57iVN1JH1zrtLErStOFSU4xH2FV38XzaGnPvNbNdXorpMhgQVl92kupvUh3J3vvVkDEXlgp3KIaO
BsMxlvnrtq4Sw2q/S7JLSuW7LQQMwJp0IkufxM12nI9iumWycm20nWPzQG3GaqsyhHVk/r4Idmi+
HbvnzdUlo4oiXBkZTfisrP5cLupzXG1+x71LRtl4WDe2XFbNoF+1qznJlvhNbReLarpCTcuKaaIt
LotzbqAYpqOz1xx0uaha5dWeo+g4HU1vHqHez862ZLcu2le+potF1agyIEFDseCV/bzU493WWz/R
JObiT3F8mLKrjgq0IYsT1vB/+3XzCwxd/qk0odRB3lAgqUEyL/bhWBvPpi9D9dNZ2ZabNvESlGkI
PyReJtv02e9LOudkFHaN0hsaRh0NNtju1NjYLy5xuScBbUy4wtvjeRELS0o5bqiUhPqIX8edfNIW
hJUWVJXpYssXWtZfBzn4EVuMOQflzI8qMrpsUywg0FoEKC1LIA82+31NF32Cz8WyVmSq06UqjkeZ
s+YsF998kcs+bXk1KTFVXVqW/T8j67+O0eon6s9c8qkOdFM3W3s8w4pEJnu4kCQ03C9mc2GnY+iW
sIya47lh/Zk3+gNjxa2cxZU9xTX7G+KGjEC72zRg1Wd9oOx9aoTnHTl0VieZ4rjrOhs+23nb6pMY
ywhy++XiZ4jNXOBJLwabFR3rVAfinwB6GyUpPSN8V+FpqwMy0jxq8ZKsofnYT9s9M+pWqa7A/vSb
TJEr8bROZIKQmerSve+7L2vFyV9jZ827fFHswWsjcIWeYmiE8vhgbXqs+z912byEhniBZswlnsZw
IJqihDlVXWNeeB+Rp0oM9sZ0//8Q/2ZwXNopmkW5bWvdplD2bs7R1gz3rOP7fV7v9BQKvpzyoSM6
oWaePxwyPh5WzOEva7DOn/DmkH8Kcb7rM8zY9UO1FPLLNiJ/IulYtA/QqJxPcNCh+i4kYjznZpL3
xyTas9eouzQVKyw0ATHuz3jZOsOwr0rGrQr9LhMuTLUzswu+Qjs1tkdSNv1DNd8qwfz/6fO7Qb/M
1J9O0vLgMKygXZeaAFvwyQB+OkOZ0UaPJTCZ/jTDHUacSDlA/Q2uX4/ga4P+FAR6Oy0q53dTxZFy
FHMZnMM6pmWCko7pPaspSXW+mIciX8i5gqzJQ4Qq9U92iKNXKIBHkbpRajxruuPD0EtU0zJO/16t
Lu5FKMaXMcTzcmOm7QlqhV2qh+HW48iVvc91PIzgZGLbfuoQPHDydljmLQlnFfk9b7oiV3oyVTlM
+Fiy+TauKiXWz56GuUiXmZdlVjlahnnMK7l+qjypaeZqXCn4luB+gOokLfMz6k0/x4HwI9WZC3N1
FcwktQiqdNjGd6rQ8NXSN3aMKx/SJbmqKAj/x9mXLNeKa9t+ERGAhCS6wCpde5feHcK5C0mAJCRq
vv4Nn9Y7vnkyI9zMwvZaSEhzjjmKDiJCddM3S1uMIjQnpPd8TIhP3lO5TLpy23d9d7NHntyt3K0w
UPlg6gp5z+YCTSnLa5XrG9bwe4TJgWrSfayGfc/lquOVmA5mXDcgYf5VR+HLntCPbe73VK5+Rvxr
pLW+waN/5BEQTW7Wj0XiIjPtv48i02hHkWOkbyR6kmIzmL31svkYAPGewwXae8Ijs0RX2kQ/2hGI
D3QyHzyg3/tbydFEm9zH6Eo2/S2V7oZ2H2O2kffMLd0p2kqHVn4MQ3O3Wn3xhrDHD91a77lbQ7R1
TIlZgV883MfWzEUz9B+b06bvuVtTvWaU017e2FSt1dRbeLjL/UPtTvqepkWspBL5ZRilJro+QAO5
lcbYD2EF6XuWliVIpIuAxt6YLloPLq1FATXYp4888/Q9T2sfe7GveIuuQK3GSyb2vTIh/dj8GoER
//0ObU4s3aQScR136u8Mpj7n2OQfo68hzO2/f7tRG5ymETN2DXSdS9dkpJjUHH0IyUvfs7GsC0m7
wCDyOiR5Ww7JXq1efYzXl763mtokHxLONnGNnBNFQ/mPrB/H8mNr+q75HgK8gpACLK46Iuq+jsiP
iI3+g7vxXfctxqTzIoZTA1PNp9qR5dBl+79Jvd72xf8t/9L3ZCyhugDr6ZpdIaqkR06JuoKe5SvX
k/ljy/qek+X7JGpXFbPruE5Jlfh0+5yvIf/6z4/+P03l332Dd7Nesu+exKrj18CHlP+A0IF/Wro8
LtSuk+uI6JOSEZjGzb5uH6kNiGcaku3Tpuj8NCJo9teIQIjuSDO4e9ZdR45ZMyzPPK3jB4pi9YjQ
r/hLYvL2NLM9Lyc4RF+gP0A89o5s2n/+En9fyKTv6V8w0AZxpmbZlS71dx+5Twmq04/96ncHQhJh
Td+KjWvUJdt1F34tJcv/rZT+X9vn3YFgRQ4nOb9mVziWGOgyPdvLlIXkOdGz/dDNnb63txrTDNFX
65QBTZDbi5jEduCd+jfc7G2b/N32eQeVuxjhgxbBT1eNifhz6+V6aXC6ydJP+UDKuA9wGmI0/ZiB
ZPre8SpTc0Jn32bXjJj+Hr505G5wDMYg/7zc7H98nXeHBYaf0+x2n12XXOQVJCzbSZGoreAio48W
ZcrPf/47/4Hk/+a5vWd/xcnejs2C+VDaTcn8yVHRhLIPNqlEF0zp4EJebCRzn6SBlWmFxMgUerrE
TdggQ0BaQf42eU9DRi+sbeg3na3yc9tu+RN4ZYMrqJ8J3kcTgxayLxj/IYH+rah9EnGnHpoxkie4
ey2fO3jYXCYb1FDE0rIbwAZf9obKg1OuPRkIakJXCDInp3yz28mTyH7piItuXcfGpcg4aQrX6eGb
TBHJ+S8P5+8X4T1DzSJjuNO+3q92snBSTOx64Jr8C1j6P1b4PUONhDkAu2jZtcGhcYIRQXPMDHUH
04b+edBb8y8Tqv80rH+3wm8f4P9DBtQ2NN7mPa4G+BPHl94sHoEfIGMUC2KTDiBQ2W+wKvA/IY7I
Dm2qfidpS4vEbF2hMQg5DWoT/0JL+B8H5P+htw3Sw/6WJ1esJ//Tc1EfAxyT//rn9XojHP3dN313
ik3TBleuKaHXrMvzrzwe1ytpmLmlDXeHQUp3XHqxXTkVy4dAuvQ95S3E88bm1tNrAwjwSvG4KuT6
1R8q69P3UYqJ8pvaR0OvPqfhqq1NiqCT/GMF7Hu22+YYibeMkKvdV2uL4HArykWkX/55MSC1+B+3
Cn93iAF07TsN2PLqYqYkLVUDj9JQuphENC1ymG3Ez/sys+GXBpaa26LZmxXS+rRZIhjaaJFmdSj2
FmdSXyASzjbsUWLANXdlGJJpVsjmZgKjo90NW9KWEScd/To62EvSYlwxyvsjJ5/LtQCUPe33DWsz
+RPq/RbwyCoRXpAU/W4ae5/qpTuELU9PEk7e0WGIHQ6sdZ702UDZKg6KwGV3rH04YZR8m7Zbgzg8
i1DhubdZXFKjsgr2hPCDSxTumHyEDOvsI5HddvDOe0p0XNMq3rVaiqlu1RGmvX+kjvZf9ZvNSzeN
TeHjfPxW87W+d7JjLyZfpwevbHxUHM7cy16b5s82bMEV3cq6+iHAwuG7ESKOTgqy5O6BTwO2RzHg
WjLY5LqJipYk/iHXbagGEzcFHEKwxls7iypMmUG/RfytTrRCGrDvi5Z1n/p2p7c5vgNMi9W4lt2Q
1BWL2qZsm8k88bAiIjANnh97LOdjDJuT+T7v6tWVdWazB/iU1w9RzfW5m0wSFRP8qMt2hyvteW/X
tP8EvjFywpXJv0cNnNwElyytiEm/UKnjnzVN/7Ctdde+0eErIu6lKyCJiXUJDlNbgaKcVaYfhirQ
cTo2Qg6gIeioBqDJ4ZsV5qH/2g9dihyKTiFpM6g8nc6L2tP4IY9WsMzVvPjl3IR6JV+86z0/RM7i
56ctW9+wUGrbcubMnL1myQUL4PApbQP2+KVfJMxJ+gUIxFhoRNo1X2spFrhfDW2+qUNSe9eMZWQ7
YW8TgR8tiHZzuQcZP2ojY1p2UPUca+kM8lynhU5RNQ6Lk5ex7bR6sOsUjhr7/bbbkBw4kX5ANBzv
eWUHTYoMhbGtbGdC/8Rb0cXHbPA8Pto8JezYZGse6qo3O/rSAkCu6x8sjyZxl/naq6/WexY/OJHs
IytqFEdxaZVtfYtP4rvoBAAr3W2pLcYZV0bt1B3TbVjCESJOSV7ncdb7Y1RbZJNo8NL77+m8tQvS
qRxJF1+kQM3nou3n2d6madyR2xXDEf1T7zLRt4ke8L8aPJPsCUkqcVRsWIzsqHRm2ZEMIRfnxdZB
lDauQXIq+hhJLuU8bLm4qy3P5QsH+TMcQeWGN4xw+IFqNy6CCn9Z6Vg/IYcAllJgM7PlqHxP9W8Y
TQ2YJ6FBmOVDT7ART2KaZ3Z1rm+QNNYbjZ63lxMmrSNCTufHVkzy0ISoxmDRSz/zYsiXhX3rCCH9
i98QufgkqMlwa8YCryedkp6cd0v5+qdJVTRD8bdoD1PxNZIXYuA9UCWqadRlZKoff5M8NOROxE07
vrQhX8WZkExHX6ShPYoYN/BVgBXQEFoKvvT1V/yUnR57n+0xLxYSCXuveTxMJzgtsulAzRDbzx2n
63THE+xr2N6aiB98yrb+GzyepgzdTqewjxHVkJ/6dsr93U7kqM550xj/Pd5Fau422g8yKefg40kW
CIoi7MKhube/Qt28CSYcZBOnJoEZx7lbzSZvetD+kjNTOapHEJXXbr+suZkXWbZZ5nQ1xit9O12n
JJq/2Z258dhPvie3KU6jLTs47erm2mpohr7NlDG40DCbs7SwdqmpLEDoBHWkw1lhLiu+U/MUIK5x
hzqvh+wC0WzWvdh6G/hVIZ7xqIPKulO34P+HEfbu6gNM74R/qlPEJHVFk7SpO/Nk3hZTZXaOuzNE
b3q1xz0XsPXeOizMfcQoJlJIOZ0MO+EiAjE+ybUeL4ubFvubIx2TnVMHeV6h4dQgiyGwEKp+aLvk
1x7maDqZBAZqTRECn7eCqSyq5JDoyJSxcX56dSlf40fb2dYiPhtiXQmvoyT2ElAJA5QxdHkT78We
OFxQeWZ0/RfUpEv0zH2STFcLK5r1RE3HxW3SJrP42bg0Sb6MsNWxx4aRsf5OkrCkd4ZTPz7TBpv0
z5xGM78ojBB9XPRRmtC/aJyO4Ux2GsU3g51XW2SgtPvffJ7nTRVkRjDlN57qITk6+B6ud+0Ys/V2
8QQFetHNUrSv0zjV+b1IukG9rHgRZlVQvgz1F7HpOjo29ZKyY8q3Vd5qMOSj0pMtyVRlUkpg/xYt
0akNk89uFkxS9Svwi7TzkOfMSTNUtU5z9PoxLpP4J9LYYl3hD5m2rd5ejmEra4pxxFKkNg0xP6Qs
ydpbnSJ6Wpc7LCjmX7vxQ/va2KwZX8ddRxwtwtZsX4QTrfpMHJgKv6dOk81VQURsyo5ME2Aah3Hs
E3ELFzMTntImigd1NvBkE0sJPePoz5PyK5HnPq/19tuAj43rQSPFrD6AfpwbXYiO9dlasN3ojMH4
F8pXVCNpH823qfC6LmxeU47btq4H+D2yMIYsOWA2zcRQKWIzR098msfpZdBwjslOC1z54cK5UbC1
fjRT5setZNOMga3ZaiidCrFZObOC2SQSM3Quej3VnXBDe6pBfJdJpVkuInsFRDyRp3SGgd1SkjVn
/rUxdur7grSJ0len3lyUSqqTzuxFJxbeQpwz9zurxDxarsocE7f41NgIeT5wTCNNdoHR4daeeWST
+U8W94yfllRH/UmhJxZVtrOwlAM3DQqmVQ8q08fE8Vp2GAzMzB5YM+/bqWNLm75EtbLDYZ0E/dPs
3Ca/uZlJe+5XhIaMKU3LbtT2MY3WLC5YmzT0hGhRKW5ymcYrwsQysW7nbE/IVcDVecN9vZj2WIdo
jr9Y0sr9wPKozpqTTNc2ut2GaE5+CpPGZ/iG0eYkkO/aHOAwPWRzmc9IirvTKk7SO7duMMcpgRSl
YLT4pX6URlool808ezD8yXaJpmAPcpngUttPcNmboWM/5Sijwg8MKUGewlcmg7iENl98Xii75vwg
iAD7pthhzW8vCypLnBq60VORw4XxSYAHZH2Bqmqh9rS1Y5o+JztbZXQkPPbr1TCnm6coGWCjRhFy
hXINr24CnwhObK7+khHx4Sw0vyaCuotK4aiEEzZ3L0ufwxDDD3urq4ZvqbhkyRAE/ttgo6GIADTp
v9qthsBgn1WkrqisGfk+BtxcDyCamfS57ve4vcyjwAZkmJEDXB+bbDQn5GF7fBLR0n06Y/3W9mln
GTI3B6N/YfCBy7Cp97NExN8fzgc1DcUy27l/JPCdnm55r7bmgUB3kz1sKwDGTxsBFfQMrpzRqpg7
lcGFtSPbdkQswOB+50kSZcdOjrF4oROflk/ZBLLxp1qaUP9s8FlR77Sc7+pHPXLEdoO0uiv2sJu8
cdAGdt0Y45vFzBYq7jQI/gPd8P6GYV6TEqih3goXUy4vAhjrsVkdWDcwLOr1KW1nPuCsWNvmoWaT
jFBRdjGSFjFa17kBbeEwC4EA34zFyBksY21C9GlyXvfLAeB4nfXnrmu6U84FruqR1yJXZchtRFCc
7Rn/VcNzjPiSzf0S37N5yfQlXffMFSnsXE+7oc0n3hiJcOKWo487usZRLYolnmJzR0WwvSraRhh/
n9Zt55JiYgigxf0chXTAwkWy2e/gmqkmVzb9thX49xEIPl2mpqcBFwSOP5A567AWctC2IltY+19Z
vUVPbKfo3g2s3m4syvRxx4mWhh2YEY3kZ+xaeHByWCsul0GgiC6gldri+2T0AgPBOs9yecsQSEdR
MsxOTAf84u7cQky/fla8z5f1zudJ7x8XV2+86qaui59QKOgYWsF2G+UxMjHjz1OOauVoA5vEU8h7
tZyGide3VIzQxeaZPKHkki3kD3GbmxNowCR52FEGmkOfYl+5Q4CIdvCXOXNZ71FRv2FMKpmjOz01
fv4zLM3I/1og9/+6sFT8RnOKw+yYbwZmt3Nar1PVw+7y14aYoFJjnHUcB/id1GUQtaS2xOFD5u3Q
LBCR+BOdgGT4i0SosD+gwc9bUdGJmOWz6pVcxgpTwdHLKqK7IHC6n0I6PWb5sKSPCFSNXrRfBCgb
Ep2BKMlmdSu+ojOGp8XU9sixQwoS8lF52USBRbBJArxHs0pRO8KtaszHO7WS+HUgzKse4e9Rk9ZV
OvdRwgvTgI3+3Sc0WqqIrHZqEdW91POdX5cGoSFjjUp2wsgl7tLDsMq6/yF0L5ZDizciexb4EtM1
93zJuhJjh7FqfL9NBR2E6woTsbf4NAtn1hTtbt/Nrw4qgeS0ibdUmJKvUYi+4pA1LKB3jdrtsCtE
cyxFHtKVZoXv4eVzYq3K1N22BkLOC5IwJwR+w9ZDFaM0gPyHHeB79gkJM224NbBmTHPY3k24SeuY
FDy0DtcjMIIr696SMynMgA5imbLKEknSKrTx+qIXEZ14mtIHO21RVEUr/hnwMvntIRvuj2Pjmzvs
FXZDRZtjEDJuUTnOPbkYss2fm5W5TxPP2rWAgVeOdg1g2lgkmFhsRQzLGpd/ZpSuQNpt/5s0A1kA
74L24MO6F6vM2ZOY0WKhJIHvWoK28KRx0oIOtVNo1Jb2cSABJ/xa7+SqnQk3eLuGpHSIcwHYmu+X
FvYOJRv3EdX3Mp+zeESBsgaETW/ClGDyhlPTz7JKsn04DySrT1zWy7XROKBEMruyNy67SxIANonq
GxRsIGcJWgeY3u/xgQ8hKWBC15YiJUuJ3D13mmfavwzzgEMLVlpVU/PkAD8khhLB8oKI5VsY8xZt
GUXhNKLl3rshPqgGZ8aU8r1sR6SDC4c4zY0A8EAg9lei5hFbDuRrHBT1IQJ+kuIZRPVxbOOAjsmN
ly1afyIgkqFqlGjYDMfn0a5dy2Qdajx/mSZDadrR3yAVPkUXQKc/3rPkS9/h+KA6ml86Nyylp4E9
IkKs+dKQpr4g8K++NsJbnCd+KEjkWWmaRB42TeAgkjAjD2Auo2xSuY/OkNJO1eYblHQIfBh/TFsj
ir4GhbcBV+EzlEsYqDAijwLBuee2RxEI8te60zKLTA2XOrTNG/gvJzCY2E2KfIS+yHA0nKSbGTJe
CRnVYa2pMLBQyta/qA8ogNHc0kffOo32n6/9bxD44vNAo+2ZQtl4cpLPLWj3Ox6a1FklGx8fOuL7
n3ZexM3E2PBJrn2KnZ9qAPpsyQqFzXD0mYT3c9PTc9ZIc4BhMzZ6MPbc6bDt5ZaPy9FEvlVF7Gv1
W3ZGPzQ5kd/d0rIinSNjDkQl7mtn63U7tqYZ2FXHrj1qM7KpSmhnP2VS9k897bLXOun1H2SKRYg3
YijMciG+7C6KyB10puphDra+LKnKo2KFtUIF5TVqgK2d3EljEPE64hz0Z7YD5qoaJetTk9VI3aN9
F6ty1/V2rvNEqoOLo2gpeNw2SdU7lwHcGuYtADpqJlu1uL4O9V5vyctgVtzLhe62+CahfB+/ptkI
p/08myN96NDHDAd065QWw56re7JzeUcS1k4IEOUdQCSz/YzjzbwwzLzvWAR3M6wdWkS0lTPwBNyT
0WHkInyCkxdMLcOEKI8/tW7avoxRQ93LJl0ZaI0j4qx5uw+PMkGJOe7NdN2mFKlTNhFe3mMi07f3
O8pfeWhHKh9gRGnzapfIkcWnR31RClz1r4yt/AKumTumLAp/6jEOOzDPpb6CX6p4YVGrZiV2RyPL
LkaCVpmC+PxA+ILXaJnfwrR4kkHl3oVoyY7pmvFQBJ7ncEIdeG+gJWyIv3Qct9/BGOLfjLF7jQrS
ZE8q9QO7i8IofsVcW1UyxCuhx0OQ7kvcU45djAlAfAApA2UKx6q6Qye28QdqvOEbosfq384HkhWJ
iGRasoWiNFaTncFIXtFlltuczxNeliH+rt0y3eNQSF6DV8vvgNHQ4yIgYCviuMWejJZ9vFuWnF0X
JdVP1o3ZXyjZ+DcbG46eTNo5utngwP1H1ajfirSnW1NJ1En38z6ovaQryW8SOaQ4zMchfW5HVG9F
jP2vin3u5E2KCkSVvrHpcKzXYbdHOdDZXVjizNUnbxAIxx/LC/wKO6LuNAA1Oq+6koCNz78hKZp2
lcwmkF1TEN2zclqQg3c/ZnELc0zeQxT1OKwcJ5ugOP8e932qo+8rqrprFtbx0MJgjVV7vAJxhf9O
mx9AMhg/wRcQTu4xXUWGqJVa5k875n1nIB7ozXAoxjWAIdG5Wz/GsS+53SKwQz3OC+U8S78p2ecP
e7q6zy6Bs1W187EOJUWiTahGXw/7hOtgHfynjtH95zjCDGyNxUAP0WbsM0EU9o/IGX5yQYz6ZvIE
5V/maTuct0Xrr2zXZK5i9LNPC9wjfzd727Vn0Lz2qQwroL0jM5AOgpTfmZcOlNwHCIDsfc+hHDnU
mVPhAMyCzaVFDyKvEqj8dMZP5NcUNBd7gsyfNRVlwWGdYu1luYo49AfGwHMtVcwVeg7wDsZqDJQ8
5cuGBcXvVr7gyu4PsQF/tnC4LJDhQVZcWQ7ukPZmkc3yqrNhCIXfOswzmKfiFNMwAkDZNhThdFjA
hJ11u3CAs1JVCqnA+0GTVbqr3ju8qS1myOkFz02yQ0bG5qJzUMQWOybxJcWje42mBdB7h8LkLidg
xx/ruB+2C29bRy82p/x7mNzcPnKmEQM+tbvFC4GbjfkLwAPVHgIHQHbeo3VmJZ2MuKnVukHdgHgS
wNpsnpMH1F7biC5hHlUp5jXWaOGaealqT97u37R2eX6Wo2y/UR2r/ikfExU98S1JtxIFultP0dDD
J7zdePI4zbZ5bccdjXSmN8CZ8CxpMVtJaPKzUxwVCHxsBnlIxh5E4DgEMt3RmGYjeto5XivtNX/o
m2j+K4yThktU6/IDOjwAK5CX9B2CjlT3ms0Nqfg+NSm2+jaryjJUBgGNmTuKfFGnAMkfL1qdRT/3
mfM7IBKCnTbit8tbeGLzk/Qhfp6DNOiFQm1u+3gy/pErEl8AQT6qbiEPCQIRr3Anw5N1m4O+L6Q1
B9hojSInO6ygTVo9yZc+77amiBMyXwwbG1qmepWnPYWL+vcRpviH2A8BBb5bbnvaUHTpy2p9la2Z
jE8RT/pvvh/SvELVGxz4027qT36bW1zJExqzom9TcXAAKvPCuAQhFTNV/V2aiGYsBlSWpqDEjM/K
wtEAp8tiTi7p9l+KTPledgqOpvd9OofxkOeQnF4zj6MfKK9AdZFpO7yZ4kQo1uLUw1GjGDNNVbWy
3c0HJJznzbllsWAl0FFijvAbMktlY6bzcpEQk7NhYZh5bGxzBdNAbIokXnCiEmrz+0xEaxlRoX+u
pG1n9Bg6no9NHBxHMuGKmife5JGlNm+KKEceBzoHGMEVUjkzXnbbb76yblOi6Drk6FXGg0YFG/G+
vfCJsAfg1lnVdETei5pin6Saf2VjCrxKoM0t4O1Qm68yGmEE3K55h1Kvyf8TO0Wbtsowbnz7KiAi
FEs+SV8sCRlPxNo9LsxAusOaZealntR4TJcJTb8aDOYscx6ep+C2H1k8ZVB3GwwQyiWg5D5MWuMk
SAUy7h8VHM4/d/vewmSq7tvnqEUK070XiDRBs77AycJhNLEdsjpagY6CJtufHKJ+SYkXj9ti6GFY
WmCUtj076bepAqaPeyCdgP8VYx/34yWWHX+VuWrtn530S1OgvQRaEPcOD8kiq/WmDqRJS2upBSe0
VtH+6Jms21Nw0exRIY/5Lfji42M9wR3swKwWotIgTo3VyvN2L0Pt5fMKdcFcbtD5f8ZkLfzuE74h
uKNJmnPWJc0J9zxuJunN1QAXg9AGXePbZGFWD3rBnoIb29ZlN8ovarhumrMeAzXgDOdJ5mY9dM3W
vXqA3Qfpav19oWx+gS3p9mtDY3MFAI9dR7b1M+yJoFfrIBgRx7b29GFCa3PBq6WXaiPUd6UNEM2g
u+k4gTcPiYbPiaMjOzHjuv7yRtPeSgwHlntLwQu4wQDL5j+2dU8wjQuovnFgBPO778P2M+wqlccl
npPPjcR0TGqfXMBcYDfTktQIueyz4bTutUaFjmHM75EF7AIp1gQUDtJzDIaZR99bIy00YwD+ZigK
PotleUjrjFYmo+18RoHgiibdFGoKP/7K3TrMd0j8tOnBMrnftJSlF+FJuB0Xk51ULBCAC1hOZcB8
EaJUIVZ2vTgsNABSeLleDB9wwaGa00NhVhoAOwAuRUghyPonULzTX8pjqFLMEYYzo27mPzM0KBpH
/dwWTur669b5lWN7DdxVMgozDp7Fj3dZtOo/huYogjNYnGfw86eYsnCpl7t+tN6d3SjaT2ukMOSE
cOnLiqsNl/GwawCYK8Ug2At7rU2ePG8RgU+HiuLD3KfukMSYlTU4Y3DQEVSGRCh+IGksr3s/2eNC
8OeTeFTHQTtgfnmLS8ZgyFNYLtQRsHAvi4XP2lcTkLXnts3RicHqEaP3ENd3vXYoeed2HV/npvVV
HbIMt0rUmaIX6X6sNSzsMLOSdenmPD0v3M5f+TpNXTkinb2A6oHfLYb3Z7LVlmK2o9kDOjDMuzE0
K22XBYAAtSQvQ6fn42ikfAJzQFQj40u19tnybYqGrUoxcn72POoeDCI7SsCc7qx4HX3F2w7KYgzT
+AJoWHKa6hAflgEAAu5CeerI1OIN0jXaEoEctNIYjffS7BYl3AbNAVvUa5J4SAAz4dC66ek+GBDR
RI26t0ww2jqnAzCAOEh9NxGbFoBEV7ScI9wA10BDgZQl+P7mlFSb8c8zWCFVSiDnyVaenY2r1zNN
MIy1dttu0WxsxxVvxOOcRfrcsC67dJ0TxzEy+wnOF93t2GX5AUnuPy3kVCV+FMKgPtS6mFyLUK7N
6a1y+Zo/tk0Wf120SysMJuMHgLrdfa9N8hObnVQ7Va4kZK7ranUxphwylYUjKi5qu9eHup2bVyKB
GRITy/OgE1VxuQ84xaPoFZSnGoCmfk02Zk6IBRXHWazmbV/QXxzyt0kddgJ4sGoQ1PykuB6PQKQx
Fq3XtSKBTyc+bvz/cXQey3EjSxT9IkTAFcwWaE920xtxg6A0Erypgq36+nf4dhOhmRHZDVRl5j33
ppWU2fKbLDlGM9VszrL3/6Pg/ivzNXjGKsqSXqztt61Cs1qZ07/auR0ekX3dXWlt8TmKlXUbV/kd
DP2wr2WBupJnMRsskfZoQSpuyyr0X5ksjEeGVvXFZk/9AfBNcpHr6q/rT/2JOWTw1KjpdQyb8r2x
A7axzdQAuGTGjPyxur4jvTN6dpoy3BnFPOJgBXGb1IWK3aTvdZvoKbR3Wef8wTU18nkuYmdi1cKv
FDoI9x3OUZVCsnRJvIplTQvoiYLLHnx+J2uwJrlN+eNmlb/cipis72LtvI0ozNDuAn+fs8IsnQtT
tN5xnWYuwjqw0GMepa7s/L6dR9ezDjrA3sNUappyI3gBWrF8LCbeuhNlm95eGKVWPWKVVn78VoyL
/0fUui8e7GIL5b53Iq3+ldozU51say2GXTEW0r2amEjf76iUdn/h48YyLVxIAmRuNRQPLtno3r1R
bb3z86V1P7TnGHlxa6dFbvSmtZDPMbYmxbW3ONySdiOd9S2eVSH/RtYaSJ10Q+koiFX+gGqDRMc1
IQF5LtLZr3JmutqJv+apoYb2wyi/IX/Wzl4tXfZ/R1y1d8Npei3WuWyTdYyUtc8WWemUoW5IaelP
4MvciCxRhWMcerf41rL20bwyyw+aW5ln8p2GcqBGajhu2rRsjH63yadWT3EZrcWB5CbHTuNGDleG
Ki44Q53Vw7/FyqbudaiE7p4dEu5VGpdc/BvrLlZVJSUva3Xfj4Ns09ghQpK+ExnLT7iWu+6hmybD
J50bprVJrRlYp83qKKQGzweZucSx5+t7PIdZ/jlZvY4eqLbs8l2vwgyJmdlx/152kofJdZGenL2n
V/cXwmvkPNYMWfJ/Bfl2/+YQ2JgMNQjacrcIO6Kb7ZkwnHs1O17KpMlYj5Q+U74fo8J6jVeeEgJe
/bqQNmBCGdYZq5uFYIGzNZcdW8WmkrnxJBbShdOoiObtZSoQZ3blCPVkJWEPbArP2U9bi+xrZ/b8
z1kHCL49el7vi/utKVhZMwYZ6AP3/qT27Oa15s9aWN36N2akFLkkw6mNbdHuTFjplkqudWbKXE8l
4t+4DfmHV1ko4mRUeJF1bodijNpdNYCbXRoX5KhGjCdd/xpr0ToneB+lz6OyxrbfhWMbNbdxU1t8
DIsqGuSZFUY5ZRFLZc2Xv8xtnq62h2Mz72aUpl3bEvP6VjDa8p42dgAMcreN4RxkBDawApxgUMeI
G5sr4hnR2oXQsH0+oSURGcDAkFhWvt2Pjhd67R09Kd1u0rmkgf0ntBBiPHhLUBrwn6JnZHGHuTTv
1WErF2Zgs50HzVWihzV/ELA68zFyYIl/lTPZCJNB2aylfbKxIvottUIIK4e2VfO77ya3LSNnb5yg
6+idismaiOg0jsW04djyZebNmfOEBo5Va71rPu18CYedN05RWT8jFui1v0W2G7b2jgQMaX4HTh5s
3004FzUKtw6a3xsTgVkeSs/Li8MQlZsc0tEVRl5zg4BN5nGAs3VjPNAezY9/+3kw7LtDgF8mmaKH
5nRG5CXaGBMrEPyEaED3H/P+Otzz9jXRsosmra6Q0U13dQStWX/gLg0jNtvOgv5Ee5wTfNJtM/zm
Za78qz25pUzk6q3+wammgre/ZjNrujhjRAbGFP/LC7v8Xqh/tgmdqxDRmLIwM27z4+DnpnnOgpHr
2tisUuIwCaoz4lYrXuqonLOH1W6W6WoN0KkXwhLY4JWNqt3BTYs9284Ftckio/+KuKrjZPMqySua
U1ZQMsrJem85s/s9v38z78u2cxo83JG3dwLbzLfMZ6DzLXITDF8QX+5/0ttMxGgBAZWx9hr59wKR
mp4DacM7ZoECuHL6uHmOhjJmi9UW2EGwWxrbVVja/eazALKZH2LaC50ijIbyWvRs2Dxoj/d3P8SI
wIk3b2ZwU8k6ePG+9tPq7WPH3saE/sE86L5fTZ8seBhMWlXMXx8tqBdxQGJmE0nlaaEpSDZ5J105
b2mWNVlxIresQJUsNAtieHlwFPbu9ixza/U/7DWwt2+b9c3OTs805AxHF/2+uc6iKI7JJfy1OHF/
nFaINS8PwnPsTYz9BGxp6tYNG20i1+ZVYpBR8aKXIRPsmE0Oacw9ZnZ9DwWQCFOExLjzALivWS2Y
Eg2N1ZCCXjWPox/J4GGk2qVoKaZ5Qy2s2ktdl6E5B/isz2Nvgj8i3uxiD7Bhf7pBuLzkfLNk661S
E0raBtCgoa2eFYxA+F/AbP53lvG2nLa6W7sdXnwmg6FNKXgOUd/9C1DC8uSXvmbI33YR24WEvdzW
2qrqu6oueqoNr52//SH2tpu9xcMXWt72X5uFbZ3GQ1b4ST/7PqpejlfBgl5N1zhborRaqqLl4mB1
CGNG/nGmEkZq4svKk9JYzXVoomDf5e1yFFG4VeSdr4wh7J8XuXdj1BA9qK9inQy+H+R07oplyENG
oW797o5L/7dBKPyPiN/evBhfyC9tgb4/Vez+ye6Uqi1CdLW1xIcMhVztASfNsIu7saUwWb2iuwlN
JFfalQxRDviOKus5gO/AcGRq9RtJ7ocz/hnXj8m29TMT/a0YkOzq3FYZSkxeeelazhBwQntxz86q
yKu5UIWdPTDAxW+UwLvW4z+WKeXOvgBlodiy4zmud53QrXO0BmW5n3af9fKdtypcfxh8BlyrZInl
Q8wYWyV8cW34d4yH+nfp9NLhGTJzcSBocgjuYMi4qssRQ0oQ1zJMjeW4JwClasTfx2BhGvvhaQlc
yXBTgSqUj7nb+/kzg6rgmRFsnf8XjPQU9lwtnz35gU/YHLcudQLOB1xB88jZb82N9Zxzdj352ZaH
aRguItoHW1GDnYbS8su7tRm85qP2h47jMi8scVppwMJTHDEyOoQB45EDhFc573J7BVFpdYR/ROQS
xidsKlu/SP50Uwk7T3zOpdDvIj3uScAn8sHLc+m+thvD3e3YuK3xdjXmscd8Isl+70Ml8VyZdm3T
gkWpjGdXNwZcSUg+D/uHQtdF9tWIphL3DISWLEqDIYv8hCGSkXtPBqG4Rjml8QPLmNS57UvPR4RW
knNpruLxMkV6fR1GI1l4K9yxSGLZojr0SJzHVs/5OWw56U+LnseVhYAAfAgcnEN3gx5Z8gs+atcv
PbcSUHvna369fGBQ+SnM3Pv7NR58foxlXdRuNSW/RVAS8RnMWfcSb2v4asdB/OFKnuSU/WW29U9v
Q8E/iy77606e+orsJewPGwrWkhTZsOX7xjA6Ti3KsuCPy9lnFckck3TxHK2BMPulLUb57uMutw4N
+RrZfx1lRvhhBrE8qdxt7ixKnedxiCQMSq34vppMaDSGeQ4T2/KrkcFxqEee+rnpZPHoy66xHxYH
DvW+ySbrfmghWrg5O30b2KXsQmdXdX2TU4GmAvmJ6actmmYvQqvAi95MRqCWO7n32sHNnXtnCvLH
rlVFutIlJAPN9JKsIohPqoPvXDpLfrLCZoyTJneLh8Eh/uVRcCoWO1NN/S86kxwAQPpUXT1DnO5a
t41iyRZbdRq4pboqUjvyNw6xzo2JJvE2lzMqKsyvQDt9CrY8zj+4vPvYjKOdP7VLpfqXiKWS1VkV
jfyp/XlVEqM9xkt68cTzFkwl7LUL4HcsqP7bKQkzbWBfmFW+0JHE/V4qd7n5bieu+ZDJc0y9AGgR
W673DNGy+TuarXF8N40LXhmuQdu8lkNmd/sy3yB2HDQYJoJrNuY3m/j/h9qxO4HCUI/1IV+zNjp1
wyLKeyC+igHxIqfsH5JCNf2ScTP0rxl7ikVCITXxDZh2vGYMZP0DDPwUMXpcZv5wnHp5VIDyBRcR
GtMp7qdlPTeQvc/V7NbuYXCHrNkhDev80TEZUndhAWPeWsQwQk5ah9488XrXXp+NNfPYD3U+Tbgk
uPnEFYGbX6IrXUDFircKt7YYg6TLzCSvHpnw7cmvTWEQWCZYTmbk5jj2VntoYHzOcuWoSCr8FktK
oTrdRvYuX1RELEzX9/lTHI79ZVpcNrzGVgANZGnoKYXWIvaCDZvXHP0r7WeL1ZFSZZ73SUWhgzS0
/N47+0aYf9XAW/S6mqa8Npsrv0YsJzm7xVnpldKur/o6TXEAX8HVMaUIsZB/g7ad6m5GHVr3rbTG
80rSHj+m7MNHkf3EsVqzN990M5S/VRwMx3CbbPxJk7fZJxB+oQ7xakIS7gxFctr9THkuzDIz5jhZ
YY4+SzWXv1EsRJj6y+p06VxO3RkMQT3L3vIL6k3t63gneq6uFAxsLR6X2UAh8CZOtGqh/Q90ok3b
qXfrPX+59JEbZODdedIa4vPYStXs6rploVtW04P/4amev3Kjpz2cF3YEP8h6tR+clt7eb1p3Obj5
OFAQWtuDkEt0qPKq1ukyz8RSTQ6H1a6X9nSUZuz/o8Kq94uo13vhO+0B19682yjv7uecuWaP5+Br
jfuKB3KoCeMxQ7/zx6l9dKpsaI9NqesHpJH2VDhb+yCt0ttzlrlojpteDopaKKliE5/EUOlHPuVp
3lMSNgM0SWBPKR0udKk35Ic5Ry94GrhsFF8g64Zf7I09NX48zDuQCgJFt3wGVvVVDNHd16FiLGhW
7otx9NFEenX1hcl/icHf3LdKOZPjH1dcRO6nUlVJqn61NvfuaIsXtwiijwzyLU/xGGVLElmIxCEG
yjFRbeX+3aCjTGLHy3otRL+eGq8GgmkNAm2nfsYGxIPfkRAe5Xz2yvvj9XXQHxBX8Q4gbzdtunRk
r59zAz/ROm4+nOxMxB4lgUtqkp3793xjlAGbygCrakeSrWv7t4ztu7xeg29NB4E752Er9HTlf/IJ
tkW4BmZ48xI04CxpHanaSbNitk9GQBvt86a2+lTByxmSgbgrIjPm53y1tmSg/TqBj48vfa28jJlS
sOjnMOoYNBjS4fqkVqGlbwCzcOEUfdZbsHjI4atafu560x8dV0TTEaFLb/uOK9H+a9vzzxoCSKc6
ZTABY7h6XmN2E32ufmAuDKzGwSLFsLeM064kHjvcFQZjT3/c7M63dhJ1tHhGXGJ3z2zFNBYJ4p6k
sKzs2IovWVVkCtinoTuKIY7EXTjNKKSaC/rEMQiYNXVDRoO59ssj/bz/HQ9jgOXIX4qN5cV+/h4A
t13s0JKPgkQpf+8b1Ts3ys052zk9iPyHXdYWY0HbivbhulEt89BGJ8kzQd1GgV2kgvYRWcxhZ9UO
U9eskzYMevVourXIGOZtjmTyPeYZRAds7QuVyjLz35Y5loym716JygytyzrQ8e3H2JFvvt9vOw6U
/JUFCZS2hLuVlN+liQPWhCFJFQmcNgcB40ROcRsR4EZCG0UXqvyy5zt2vm0ak30x+0IcuCphFXKw
ITSvmko6UWsNebJqCNvrQsEapNym23hP2rqsDg4QiH50Zjk6iCbsdzn8nMMsdkGWtKNENFAMKV4S
p9jnpgqCx3XDn5wMwbAFD3ErQvMAyFesZ7iIn2h+m7fqWvGqtpclFKN/0vlQ0vvZ2+of4z5zir8u
lgMy66ySUUeB4Lomdp1Fv+I+8oNH1sqOPi+1Vbg4jfom3wWFzdq0ecvqIJ04FLpUDRM2k0TCvskn
PXH3cvTnDRBWSmKg3aUjFwhixJxN0Jyp9oBt7+NZKgFEyzDbeuPfXfzz5lOsz7YX3beq77Oro7wm
26/dlr97c1d8Yw9j3O0XYg13SmnB+Db2/Wh+R431u7t2DRF9GFOCbYKzSrhsT46HwaaDThYsUy5z
VRiAXQ0dz7BoHN9cTDvDoR3D0j52Ubj8zYshPhSBGYfT5NEvJGwC1YcQ6jNHnZnnm+ynuT2YRUfq
uTNzbQG9lDmbELJiUMV+ibv6j4WIP966Io/Gve/H+hiE1qqTtW8KK6l+XAbUy21+0FlZYh6xrS4N
tiD6D87Mf5bZUN4XfYgCGhUunW20lsAmxkz6oCglthSXjD28otvy0Vt5aDOFJ3K4SvJm8bLT3A9t
dvMsY/+4PafOAyi3ocWuPiF53a9+HcuHrutCzVbcQLyKgX2b9Oh2VN27AtfkdR0RJ/7mdYjPy3RF
+KJ+MC4EOjTki89Euz24lTDIUdZmrjxIDpV0vZrTOIrssTGglS8tDfujz6ULQ4CvbpeJcTP3blXW
4SFC5v6i2CLXze04RcsEztl82JOIFV5ABXkdaW9h1D+XflK7RvDg9PLXGMtup1B+/ga5rSlVyFQ7
WctafBTr2L3yNiNcisw9zai8f2QpzMu2ieDe7UbzW5dVcyCXp7oP7TBgZQRMA+oDgGGpqj9kOQxd
2rhCY7oW270FmDems5Ibql+uPlsMDbSmwxzeWpyh3BDcnY7VtTgTa0bkoTsNv+IysJDTGvMOxLg9
GNTHM/vb8Q62WVzuK+LU76ytL29Os9AZm8xi+hVK4lloxdwQwjyfD9JxlyPoyPQFV2Y9rEWJwg6J
eYexVMZ7DG3df6BRdopjhmn9uFqvUbGq514P2zfJ0Nu9g1nlcQu3S82DdKRWki/2Irm77FDNR+Dz
/BItSp17y4WutmpqTCKo7L0jlj/MJXDjjEV1DxWGC8zdHLaTxOIX4PBAkswW/1yMLVAO6077s8mF
fXLXTl9DTmGAk7b/6HOgWotv5E+xlP2/rgkws2yT9bpBDT3jqV/v62Wbzz4QyL3nVeq/WnvWmWHf
euZ/RWdDWV1co6CO7/Plh+gbM6eBJHSweSrq4mYZ1I6TLGLw6HQ5Ypit92imqJAA2YLx2AZzE1do
k7joccHkczA8kwu0LSBgkSUTWs/2yXUBHMVqdXt3KtfPdmkZuTLcKuKdXlRxGottoi0mNz1VFU3f
4vnlbghblyvVBjplE+tI7opgwp3mDYvJGXmpGQYwlPl1tCQogsr6JrVr53usQ+vMkoTskkVb+Guz
fI+hXCSuaCDTb11ZM9CGXb2vTojqMq/uPQLLerYWM99hhOl2WayifU5I4GWYrXJnVez5RhYlDDSy
t2Si8v1xHzpHj+aVPMztgEHqO4SvPU0mXk40s953JIfpbjSif2JoyPTVG6m1SU9LrSFcGuQW2+fI
K60jbGyNNcGODxsmTEIlM/PHODjNKszgH8HUqd85DponpHEMzytC5WA1y5EtZBM3JI8R9LGadwyw
3DHVXWjeeX6BVmQfvWXoW/XOXez8n647a48QQM+KZn1zeOcQb+fMnqhK7e466lo4qfB85yW3hNyQ
5u32ovN6oJGuNvdKF2ZfBgRPLhsigYGYUW0I/mfROnN28V5oNaW1nPMyYYcWFulopYJwzbir3RkI
iKmKfpmseYgOfq2bjyjwmcIygtvTD8HKhctYPcKEMdVhUGCd9RC3p95DA2QPHcYhzuguofKvd3ju
5j9BF5Sf+DNGRI9wJezKr69DXrTP8aiD/qn1cREUxdB+jh27UpNYkxiSFJMf0eDgi8ZR10AUuVN9
G2oPhAuw7NiIqrrMbcbYm1XvGxrgpi/l4Nt3OLTV0UJ7affUvvXrRlEI/4fLDTOG1aAwsmlLuIP3
0fb1VxcFEt/xNHMRzkFFMj1BHQiTgeemzgpcfaq0AtItZhcFGtf2jqpi2QXMFMCH5vboV1p8u0B5
txEvyc6NOm5avtaAW2SlBSrQJlKq4jrlKdvebSCzOUEaw38XsPbmLOwNmFyOdOiF1ZWHFRoCXzt6
Q3jBD+k99WugnnJj9Ek6bb2gLhczVJN0/rEGtr1gUbfh+VsL7jD2acCAsmT8VzJZzRP9Y/1LHY+V
qK4/11dSWKbwDnG3EljzaQ1PIOoaugm2qEoodrosWTGlnSgFo6ssVLZnGAxOogYvbQmq/42vDSEZ
Emza26Oc3jI8mM4HUQbx0+ZoQI1clnNTJYG34gHEjDIfwnZyzq0C1cHyOR/0kuP5KmSbzeliT+FF
NjnJcH3cd9vFIZuA0mxyuuM0bg4JrfZgHkVA0V7Hw7LswqAxH1lQZGlbkA16rImE+cr7YPxLUSFO
mpbqYERj77HP9K+uiZxX4y3O36HHvSLmKONeMkh+q9fkX4Va3AK8x/Xvi7ab9iSSghkzzxF1QgYf
f2m+Ekkal5ZzgbhYmUNO1tcUY8ZjwBzWb3Jt/XM7ldY3Iwa/O2kc0HeYywgqrdvyvNpSXUVudUCe
cS/va2vh2WBJzq3Q/G6xoLbljWIkRVJqgYdpXOOE6df2zw/KcY/jQPAz2eJ1Jf29TJC80eWgd1/I
ocquNvDKLfeG7si4bcCPJPVhYnzgJ1a+DMWeCLj+ZeklzVrVMIopKq+/6bLrf3el1T1acWCdRCjN
q4T+wv/JMMqkUzwPFV6XikllEMQHd66bJ2NW78CiZ8HwoY//BviTCDAw9g+MzbLaiSQd1nNO8aOn
ovK+zvT6/oPE3FyU/bcw9JfPpqD6wE9l/lPOCCw+LfQOCQ1sc2GEplNPzePFgv9/+jEZYnuxeChS
GdvLdRtbzDSTa/4Utuc9h6DW58yL2sfKNfNvT3mrh3kjqHtOe6QGSF+mrER91YgANHUjFgiHg9AP
5+zgb9lyg+QjaI9or65K/bFimA0cEUBG5VH/Fi14ZvfcNPohn+aq248szHsJbK6JGn/r7232QYu2
GCH6ZuPFqr7LzEFncjSUeMzs5J8Nabj31dyYvyVpW4dx8ufoIVocuKLJauZ7leO7uLC9x34fR8ZU
+0LYEgRwGsLqXOQwJj1D4Xyqd9lYweCUFfFsR5zXUftC1Ers7Edd9FdIYevNHRhCH+LOl8WhD1Gw
0xreMT9gJhL/DUUW9EctccokRcT9TSCP29rvtRMEzlGxfMxNdcOXQKDGshgVQP11uLK32couo162
WKYD1wDZaVo4mU5p+FZ5D2Wn2YcXK+xUjJOqReD5KWZND4pJ+uDPllcxDwCz2Q5qmsTZCrV0v1oE
+XRqMmd55hIMp9d1jfLibHp39Z9IDzNbUkuLN5dmzrsL9f/x8jHTD6BfUXPfZlZDYBmFdDXexCir
jYWzwBgHkjpAwjdV+tHOGuRi9QdPBHIHhO6yyEWF9jDwr+a9nu2dLkJ7/QWc/yMX0ulaWI6GPiLW
hJCY+4YMOO+9Q0+KX9Fm656Tsan1x1AwgS2vQzB6MA2dXJ293RJnp4+j0fS7yLK1uJKW4q4p0x0J
GxkD5S/P21TTBtUB8Eub2f6wpZXwR3VFRosi3CatUDkcWQh9l4i8U+ZumGOvezYK8u7BDmzg7xS7
oVGPXkTfDuUsRPxqd7aakm3x5+2eaZv+Fn0MDJLgk5kPfYHOGScqA2ejoA5FsCQzmFB/8gNn3bmj
hWDfmtF5iXHNX4Mtwp/BgHDzsEj04RvDyOhDtyY4IhbKi0fz8KQ276lwt+oUdkzOZhX6qQyF/1si
fn/lOFgus/T9vfZDxgIDVBVSu3Z+UedZ3B2k1pRYLx+d1qGQFNCGIlLgKOsUtHvR1tTPbpXNYERx
c9XFEL1yRcRHf5i4pcqai9iNxmOJVeCT9BlODykoe5JWMFEKCeO4+O62/QNtcNJK/WAyY9a5yN9B
89gtUfFoBitkqUDfHYIGvn0cq0YwTM0afweW5D5qY+krk8AaRPfHb5iwknz8pbIQVKgYRPHtjQN2
8K7cDmab9C5vg+F9kzb8v79sHxAy6i1wLbScRnTOVyy99RR7KzwOhc/8SqjfiEe+VFuKnLLxbPTr
evvZIfvZezgLUxrK+ODVkb4r5dy8+82wftXEFam04K3w0Nj5qwxZBvcmVCCITtu+T7xxO8EWNFY7
13P4hEvV+WOVLJDBbem/Grdsr7UdVnnSDtv80Wq4b8w6/VHQZd9H9K2nUQJLJxqPz+fAbqxnuWoF
/U/ffPA5DujqMIizeLYoXm2rz7+6YnWo2sfZ39UOu1ab2HNeBntcrP0WkZ2ocgsDTufJh7qsOWw0
6Qa//K3Ce1MGJn+R0SgvgOFmt3Rb8J9r2UwOGJ1FKfcHuLYcvcuKsHYdHdf99Pxme+xCCGUb29C9
coXrwK9PGdAK/oynXGFQxQ9Z7edAVcSuuPljzI94G0Mz/sN7iePSIwdDaQyt2E4jOIYpz++Cgdiy
xCus7ZNRg7pNjLoYA3fzjryL6n3CMPGWL06wI0FPH4I8bzGYQ9raiYqEUvvGcoN2hxV0vJXk3wQ3
/AjsOGHQxlj+2V0n96tabdFDG4AN7bDOK/ugrd6kTr05r22NHrjynGwHO/SG5RcKauCcXICk4UC4
xPTJeO8T4x3Mp4ftUCasYsOqJcIi2tVdHyx7m9awutnTIPJr8dOipFkl5W7UVWfSJRsYAXVFOxw6
D8L8OBu1HgklZgo9k9H3A0nE8VcQ5VZxsOIV00bv6uVH9/V7c3LsZQT3I/3kNhCZd/K7Ijr0Nqji
JbMmrM9gVs/E8GDh0d5AARCH5WIuU995h3ikyVtKSyGPMeOiwZhmjuiZumqOSD5qp7Y+qfWHo/yJ
3ziotgmYfMV+Paeca/NuQX84DeO6/C41fpNNTHBSKHKew0MdM2qTRGuwGmBhuaXVS3hTr1p/Q7QQ
W+UyD6KggDb6iXWtZOpQmwGZh7XGyJoVisgTVTlMYTvox5aayFoUUaAEBZmTHBZoYlqlCz8XHOii
f0wWNhZmpqTDPguz5hyAE1+ITlrvvAJf7FZAW472xn3g0iDwhA09S8rhgGCcs3gTfwAC1xEP6iTf
Fsab/zVcR78LtkjsW9drH5SJ5Yei/d1vetUpY+bu2Nkhbs66Gqxup5vceqlEPPzVrdvuQe1RIBdL
9akbMoQPTfSzyoDBkI8TNpPIjVb3X0suypvJQtRwMQWSssQAPmcClLwuHLUvogXYK3MteKfgc2TT
JGJs5NykU9fg6JU4jggkB+6j7HEMtX6Le79Dr6mqN8ax0evc4iwDHSnb9rCMfH4AIkhrJWTA80C2
Gm86rq2/K83LwRp9CD6cun+MqA2EWtQPaQgwSWfoMEcGKkeZ6lRepUu1WBcb4XmnVpsSGBbDYQe2
yy5hNrGrXeTC3B5tD4jrjCyJ+cXdPKtkjt6jbqE2KHu3hKBs58VR7Ymw0+bJK5keke1VpXQC+FLi
AfRws3Kq25kQq+/ZuNBTMehIyZLZUzW5ZNMY1JAHLmf9wa4F9WxJIhzwG9K8dc6ArSz2qu1IdmTs
HGiLTH6uq04UPNnKuTKR/aFDUG3uBffeO9kVkzoM81hMaJ5B+2mvkfmpNY3/c5ort38CeInuRVxO
1Xs+TB45OV6Vqqb3Tsrzh/CX34+m5dzBSJeWZT+cTIBrnTaURINVsDyhNv28PVfAzOGuaG3X7Dxj
q/EkOrBIqDwnYkxb2JOPatGMr42eq/Yw/YT4HCdpyMojxS7Mj4HdLYYeJGjaN1Lulyody1z9gG5x
lf9p1qzkSe6kQp8MScLK/sfcmS1HbmTZ9ldkeofKHZMDba16CCBGBqfkkEy+wJhJEvM84+vvipRu
lxSSSl18arOyssoiGQMAB/ycs/fad8MMOkV481zFFAZGkVNDz+6Um5CZaLl+G+Kkzt+7XCGVYUKW
Zvv59OqH2pmFtqN9oeU+NomJzqjjNFijOqAwzdF2bak/gwBQiqWnCqv65BYiMiPPpA8xHDJzHNWW
IF03J12UI+JFPGZtL+qkOgW0jKrZwfAoPjGedD81lRzuu7Ga9HWjZhRsbHKn/FLr8n68oBGZ3BYk
FX5eBnvOPJLPx3hj2PkYbDLoT7uyMquLuEgZatBLY4oJ10UeJpamF6W18xh3DTYukyrwW0xkd3Aw
SrbsXxIoWzZ2I3C1iF/n+WVmGFITfjO2Lzgo4BIOPXXbhdW4gdoyxbGCdY3++zJMZfwy4fC7M7TZ
/NxRUKA6QUOGM8GKYvPQQyqZVw14GLhilI/OHSO5sb5LgtJDYUUPN+dmVDnuRQCwY+0kPZZRB6/T
tAZciEUGzVb3qWQmstG7RVzNkD4umc5byKuQDnVbHIluuMroXz6gCkp4DKRhwL4kGt8rhs5beh5W
7OW91e+TQFr9ahwB5UFsiF97m34nUzJnfGG0k9yBaRivXdr+qV9bdN/4smblz3pp7QJppMWKWXn1
2EP32w4qsi/yAB5LRrDje18xxdmGchy5TWvMtHNe78rtHKVvs6VrryRq+Wk92UjPEldvk3UUUKIx
N08whrv4KAo3NzYOWnLrgMSL3+VuVAofWqiq0Jkg/lg5i5ageqNBvTW6wvL7GmMEkCc2ryxtA6RO
lXOLcusJs0vHwO1rtGBAW4EnmLZNrQRT52XeTykjPWYFId1LSvcV7OjhpVbVCKoi7dxx37uz2jSU
bxurSYpr9ISArJCJZYcyIa+ICfl4leVpfbCDILoqyiRAkNYZDyrXZHpIshw2Qs+M78rpandrJC5A
MM26l6Kc92ZgWoy3g9Q9pOxMQDHN404lU2vfFHXgtpcM+9nIwAlJlF769TzBZnO1SJGhs2BYqqvg
Bqfdcjm3LMyud8pN28oc1B7CH1BG+QHft0l9V+DQiKA0XcZMU5mAd7Z8Bv7O3jiIo/wtiE7+t2hq
nkOzyzz3RITyijpTX6gD5Jox0OJD4miv6SbNKNBkIEJPal0v16GR0NIkzio9jkhxt6UOjlHUVvs0
QYgQ+4SHKXvJvvL7Slo7c+ybCntG1jl+qVINmlFmr7E/fc4s3Ny2rD/neiWvJOQ02D/LuC3cxbrv
Y9F+I0O8uWlsOEmsjfLOXBbjLopA6/HYFLTqyBZS8aqmWbpVeprwOTNkLQwqncZCgJ5/gwkyXxjt
NK4tSamzYjFJ7qqzodNfEwHIvRnKzRVq2EF5iLCdQz7UE1MM2KJs/ZypuXf1Kd+wHaLVUKVj+7WE
7XWc7RPIqRvnO0vCIvbaiifaoLph26ZLtW8n071btMK+hhpj3VHQa0dmiuaFxPZDI50TXRxER3u3
phGUbkGOKAHhM80uClwo0psKpeKjmWXVS900cmciHKPkDCemSPC8thhXefLPDc5vYn371RJ34y4K
u+DCKYLRd7jpfbOA2t87djHREinAfxjMC32CTTsvygeeyOOMfTlJ3J1OAhf2wSDDMQVx/Utr1Vhc
atx2Kwvh/ZYhA6svEKqa1ya9nXDnlGl9rxo9fRCQDFa4PrWNrlV4XltgDX6DqKxaDe0Q78sWW/1S
iPYTTFHr6MjviqJRr/G5a9wpETbo1LWdKK4Sx+hQaFq0zIIFz0WUDECpCENBhG0G3cWUID8pKsM9
ZLCLHhq67M1KZ3x9HVa2PE69Gp/aWrzOixE/SVtGn1QXpde2HdV+qFP7ibTPdsh47EvEBu2GnDMb
trUTVLuKgciWERr7VoCFp/sWc02UwuFzEEHNW3fU1eBdE1xIyFBPc1MWJTqNL0LO1uex7bWNNpnJ
Je0FqAKyz9bKQKccls4A1RCc2CsPXvXN1nDdzFyp1zQ1JH4oqx+vIq2ZX3ptCi/6pUvWUFUkRrGS
pka9g22cssvMY/DC5j7T4bXNG5dMiwQiSQzM/muSlHp1THhYRVj3RqtuCRfCj5KtIOzlo75qNGUF
VyJKS/oHGUlJ/ScUybGZeLCDcoYElD3cDlnOrpMjjAatx+pCPpffUEUtFtCjIOpwmVI9L+0VM6I0
406gUxVc83wFBbAq7QxB8iVaFOJcNws8npDdL4TwjbMgDf2koccs3/49YPgvWNLngfZdOKJYU+RD
64F+5aI/roE/fOylzxPtmdWnYRzJAxrr11Y2asWeVa4/9uJnQQda/Z1P3OgHs7efKaVo4/9N/MBf
IMXtM9K3oYUpfjwAAkzdJ0SRsJaFAOyiThvWRmAG/9g3OPGef0MURxNmx7Bu9YOmpYaHyWhbKDn8
Dfn+r07rGcQb4EyuxrnSD1yYX+p2OhSN+Bvk+l+9tPH7z02BLFWWFfKAlxvv6rbNuo9FWOn2WfyA
JpHRpWljHWgv3bbmYq9aMVYfvGLOYklCLaBJ26T6IWz7a/oMn9lj/A0d/q8OyRmiew5QcKIf5lSO
GlSJ8E5LcaZ86DI5j7e3R4GoTcfPVebBV7ObnxW3mQ++9tkKZRyKIM9QPe0o6GJGKfex9sGglj9k
2hv4x3XGc4cI849vxLoBK8tpPnYyrbNFis/HSSwBs4VtOm7MdINK82MJG9bZuszrCoJMbFW0NeAa
PhnJ/DdH+/QCfwLWt87WZCNLEYlEVQcbkZhGt4/Aa7bg3SaGdP3BUCLrbHWaip4wckreRKbvRpVf
Ay3wP3Ylnq3OKe2dpJVFdchc5zltyhvEqO8fe+nztVkbXZrTozqwn7kWlM/l8LFoLOtsaU513zD5
jueDILXBmW6sOf1YCsN5qH0PpRakQzgfQgJAfVOeoojccPzYBX6ea68qKWpmFBPL3jGukXXVe6Th
/cdOpXn29IxaTBCt048HexwuWhluRZncfuhUmmcrkzO51Dwlh0PBPo+ssy+t6j54xM9WpmNAKu1k
OxyCNq3XKAKttapn/YNH/Gx5xoMEy4HK8CDnJLhqJtoG5GvEH3tqmmfrMoUyU1sGovr2BLSoevst
CKwPfvKzhZnQcWrGBrS1FSFRcrWSuiw307+5bZ2+/5/ctsyztdloecVGfunA36oO5wit8iCSHzyl
Z8vTcdsoBa+ck8WkcBWFx8YsXz50IZ5n3Gth66RD2NQH9F54gbJUrWoJefBjr3726DTDyYKVT8QC
N3BoNlr4kEzJ+LFHkHG2PImdXXQr7atDIOXJN6soJFKYbx/76Gcr1JFo3hZVloewWByIPsMVw8Ly
Y7ta42yNFsDaEkmv4oBrLV2BMNpI3PgffPGzJdpnbZz3Aw+3WGT3YKio4Iv+77Kure8J7n9ypRtn
axSvqTDmxOLAYOa/17VkW5r9I3IH0I4VoaRSauXJWaH2lVoOU8nwpy2Wo+W4+bIBfBM+4rxO94nF
yFIFrUudeZpTUGSiJ2lfrQkpHlrT/hSN0Xhocm6DZow8YDLI3jRM8M2MeLpHDm3NunWoZ3IoxuGb
mujjYLNe0XdxbsbCTa8zgcwaie10hW0sPiiod6so0vZZb97FjXudEOfWj8PnaY5oEi4pAmDK7KXg
bStVaOO9UxTpprNFuEb/527Sxj215KvbFB/cOgt7iXEhGvYSJbOFloqQh/limlS4Waix2weSSnZG
1ozlCv+p9gqrXBEfYw1ItcCGDyZeADka2wox0BHLfEm3L4F4HcXXbh0E14B71yJshy/JrGPF7mx/
Jkl5jfHoQjrN04KuZG/22bVWDO2GUYlGb6ScXiaXnYEtLnI6PLUIKrWTGuQwzN/05pz4hCSngoJA
Mw0oxbV2QvBZoJQDKlDgJDRXeRQc47BHWV5eyCrb0zQo7iYnCLaWBqXfxm9zBWMRD+6MFnkAXWrq
N4Nl3AyONW4owHPc7WrCdtq5k1cwClwzeus9O3Gzz0mM/jPutK1Ey3aTQuIDFnlVufCe8zJ5WLLc
8didFfOGQfwOsNJ9pc0jnSm83uw3fTdz0tkHBH9jYhf0UK9DZWumeQfghMyNNHKO4GNH5FDzUcMU
jknX8mQYBJ7D2a81w1LMwO1pG4BA3tmGxA1VqA1C0faRdi66qYFpNOEkvcRcyYzhHmh2jNEaSqAH
gUls7JGhrgcCANOsrTcXjtGqCRWBWYOCR0/QGaRGVPXcHQO3uyq5GE8U7bXjwhPdOg27LIBfo+Xl
w7yjv3ccw+Jh7OatTJ2+WJfMuWzTtbNPLZKi42yJywRk7roFa+5FysVbKWH8DgCxL7Bhdl5XiweJ
dG0jwPVzoSWMOywnTw8M/ZytwgBkOyAJzHBLsseWuflJgOJwQKv+3UVG4OcKcISi/7fv8W76NRPm
VWg7OdE7CwDzXrwt5nLbdWS03bihaslbaBsgaHI6MmufAc8XLGFG2zpyv5Wcp8uZYEKgTXO9YORm
TMmgtxuMQzhl1pPZ99i1G0fcwc+xj9ZYMmsGsp1/HsFScRDM0WPy7M53ULYuLXpK+kNQ9iSylPvU
sMUxhj1Nw60Vm153b2otYdA1JkfYgz68tb1tIEByp2HTnkQx+HDluraaVW+mCadgnrdOHALyAqwC
2IVr2jt5EDHrTbcpyLJNPsaHLjUuGG98VeHgXMlEBzPXNazseamWpyXOMvgtcWxtySjRvXIkXX6o
o0MuDPudGJYZFg4sbuJwXJwutqXiZVMPsXG0dAQWvt5PYgNY/tKKXd3xCUlAQbsMao38K9D8Yq5O
O6vnKCJ9BxxT5lkIK95kUGgJYKn6MY5FupNtwXgWY/pxWILHLLZPRtZlyK9N2m4bPS8PiIVYG1DC
3f7UQyxN5M24e1YAvrjNBOYOO9QLTm756GoUcXhriE9GoFD7GmRFxMro/Pn3IK4tiDzraZw1BEPV
SYWpGk1bO9j2HiJsnWunbZTvpA1QLxU2nIsIF/Aci+LYztk1CsDgknyZa41beFXQgDUMDRcJYj9C
j0ZYiNwOJFkHX6Rd7Yq02XGBadch3sJNoCLo7AFzmAlBadnkyJisGtwfjmSWc1Avr1WBgjNtjfQO
pamO7HkMn+gNgm6zp1jzmqLXLkWJRtsb+w4lQ+aW/TcN2U4D/6uo74Omf0Niq11A6UTVPXMumU31
h1ADnjlzSv26U8sndhXLBhFNtfiYFVCXMob8NpgNBfVgk16oYZUTOV7F2cye5dzNBAAPKTbfSl+7
CyqcyG0KsiWam27EMpx25F4aZheiiGsmTo1Z2i4hBu4zPd1wJ7o6/pwJoysPg2YOs9ehFT4m4+Aq
z3C7L02LYt0g8uAw5CPC37R1ZmZkdvfSg0ryCrdbEJCZ1j3gBLRsHVZphvq5D4gJ7ys0dXxqwLKk
dOACAaDbuchqtktahschG/eDJZsDxIIICkRt3qRK5L5h07rXXLFvSetaGxbYe2/OwxuavkSpLWY/
ohVLjGhjk040lK6tLjTyDepnRYaSl05NuLUqBXjQbe6HKJOfBecUBXKOLxRwTmlWVvUAZW7pfYfJ
seE7ia6essFlfFkL4VzV+bKDHD/vTAuV4kRQzbZOmMsAr09fwjRCZQORtmAsbbwDAHI+lQ0j6S6L
Xw3B/BP9ryyf+rkQF9Xghk9D0+XrGhKBn3FHhohTRipZsanJvCjuOwxqMYSeJJPDtdaj1+iDHI6e
6hyDOZ5+j5dU7kN0ze8zEWUPqq7may3JmZMXVo53wZzk2tWxyxp5xzwPLOl10g3LjSkWKg9mjdzR
QuCuGYKfTdVmKiFvB6UZA3N9qr1cZA3PrNLANeJK3Dx5VbQXYTQB1iNCrr8dsWfflwwqjnitigds
nf26s4zwEQF9xQ6hr8ZuQ37ZvEPZNZWHVJJXJqQRWeTitcxC+6jgJpRk5WqsqJ61xcRqZkYacg93
HQc1qR/2bPhjaV6OIL2ROmCgSsfswWyDkVCV4JZhliaxWTbZVudRysYOqpbR8w5owBAXxvVDwE7M
Q/Va3MxhwpnLlfZLQO0/vk3/Fb6VN7/sNtt//jf//lYiIcIA1p3985/3Zc5//vv0N//zO7//i39u
38qrl/ytPf+l3/0Nr/vr+/ov3cvv/rEuGLvPt/1bM396a/us+/76fMLTb/5vf/jD2/dXuZ+rt59/
xAFUdKdXC+Oy+PHXH+1ff/5Rl9R2//jt6//6w9MX+PnHu7fiLXzJ/vAXby9t9/OPmpQ/GaYtBNeW
iSnSOnXlx7dffqR+sog8N4Vpg1EX2CR//IEkjC76+Udp/2RjvTUdZQvXwatAldaW/fcf6T8Z0nQJ
Yrd1+o66MH78/5/td2fnX2frh6LPb8q46NqffzwVZP+qGCxl2KZtYQvTTRNJhSnPKvAyQBQ558Gt
jUT+CVNx9gBHYARcNvWx4ZmdM30tYU5vf3OEfv0Uv33X31fkv7wr+zhDuhwAYZ+Xiewg5phQ0luk
1wBnQ6v+NDKV/49q0F/fBAmjrYTlSMM5+2oQuWon7JxbHv3m06ya9j4Na6yH//6rnGrO8wOoBPWV
K3gbcZ7jiiGhbnrTueX+nfG000Pz1nTiYR26I9SrQj3/+7c7VaF/eDspuKQQBBu67vLz385eEsnI
H7ko+V/1hZiMu3BkmNr2zvg33+vPTpH61xt9LzV/80aksek98oJb/BPSB9xMNd9o6d+Uw3929SnD
JDNUmQxfzLNTZFNJ5VFk3+YE33zil5iRTuOyHDIKjc3sJlnmmTbk7H9/DOWfnjOl4+bn0URq9tnb
ZskSz1Hm3La5AWXFbDD81J1p+oBVDepEN73rEbysT+LVz6C37I1l5OHXGM4TXOOgn7AqL+ZFovcO
NPmMgMysyNm8/vtP+afHxsGej2pGKkOcfv6bE9A3Ddmlibot8Usj4iGXE28YkrhcOPG7bizuTWWY
4j+aA31fM44QOpeWcFzXOj8y8wJTsZz0W6MZq4sKRZ0fO2L8jzrav76JweK3wfqYyv1DX66BOtmL
WwIDU6+zml+ER39zi7HkqZH1+6WiTMVbcOtFGoR2//cHkDydhA0H8BO28ta6sazxyU0A3UMHyZ2S
L+aiF4dfrBCu6rJP1rJYUKaatSH73QwL/91yrCD0l5zMDHSSJjJ3ehiJ2jZLq2D5NRTldr0Q0D2W
5Fp7Jx/9J6b0GKB01whulgSE0goZMVs+142rB2Xn1UNj5qSdDFPdvEdDi8KWCDMUO5ZmYIsPiXFB
C6thbpuGBjkTrrnkHtozJz835R76D9KIUPQYoEUM18G3dfCJbVcXEssCdgL4ZcZtRWuAbA8ih14s
SdChR5QFtXKpsI1QbhgPwQhSCTcfuLvGqHFVtsgpyE9FfXmbkJWwbFP+DyCHY4OqktJ4fLZlBeWc
rYMAG15XeePVIIHYKJLpC04cneybGRU1bgnZad9C5orvTZKYe2SuKvGt0SJUDfhldMdxJJZnIq19
LwnhIgfFaZF112WZ7/G+dPfCSPVkE0Ii2lOpjpoHHR2LS2tFdQgEo4TvXpQk1fih3abvTmjkM+xH
eBfruIY8f9TH2KCk5hYGKDuyMEmGgBXfGKfMlLncE3YuWeXqEPTm6GzIRdCfi8COpxWZuwucEToS
NqJNVIIrqyvcOyO2wEvlYX1V5ryDl6QquyeM2EXw4GjOAw8VwDLTgFzCIe/qC9jQ/ojlxaFUwVN5
swytdVELN3yJXJLwVqiWCrm1myl9QpNYJES+WsilW2I8j7HTDulaxwjMtnepRlSzAl8oG10Xiycs
94qgE2EOUBFsTduQJFJL34K7+xJLQsJWqGpbbSWXsfqat4EaUBpaJYoqs0s8stjQG4B+MsbVkihI
wDMZd98AZULkMItKpR4WFgJMxroHNQ85YI0lXv+saPrn/hLRJwbF5QQLhtfRqH2QFoQVp8SSXNbo
OnGM0jpAcpQ6410Xp92RwtZ4F1yh8w2G1/FCD9PxqkwMUAhFr8/YEIr8pKgl5npcAeqAyYyFJEVP
kIHBBUULdZPohAX7p2uOBNaOHfjl1ZDP5eQtXS8+4agsWGKioZclhxEf6oCzq1/N4QRXIhSReh+d
AnpwPTg2iuYTOABhEXnCGPRgnWd4k5N1AF/wWzxJ8wF2X/s8UuzdqfHEtBsSGxgQWFTjZaxn9toq
t25TYoC+MroA/Ribbgsdwy3TfTlxNe/dPJqu6omlt40phPd9DnDV47vCftRHThDApfyrEEH45WQR
/FwgFaMlUSzqMOh5nfpAKdxnNzMCa4VZ+yQ1c7u88SnD5i9B0VECYuomfLQLXcI4lCbEJfEQzXMM
A0F6xZQnbzOnAZUWNNt7sK/lNzvVgi8OeajVqhz18LkiNOBxMkxyWlIXWWNCfKRYCTfVyHMqS+jU
OiAKw8MsP93A7dTB0Bcq/oLXOrrUWz0qPAMsig2RiiA9JNM4FDZjXhuhj42gKnwcKNZDiQflXmSn
a3AS/ePUMmqg7SxcsZJEWvENpnoWXrigMsc1eipfqoz2aNwCFVlkn8bbHMZs6wF+iS6FEds4AUnU
RizVDhCQ0wBMmTfUoUw2qRXL9xG6Kx5cbsuTPzdt6Pp6M8Y453R9vOmqMLsdkd5EXmxp8khOGNBd
a+gMse4tHcrvpLkh4SxYtUniHYfsNuW6B8fpVFmxbjrTumlRf2L2AV/8QDpWYR4GgMb7AWuHg8mx
66vnvCdGHbGzfopAJcaPntmqLguXLoENjzE+Ok0D7UfndkwETDVaeY+BQjWjcWfljXPKRm/1q66h
D8HN2YhyXxscF3WGa0XtZZulCe2oDiM4oGC9cj3F/4YiwqqYVsp1Ki4Id2G42Fi4a7xKH2ffgSKX
gW5R+gU2YvVelBg21hkD4O1ijBUsorguW+pjuKjg8IZsZ8WDuNCKRCc3Hbbll8bK5qNZCbJFxWIP
oKYMW3sdUq19zAZwRpt2mjFBkuocP/d5nt4IKERvWmTJN/bfJuhs7KqhB0IEdEsfhFHia2WbTWut
dszbSo+iAv6vbgr5iFpR3Ne4SDK/mtswhoczhd16seJUeBW8I5h7qFAnXF35nPkd3ctwAzHQYERB
d9nXVJNOO9tCcuxNKsF5towB2aBGVqXa2nYadZXRbFE7OqeJXDOIIZ5buDWWj6FKM8MbcrP+nJD4
N/l65+afA0Ee0WpQSd9dBC6Xj6+5J65jgXq9g8JUWy4dFFJPieBA2+nTwNdXRlHYLxMsnJPzYkS0
TNjNANIhBAG9oicU0EGc63zYTGaOEXPqmGOvDDuttLVIzChc05C1uRQFImlAKVnwzZhQrHZjBp8b
NhFrRzY8iDZsPYDIzBT7SKJdIEueomkPgyyxomCl8JCiaaajBzx2WGB9MT0Y5CqmrOhWYxyOtQd/
xQ3XIJR73adATWGA5VlYewkgf0JWm6CtsSlPtC5aOTrDNmjhQ3g2KU3JLg5IXQHnUA4RIyVJl6K0
0mTa521pfFbszPZ21OYDWZN28yTYKgBlJu4j8CxinyJ/COM28GhLN+59bgC5qa4XWWdQaPPGul2I
3XnW6xFrQeDii2Zc1WmeIwFb8xAy8owd00nXuKrJmMq9BQZURRjKrF3rdoZJymlR8nJS7FMIO/RF
DmcwmGIT9p3M6Yew3/PqvkDshBeyWFatMU4hVCKE6z6wKvk+9Ubf7/SgzahJ8C9u8Uxr0w0A8mTa
ULLjmtHKiXnIKJP8ztaM3tk186iI8ogdxR+BQ9SHQ2MRHsyQDJk3pqnlFEEJPnpBcmkA/8q6pgcV
y8Iw/Up0PNVIsyAtZcBbCKM5GgNae6N0W0JFB/CYJ1+xoU6zEGCD6aaXQqEgTdJjCRgUvgupHnvA
L01PUm9+YkTjvUJan4TVW8uBJiEQ5p0FoxWIBnr5qWq41ZPh4RnoS499ZScDJi2gpB574JPbNz9F
jixaTSEGDty+TiTPV6AvS/aQLm5CkO20EBhLrQWOfqLTjZMQSPdkSbu5AC0zdPsqcYEeQM9Lnvp4
UNkvsoT/qN90GX9ryrZ87867Sb9rQF1Xb8Vd17y9dZcv1flv/h/sO0lLPxV9f915um67phx+2Hd9
01c//OOHdVfi4Ol/2LfZS/H624bUry/1S0tKms5PPDSU5DZoSiFPErRfOlLStH+i4jRtnn6UgKZB
SfVrQ8q0fuKJqBTllEGlDmT0fxpSpvmTqdvUcQaBCXSlhPufNKRs51T+/atu42UsQ/EBTk0VxzH/
0OKoMKA1pZbZD40lX4sh01Y2lihQNVF6WS6uTtx38h4R8EDUpboC8kaIR5QfQRhCupPDZU/u1+to
1mEBWdjNvKnTb1lI9W3bZjWQI2faq6npPgWJXmxNI7OuRZJb18Sas0SX/MgGHNgmkWY+e66QRo47
I8gOvtH+v1VVQoR5UT/RvE43usKYpUT4OsuYXDGNDGQewnf5HO7bxPkiByoxhik73W5ZxgVjxJwJ
4MrKjdswS772ZfYc5OS5zeQQerjL7slFalcM60lIyzpIRCfFeymwebnMn8jjedTr8EGP8ucydHni
V85ez7WXSKrT0Pn9hJJaJQD9YjiPumY0e2y5cKf09vNMFgJT+ko+sccEHezct7NJ9x4stdB5c1wn
oL3x8PX4GQ1KvxUgjQuymUu6+czEaHIJXCCO5cWErG8FgacbAh8E+XEMWqdJPAZgydHwB/e9ncEr
0ki9LAwOFijYd+5iwu9c8QivfN7OQ9t6cpYd8TH812gmr0prKQOQLcOGiavrQD9BJ9Xo+I1V3LTL
JCCKwHkVeRm9hgZPpiku+p05tMHziLXpKUxUtOnF0N9kzPFuhqwyfW6GfiVRnJZTNvpuX7XcXEOT
udrS7N3ajCkE0motbQIQycuBdLWI6qttlfKpr7gCYtJEPJNowk29NK3PZO9Vy0yAotqBHhxHP4oB
DJXRe6FF77ERvhO6CEfOKI6EWWD1rThEoTIpRJs+2AucYbt40BA1aMFJVRGKXThWn1QKBro9uWPm
pTFWfcM9NV6YW8+MQtkEMfJNh+GSqclMaHhhgsYEThDq8yPGeHM7lJqzGqCS7wkhSg+UOummaGPj
czbDqw4jLrAwaLeLGB/BL8yeAlPj025Co0yBEQaWsQ2FfaW1g3UFfKf+VmiodSoHP0ZYmbeELaJ3
UPI2LZNXfOmPSc3nTqtyuaxAPD7kfZ2sOoC1kKjmxuORdm8zllqDiI53yuZViN+5KRrjFlkxNogJ
ND0P5a71XRPLchEG94ABv2pLdcdYECBhwjFIKwQo3495UbXsOaV1q52SOWqno3YGEDumFc6n4XKw
M9xOsvQXYI54qFlJqlRMO06p1y0WuRXEv62pk/yXlFy6tEIinyDQ8Aihao8xkYu7LG54osa38Aav
dM7mqpmrJ23SM+zF7L4MDG9lV96JUyoizYHnul0eQwU0eBb6Y9Bxncxj0WNOcTokFAWQtMLcoNSI
t1VccNkRNLUi/pMVQWV/j2UCsxBe2HtQQq2PxxKMqmPhSW/Wscl3b0R/GQLLWCo+r5rd+1avbsqB
60m46grHJ3XaCVkc4Q/3WhwQOxl2ow+kbfBKK3nXqv4SWlzrGxC7vXrC3JSIAA9cg9s2x6Px/P3+
V7ZMO80iw4MSYr9sBFdRFiyPmj3rnsCif0ojbD04macQYs4xCY+uZ56yQu0s/trq5q3QLDRBDrRQ
ep90p1CX+CIG5BE7BvtYTZCcWwNczdkUMCjG9YdXNdUrcok4JKXk54ShZvulc2gcuNw8VN08FbJ5
0nLoY6rnlj+7teNPc3GnmoqwlslsP6WnE5lbtGQFtlAtzh1aI8tjanP1FK1zHww8BRCJcSkUzVMf
8aSogheys99pTkCGy1q2jxXwo++vDZUw9cVi7YdegeBfwnXTixSeePoVS73w2zJv/TYkNnokXGXD
KBcWGvKgIpofCW1919sYvEcg5OEEba1RWbHlYslmBUbLMsqO9Zwe65y/57F3RYz3pREEsBsbHkuO
mTwXZvPU9Ll+wGYkV0JbHgGJxl41cCFi1gOrM/Y1cRmAfJpN4WpJvUkUQhyvTZbm0u1TrjVQYSCf
9NgjdOrKqIzb4RTuIsLqDivfM2KMh6QOeu4FXAtp7Ya+6jm1JrFT5P5xK7KICPfTzL4CspPtMgrT
OyOtFG2GpKLzwbnUeRxMffsEuC09sN19hecFsqfvYNP32uyNtk7emjXEu1A3pzUZvvJeKt3yhtGw
IBibt6ORulsr09y9ctx1OBQM/2ke+lPAzJQxPW69imOscb20XfS+DMXdYpY3kwVNkY/lAfZ0UI3F
X0My4bxQhw5Xz2jW7Cv8kfU20Qe1g/cyMMHnhHYnrOGSuYB3OBKdo73BYUj9LFT7ws2euQ6eiomL
mvbxvZu73+hrvAr4s2sdjdGxjEdBgucSfAqm4gZ6zGOYVU8BOB3oH0lziUaB2oN4wBX8pTeeNO0K
HNC7JtDD13lBQl2eP0sAPDP8Eo+02VfCazn0JekPFqlfq7igoTJO7dM04mXHpw24i8M8gODaQ9p5
nErieVNnKNcl3ZxbLSWBpJB0SAU763GeCfU0QdpaVvqaTcDmwI8RqfSa9txlYBj0O63Kyt1cBZZn
RHw6Z+RZN8ZIqBh6T1sG3vq6tsi2MmpOLA8sJA8hBUhOhLOfack7rWrKImRZANR4BtJ44RP28dfB
0A65xXJ2c+2eZAiAFCc3OyBgPg3MQ8xiXPskOtNHpNjDg8aanB1nJWywimNzOoIRbdvh/7F3ZruR
Y2e2fiIWOGxOlydIxqw5NaRuiJSUyc152Jzf6DzHebH+WGW7bQPVQF000A0cA07YVaWSFBEk97/+
tb4FXI3Pt17jQxR2vNx0I4LUVjYOL5+brj01cglFnX7YFk9emEv3TWWJUNeNoLP41Rk8sBVo8wvZ
UjTanO+Pj4XbUR5/k0IH32dTDbLS8oq2mwZr61oH4JXNbYIJe9cVUt6BIqKDnTtlMKiZniIv/tGN
Dr9Mod628x1+TRVQ3VodstUg1MrZKiDrwCtscsuhvsXfuymp5FpxnyWfU+3IbSaRWRRXRR1ATUQ+
zMb6nf6AYc+5+dADFonGKvlKc8XHj9sVOSpuVZqbRC3uLxZLVX20F6fDHeNa+6XtzEgiLx40yEEA
CvnDbPhouoJUaia4dwPAoJyjBY402voDAY29lZjGlUT7+9zzYjoVyKdhau7HiZ9v2XouJRw7IqIj
D4PNIZdKXm6ktY+OSBdAWx68c29ru3rhKz1anYLEQHYrXPk0aibot81nlIt5JFLL702r+Rc91O/J
5MP53o7YsiidG1CLTcAtC7268tMgnmkMlbH3zZMWx+ltIqdy8ZR0TJ/2eFg/Yij4W0uL9pHoPMxE
U9J+pnGhF7GYT7/fDKkkhRIZm+dS2r969jFRVosl4NDzMjZxf5xmUx382MoBR+c8dm1QDmh7RH+F
sVySiufbdmNhWQrLl1g/B2r3Gxzylh8FoEWbkv9MaR0KoYny6mbAQdPcsc66lP0fi6n/hoH1T8fa
/4nDqs+s+Oej6uP/+7+IKf/qqzC2L/ljJLXt3zzT8VyXdaePC2Gz6v8xkvJ3TINGBtwQumOxz2NY
/dtIqpn6b55r8MTwUaxY822797+ZJCBg/GZ5PtYGlCNP4KD4Sy6J3w0J/zmTenxKhINNw/BZqTIZ
m9u2/J+Wsaa39k6m4i6s3Fxqt9SjT9wP5kpp4TjrDlfeoiHiibLMYoD80BV3QEi06WKwb0JAqpyt
XCT2UV21EdmIXHPlq5Mxm2ju1DJkxdk1NNYDZg9jOrCA/z9Ssl64obJ0B6G6kybnaJ79eKr8ikM0
nBtGxdLtvhKRwa6lncV6pI0bBqklZrsLVOFTB55OgyIzPlm4BK3mTQ1O/ZloqfshGLLREHhL/9In
+3+byGJhsPjzjy1EpeRHl5Lb+MMptNmBtq/441Nrer/h2sG9wC5bt4Xj8Xn+41Nr4tGxXVw6xvbJ
sW39n4QUwQca546r/6G9mPzr/vahFcZvJmQ7vgrhA+Sj8ZeEFM/cXP//+aF1TYGSYvn0cuFNQT7/
d3cFEnU8DTEFfFOSZHfgbMxwy9itrGFryNot5jVABrG7HaGF8zMvvDqmZmwoKWHUVfaKSdkxEMbt
/LYTKdToRQBUDFO0Wco1YZC8ke7HJWQjzqU7Ix9NFXj8ZRd3oW3WQW/OnX9qirh9XC2WIKGfgpgI
Y29DeEhpeA+Dtp1DuAqcZBd3AP52lVkkHHv9xPhqDd4clBmmTrnE1z5e+bZjMgP/7JrG1U+uXYD6
zum9MWD5DnkCDc2lZHPfTdUr0GMAXfbdhmqSdv+mrfHmLr7RbHlFpQZSTGXnmO8pOQnsVovMZEat
hxjRzMcYXK+pjCP/XBrmmTWyL7H1E3aiNWCcsfr72detD9t86XyyA1tW/ibzuDnwtGvoDsDVdVQ6
wIbevY01Oqa97NK0Pgim+WFhZNppGUsNg6+EVADss4kUl7Qxe4E+T+mOx9Ky/cG5wKWWQuLA4GRL
7wambzwqLHY6nwHJeoPOuV+q8tR7fmPsNfZ7vbce5xQ4PpNcYDKQ/FzWhZD+XL4AS9zoxQ+pU38k
LSZOB1Q/eNTqRLEPY115amhn9fJvYsWbPghZhKV8UKu+74viZDfjg2AzyMv71jkv9Hjvau174lk4
z+szR0qc0VOQ984NOjMvElU4PvA5zcL967Vxt7cVEouX6E/SfUzlAlKL1rlUHpJqGXcpiJACfGno
DcO+ocI3dCpAiLSFOiuPdLs562ymil1rXuolO5WLuBfsG2KqeTyRRvVAQRuw1zp1Hh29uLhsQjdE
BE7YgVcuZcDUmIZruq3d6Wqps7KNCOofRasvelHsDaBsc+nyW5vPQ9JcIH4eEnawj8Bindq94Ywj
D3n72XnTHco2ugnILN611FX0XnfR3NmP8GB+DYJwzKxehMsNGrUR2DvAW62IDNHcVU3CPJlz4TDu
ZM5JUNnI7sY6FfNtit6AB/DR69kqDAxODB/4HmAIJtfJLe59yhSeYaFzXGGBWcTF0aE+2i5XYwcd
MzJ1DQJN2n7v2ptBX6ydmlF36C170fjHTI3qniUe7lDPAgyoV9cT34qS1kPA+HdJOh5M8uqLBmqv
WvQjWxJmMbIXIiqnbdXkVCEolb2Rphe7jRn5WhXFnWQPX1ehU7gnqMNHIx1vzLgBlzdz3k+9WwRY
Ltb0Jo+No94UZ+n18w5g5L3bzKcONmqtY8t3Nia2vvjofirA4XAbL/IERfY4O/avmVZdtkb7kU+I
qZUnHf5RUHS3pjOBKNQ2XC3M0VoN17E8s6MBsGGa4bjIp9xZ3R2YqYd0Afc2xBNnukk/ahodRl3x
k3EkyJY42FqV+mIJ/YXAdKLl3xe9o+GZYFYmWC9mYLV2W+hpWOKjBGm9bh7gTVHswDznzaGiVKoa
JkCK4m6CnUaRX0hynGm2Q+8ph92wMU/A5D9lhvNUgr1JY/PZzisadboDzVg73Ut48JfHjIGFBPuW
lDLSi9VV93OZ3C6UEFi1vOrU/7GeDqvWDCi9OkmDOVmIo0n2SeYOtbLWeFOSzG4GA8tw8WtuCoQu
IgNefzR6A8wY9ojywU4pLO1aOrlFLd/AO14EeFYTqqNTUQ4Lk7kz9ItHlotlNdNidqLak7cnd46d
op82WFpv5wHQpN4rykFMA1lu2V/V9sfaQfyXHr8Sfk9opEwx2CEBtZxdzbjRqZqxOlIwbv6zy53m
tbE62tZjZGqFFqisa6xn70KfwzKVp9IGdS/WJz3pb6QgLANCBf7rhvQ7L2PNx6lqAzHYNEABGVy6
Bx2H+Qr/iLJSIGHzOIORtu4UMtKsPGbA+dXNMV+jw+BpmK70op4svQ8nuSrCIlTYgR4MlO8dYs09
9+7wUAsoudyO5hi1NG9NQlk/NXqiRnsb1NyvWbUhcZXQTe/Rocb9VuuV0rLXwalrmOe1Vfs1xzd9
OZ/F6h6Jn1+ZbyRXTHcabN526hMnXe6xfOR3c7y8m0AbM1rKYJum9xvJFcT2FNXrY9qg2Dfzpytp
4aZxrLP3k59Cp9Zv2h4Im2KBwKxLU6B3dud63k6lDJ/E1lpue25PQiGIqRT86ukje5Mwil/Nzh2q
49Sh2KMAWf6DVWQTdfC14tECwK37Aq3QvczsTl71pi84rI62fT+PLWLCannuO12p6rVbSvtjIZ9F
kfrSLWlI42d1tUFC4QbLKZnZlaCggPHBVw8ao/I/rXKiEYO4gv+84P0jAVC6kIbiQqoPlawDONYl
maiTYCCsI8xefgrKLZNjkDb+dBV5n00Ru4b8p6JYVwUm6Y2rmgQH5kIN/OqjvnBPKRqu62tdiPIn
jUTTp2sBsrnlLa67jzzLuXa2Ug1yeFNGUbWLZHqQnijaPVG92DtScgAYCkwuux3+G3eXWS3WW+/0
/I6ci8zd2pLd2C0zyAJcZnk1hy4b5voKwShLTzmV2OpU927u3RgVmZ8Khc14KFjicfbJU0Ww0tE8
Nu2umtj99DnSMuyWxLiumZc6h2nuQZYa3GIXwHi+Ht+uqq+dsESmFdGcUE8Uxkkaw6rPzIYC6WQ1
AfUYo+EjxRk6zZRO3fiQxgajJ2XhW+hHMz2Mt4nBgSLkpWpdioMU0ESrVcVZGI3+fRS1XkStV6bZ
2V1MvGAD6Pn2qJZePrWzo0gWmA2bG40gYxLmoMQkIkICXhPJpWkiqPzCPzGQxHf0+kHgogxaLMdi
KZc55Jjn1JEPStU6EtMb6tCY8P9c5srzP42170Z+LCDUO7HEgPvnvlJcn4WxAlxmMKsDewLKcdUG
RyN0QtmOEfhFlcHMprL0za99fz3KcaFCGj5prPZtW4zGydQrBHPsERSVaD40wh2OTq08o+7BjtJQ
baZrmQwVFRH2UB2SAbLAPeAw63apcSoFS9NRO120aVIfnQmyJU4AxrR9x8A2R54RkyUyKaahnQJM
GKY2f5V6EDuzzPYDZY3NlR9M/lxbp4NflQMhvqPBqXSuLoZTCui9JjvpI59ovGslzQQuMqeIrJG5
dg9gFmIq2JepP02zXf3wu4J2FhwR6870C1CmSeHQtQFMVpDyakYDMD/upR2E4/HSNDVcp5jzO7cU
vccB2ndlC8nb18mvafnqkil18C0SQcvFe1dlIokybGAFKtvS+TiaZyJG2ehcBkwOZFK0nFiksoss
pIAOPZnJAheihk8rD9dxS0wlFLBwjBk0LJJ2St914HP45a+ULBTDdnZ7EI/eZLqIop3XYGmzsNsq
LF7vy7BZvymQnUiypBlpfQ8mJhhcEp4iiqF9GzsaqCkwmS1Zb8cG53c0W+uCpyzW+qsE/P0xWDOy
e4t5BnUQaOo1Zev3U7WJRdrRYY0bpNUYwwlOgO0a5lNL63lklBLIsI6p8im3sUHs6KEsj0Ph2xZG
EE5LazJNr4JOI4/hHOwp+Ps63JKMH8TDka5JgqYTcWcjPVOgqi404KgiQnurikOJYZSAqbC1h4Wm
0hQuQ01XnPuS2ETRZCmGr3LuluKW5PH8nI+dZYVmUnC28pzE/xSxm0LNpR7pblnAXgaSApWXjFt0
vCsyl2c0OPok3vECO09uI7ZKuL7GvjfZADcqfWo+sf2pLmJ9W1uHcqso3xGOtDiUGJ5+kuzk1qCc
y/4NrCdhMI5LGI/83nDI9XjWL9oNrS/hJm4fglK13k0E/SzqhesNYb04o9hRww5hKtUNUYYFu34k
tmYSO6sZTfhkaNQc2tcalREbo8tRwW4rDCV57T7SvTXjWV5z9TmratjchANvX986iCdZrfMmWY7J
g0mnJzKyzCWlHMWgJACG06PVtbTWd0URd7t6q2YIpLtCllauz+O3xRIzBGZJK1WokPp5MK8Gdr3G
Wti+VzXb5dbLp/0CUzINnBFjTzhZNfJlnGo9u8xMvnPN+l8QzNjC2it4x51NLdYUZIkcWak705jt
sa7Nj4UuKgRny/jh+ja7J596tjRa145j16x78RKtPDnPNah2jJCVNLSghug972KWnSy9iBx3uI/U
KqJV30oYfbWaH17q5R89f/ZBEruaizbbbf0gPry2PzIYf0m1+VOl8X+1gWazr/xX2g6dRV/pv0g7
/xAkLaRFQTTLx4WCVQYvzD+kHf83HWMKVMdNcXRsh1jBPwTJ3yz+Gn/bMLHu6L9HDv4uSGKSIeWF
5mnqSDE6/pq/4pLxvH8Vd2zEUn4wA+8Ff5qmYfybIrlx8jXdal4Wm4UHluao9DVSsFqqnzn0HuVS
iLPcljIT10w7fbc87kZ9YJnzfujzyLGfRutptpZd5rExW9iWmSklYxvVfyS+rz3261OzADnvSkg+
F/z913rgxO/MifFqJWfLfDS0H0XvHE0oahzn+3AYRu2lNr54FoX9Stn6ETBzYKsPre1w0JT5qeoE
bfIG4xdu0X7fEcCQmw/E41nlxFzv3s+YEaXahIhBoTZ4Vp2FAzDBoPM5ViZ3FLX5kVDDqRAZGg77
6OwWNOijzVHZSjVs8cmTxPmTjNO5BUotPCyjms+ioTWRqMDBln0ftoNi9WKsDHsZTVeMwHHXHmGa
HjqzpCWsOEhbv7RUmcXj++jSxZxM3Cmxy4Q8Lb4gG2HDzW4mcVPrdIZjtIlxDiQ61EgfJuJqQcsZ
+fkpDc4kazQ4YnKadk3mBhLX/pR64aBA8ZsL5t1f2A6Yc38N0qInEopq9+z5XwRhd6vDwWVa/UdI
kLe90epMo708KBAD3OBuctt5XmfHOVoGqQJuNgl3XF6Vyt7ZAkT+IH9KqLYCFv62/N7lbvaSTe0e
i/WuqrKjt3gNcICGw5Hp4vNM04YpJjlr5dUUP9Dw3ih9YLgwte9r+QGsB3/tDa2sp3HKrchiNGDM
NT/iAUdQoafDBQFf3Q4UD1iV/cKBdBdvjffMp5K4f2vz/Eps/L0TRWxJ/GJUBehKSlul/eqk66FW
W1vniBQoXHVe7PUeq448pN6FtEfKi3+CqB7aRWJfOG4QiG8Li4JgWivGaU88IJwNABdre6kN1t3Z
8LONcbysdQckropIyp8sPqRQbH9ReoNRi+onJtJ4oMStRapqhIFwZXNnZhRhG+fdOEV2nsDPQ9ql
jCTfPOeddtDcISgF1by+nhwMouDa0oZ9xeAw6BHvMt5ZXEVYjmZM2bRsh5OXhWv+AHbL2UkM4fNa
Ar5Y6Hv3IlOkd7Gb4cAd90xED2i6ge49Caon9A47UcJRTFM3nrA29SOAE3w0k7bFCH9ORxFkFgvb
FMfPp6q/KTeS+LAke1DWZktcRDUi2T3u0epkGxbK7grwW7s0Hk2UmR9Uw/tMBMCpHga7OZmS0Gel
R5wAmjuLtqcdJofjrE+PAyYaY63vRENnmc7DT6R05VYDrGP9capfeWaeDUXbRGGHFA+j8pZqr8+3
Gd4zj+gF8vhFcV52p1/a+prqb9tDvaA78WEq85CNNfPwMGFYu1bzqbcfc0VzUMnZaN8PD0Y27HSd
Wsb+PIvpCb/RaVXM5yzOx64PnQwrwFweURR3sXtnjmSAnDgYTDpGViODgP3RE9qTE6VnNPlCYG2i
TnK5I8BZDcSBXLuv8++ONH8xUgUga3fD+G2O07eYIyyc6YpP1Ue10TgQZnGghx0y1jJ/9A3s+ziP
SsmVZhtgtFnHIO6UU79rucwbnaqCFkjK+jPWflWUG40FY7D9ODrmoc8eMhrz1Hg7gpy4rJbxZqcF
H+0qGI3kw1jyASzoM44BFpKuHtlafi2RDdbsTPNcMLcIBd0iz56Y7rsuh4FCfKbfmDaycjGmZYh4
Yl8s0xh6lj7vJdKFjf49zBQx01rd5g/9+up7P3xtg4DzCpM9x5IT8bnDnqGPh7atY354lhuBBv43
4Jjyy+1WYFfadZ2fdHliL6pvuVdhNd9IbIQy6ajlcQ8y0Y65EY+7uqycU1G33OOTxF8B/nYiJFhy
29lpf9vbK9pVmxYfxLruNROrgOu3927pv49ctbjYHzhTbrZ4/bviWdNV+fxOnAPWCpLDNclVhCP6
4ANt3znCJEVcy7uScI6JsFTZNhL4NKWXLmN3EZfLu5/pgd4ap7hUN9PqhI3dOfumT8fbukbuNOop
O9Odh9ev14+tMAZA+GwB6GZ+bPF6BguSJfZ17MvtxL4lyHDMXa1Gzq9Ol6pNLe6erQojdcpDVnc0
9XOcfPMVmxOVGUzPDCCKpBtd22+orAztJYwstKMwqWg0o8kmYmyID0RM2IHQTiDq8Sha77NscH5o
GBdPjqc3QYb4E++yYTgXozs8xza2M69bU+oFuRPVqU0kiQ0idVDeq2TsSeWEEOqnLwq9xDZ4+Pvu
9MB2nCtS3tCO8BxrcUQQlM7gOiHC5UEfWXjtOvGoUvrS8269H1dvOhVI/HhLXyu5mR1aqKH7ub8k
SfML2c7DeKdXH0bbuEBKY31lfsE+rraFJ/WN/P+cAz3XkzSeTRt3yzhcFiGPs7++El4J45X8VZ+D
BU9tsTcZVxfbOfluczI4BHOG5w12hxIzaRrhXqZ62db6wMEVuU/oaAF5/KpX01ttm68NjvkEPsqu
pmZMlu09rXd78iavnTsdJGlGEpNzFxL694gYtsc6uUNvCQue/RTPbI+XXaMje4NUAo8iNO1Ypiib
Wc+LyXBwXHXY65RXoqd5v0rP7y4FJIhQr/vqpYk1b78sMTBvW1mRMWgKJ37hLzxXGRH6g3BU/9Br
Fnk+ocRd4cLi2OeptNMQ193wjcSYjESWJu+OaEklUzzXGZhmxMJo49hUvHFqaCBdA+JbuGk37DNC
u1mIFw0NC2IIIwGYGHVDkRoxVbGIBwq7UxS6WQ4vceMIeXJ60Txg/KzZMVkZD/8FyuQxV9DAN7tL
vrZ5t2ML5xbcQkmf7Ko0zqpdrNU+Wm7DidIdJh/vj8rLcw7Ix4FORT8TV7W6ywlxfxcLTaS+Kvur
gMI/cAtT9js1ELUL2mOLzvlet3dabXir+TBE49D3eijb2KCO3afJZdfxfD17Y19cxUDiuc7y/sQ9
0Y4EXMM9TX0WSCd0BA/u1IEer/VCXXXyYKJxBb2xVFREoHHn4pNoSe5OF5vjxctQ5cupF3QiLzmr
+lo61tWa4+mJ3qf5u+Cnv3UkD6Qpi60QhxFGTaWch3pdvBtfzfUDP0p8SrP50S3iMdwaGFMqnl7y
xfBPGQwsfN0DCik/wPrJnJ4eCnzZuLCKELtpfM/DWN8raWH7nC36Mif9kjeWdjsYdUWhn169SNB2
0Jd6h0svM+kl8Ph+Ffs7XEbNUOLmiiyRyWeCmdMVj9bBN1ib+VaUa+xnMmuzdNlee9YpZQk1O39O
iu51wYqGMwYPmeeQwsq6SNmZ8e42K7S4wkyjrrKXbxoj+Y/S9O2XFJwIFNN8YoPJSZlaQxXGLED2
JpvLZ7fy5V6bapMIbWwEbYsuxNvF2Wrx6CPy8+TBzww2JbSd3oiuHS61NWaPonA+0zo+d1X/Oo3p
PvUe1lZ9l8m3tl6niOVefpPL5jRlKcLvarjH2J5OWJflXR/7eSSm8VtKDQxIHUVrVkFns5jFN63v
p4AWQ3aOEwMQPfaBYYNdH9P0Zztt3XAp5kgrd69mOz91xGvEdiDhbHhEnY1ZeHYKrBoH9iL9ZBHW
cEJ33ozBfclGHVjTDEgzs+9jMakzYsc1y38VvJdU+6SkB1R/j2xU7kCwU96cajkC2vpqa+ZrZc8c
bbMku1AKjl1xa0kf/cfCSwj4JZcFjWDHuvQB+8prNfb34Mloa9wAPhD1dolRmQe/Vc/LKL7X29xi
MqQkbn42zLbbpYuGuWrKsT9jC678ioHJF/MMpIEPiuOfPeUWT9xMORR31OvVGvHocmZd0mnmS5LO
3U2ZCvPU99LP7l1fNeQchPpJZgzFRcbxCZOXS+pII9UYLzSaanbdnnjI0ojSxf6056JXN3kxDLd5
mmaHYSwBVdHKkHNllH4ItLIKE5YMKqyL0mWVSHZ658hxpA9yNCLqNlfmKK80r+QGa3hduuq+qG3E
CgO9SseNgKA2dRTRqh4D8GLJc7NoSl37kXjYWolkIKHZEV+gI491sW6nFwdmnliPttWsb5rO0rjV
xoOzGD8zvTl09IOEuayJXBrOd4bibUMz/0jqYgwmLfH/fyQJ1s7mfbF17Fd/Lqn8n6r/0X326ee/
GGZ+/6K/RY88UDp/p99s//vvyomj/4acguJis2BCdt2+z9+VE8/+TbcNnDS2a2KuYH/4V5QTQzd9
fGH/ZIxxDKw5hJx0Fh/m5trx/43d2iw6RvTMw0RK62WhmPnPeW74qWdQmmJ1sYkVQ4ldM5VlOfa/
GpeHo85twDa0B0dryf+3HG+Bn01I7Dn1x1GdJ5bSaBlOmnkJCs8fspY1SgYS8JYyewEBwuZuxhis
lrrf3KjQAucnRUIr0yICdgMV3hVpxZItjUdKkrGdKL6368RmAO8mrRd3dc+Ee9PEaOK4K3RpHLOt
kuVLV/1YgkYT/vLZi3ELvif9UkYZtZNNNJRJB6tyLlYYdBULDWzdfUwcEHGj8Tz9iILEY3q3MCzm
WUAGEEtpMEuLh/K4lMScBt9er0UytvQ398gyZ5UWDXZUzSE6/KlmiFqvaz3Hj7x5flhTW7uB/wyw
ajfkRf3pNVf2EhlekjAfbkcHnuJ+G0lOE82DP4IZ4zuw4PDb5nbWJCC4Dm4Z9lKT+tOjHbvLWRkr
UL7Kd0yJVNOPXzz22v5CPMYhHxTb7AQWVcfZVaxaegBK6I1vvV+0J1/oRrQqBz2j7whEpguz3o5F
kRNoJRi6w5xoABV9w3gZx7Fb8HQInfMUe5cEgGWScSqae4tGHL3gPIhEr+3iaRTcr2VXv04lTuWe
skK6XmmjuMw+03KgrVQY7idVgkHdWivjmjNxZCR4nbdNf78SlbRcYT5BEGnzF7VSZ/RLDbSpzoGm
aZzu5iR177QCbl/YYhFu8T27pnnibAenZCmtxL9QxdLmH8xg5cHrDeK7dLodFwLRl9HEe5HMjv80
Dnrh77BP0YkpqxTMJiyAu2HivKlM2B1qq1b0wIAgTEz5/QruA+EhJ2DmtaPcz7WZCahnEkKLqJMm
IPTBdhcmhEvCZO4oiGZ82OfuAoONBecrVoK6ClaHaWkXtwRfS09N9zBLMobkZk2/rd2M30pjrzb/
opGt6QmaELZ/qGwWjqtZT+oOihlvZ6SZCzMoWbQpllEl1cImMiGJ1ltzGRSG1RtXYCUapwWU8ZuR
KkI+MJkDZLXK+Vdc0s7tnMiRWqKhtUu1HdA4J3l9E5XsH9FS0rF+YRtXjT9K8gx7EPfrMZ4WW54H
TRprUJmkBgFtxpT3VXN85sSntKuMa4GjclmRXyizwQ8wm5wCS8Ck8n6WOWf/DiKsci21p2BibaK2
EePPid3Aq7+m5dG0e+1tHAamajNea0iVY13cUI9cPPkN5jw4dJURUrTNcnPV2UIOg9mR2vBXjtfS
FLzzkvh5YLKAQ+ccGgQJrXXtLJwmYfuRP+DQQa+qMKutSUb2BMiIFQ3D6kGCnJoI3IfDtT9YLKjR
dBKs4+gv6a7HTpd84qTtXgsrK5oLtXXefEy0UeUUYLoccAaZWjKUq1yPE0gW2olizYyvs0iLm9Hz
0kdjmutXBvP6uV/M6XXJFz/MS+zpITeJJLAoCqKILamlkQVLLbwyqmq7i4xcj8/bFvGwOnlCfo9A
8baOdTiwejymd1hjtWDINO9aE8K4MXH89sA5/O5GYbZ99aaa/+ymps/70JUjHAS2jisfiMW9dUWC
HNGxMtyjYLs3SiqvDUXpVbRzmVaLTQeIbzBStIlDbeg8hJ0CmCqFiQU9ocLc95TGme+dWEc/Irm/
6Xs1945gVFpzR9NqLwJVuWuklTNOqjyZMK6hejlIYWOGZNqO9kvscfsGoryODADLYrIdak0GNRgR
7IXmeLa/m12d0XWb+AM+AYcQuw1TxIaf2I/xVcNG/1Q7i7pmXTw/1a6f7wsw+1aoF7bxSGcwJdsa
smoVl632ay17dH04JE6PDlXiuud+u6yRNJciDu04pzq6XBe7L3iSpVSLhdVYAy5VpZVirll8vb1v
HW4xqFmdqvfTZPbTg0uEDsEfIsdBgVt9X2uXhBjfY0JdScrc3ztl1h4rOeMEqxLePjQRxG0baGYV
5EKzSDeaYweFjSs+fXT6WUP+ovjqe8z96azFJdxpP65dqnb1uOaE3CxwCwBzhpg79Ica3yx1s4P9
exCTO7nXLMl3166m5xbjgJvSckhvt6Jh6k1yXyJIYM46b3NRHPTtYkqYUMu94vLkuO5Jk6mt50Oy
y3qV3TU2tOwonpFGkkFgHdQcVJxoNN2+CSd7rayjT2ZEP6oaZ83OA3yUb1/Z1xQpq+1b9CVPX/rH
kqOZd41xVKNOiVVtDRj8mBzWxmCmt6WHgGJkPN6VLVRh7DLa4Uv/m98OYmfIhF1419GBWbNxdrqA
XBs8X340lKzDZOn1esZJP915ae1VYVxoFVqMYyP1ewP3eKdqegkCp9IJ4cTSkjI0ZG/tLV1f2f1w
izAdFCYX1EU5BK6e1chNuTEyOKjZ5LUCvXtKBuZ1huy+1D8mFJy8DQE2cTDArRMve57xBhY1HW4s
nA5YspyZFm5/WXGY1p5XKylSzjyZbdk/xrIR3kHWAzIIaW0o/+xBM+NoVV2K4OnnvDY5D8KKeXrW
imefIWLm/K4PKuinmI53bC7+3uYtu9Um6k5V0Cytwy9VAaHq4jSvTobMEpweLi/CgUfudNJgD5WB
oVFqzTOJt4m9DJvyuLc92hZNqeCpUr4GnsBeDZPlxCw+K2PtkmPCChnue7b04+OQl1Nxw4owv2fw
XSUmzQp/cKWTC4X9VJgPpmwacl0wVSiJw67wanKdo3wJnrTPcb7o33RYNzqCu8D/2618ercOokcp
U+8dyoxG4WTqNzfxONrdHW63GBG633ZF9MV5u35d8zTC1jjet9Na8jDOJwvhw83d9DVPZPJRQg4m
LN0POPgWHHXiOpDUqS70sxgEg7rO5jnV6s6w8xPN+uLf5JPYIj/9iG2vnQ+g0TmV0B8h3pipdJ36
Wr1vM3AUE74YEAXrHHq9hXSi6XYVpRSm5wF0INZTKTQq/Kr+mllblky8N4Obwf9WycyOS9fm8nG0
egrInNKbp6cVHM/XmqbL22JU3CGrce6HPRxD1Da3YN+56xrfeRi1dqLGFo/j/LxQ8o05Gm4GH99m
zehnhUhT7LOp86+8xdDTNmPKseOieqC+2fwPjs5kSW7dCqJfhAgSJEFwW/PQ86RubRitlh7BeR7A
r/cpbxxh+9mSWlXARd7Mk9+LapqYEBD63jYfgW3y5M+JOnpizFHY50oLDJ5+S7GaE3KEpz644L02
uOuZc7OwuXRqKas9ZblRfe2c1hPt0VvXVQGsBkhVH7GXzf0uzNT8ZkFY/+3DvhfbcCnEru/7iXoc
Kpfx2PuyYQSfB/06STjPl2rBP73LHaeqD1OF8LZlr+tgNVpjRpOiRwxHNNPdfY32xqUdTXF/P7i0
SoxYJplB+OObrcXm+mfKu2R4Cipj4ssQNM7R0mT10vHpCY44N8Ob87wEArArR13tBdma9mVR49o+
FyvOWN7QSw4pdpK6jdQmzr3gvV3nPqFZsjPXPkhCwEoK59bRi3AnYc2He4ZfTc9/gF4HtKhGN65I
01b4+WDKRO9oCZE4TCgXdwEjl8eqIiHYrujjhasHwKnfEV5VAGeGGSON4krKD0kS+PneLk56Im0b
LZciHedj7IElxtIUl/hk22VaX4hKkx6uxKrPYO6oImCoRwgIiOQ7h9bnxOevAzk+hukT8LGQc34A
7938lxa5wOlmVfBW325U/BNN8oB67qVfGMlcj00ZucG9Jpcpn/IGV9Qh0TPkcOBo+k9JtThm3iCO
LwgbmY/6BEZqz61MWM4XmEQg/cziyrXrNVz7HXZwnTrev44nImF2mRHGXngnnEOSAOPVWUXyvdSN
ua6QvZ7LDIvuoarZmW20ntN7np3ttuH/fdjUdU878cbWPASQ3tPIh2qnK/dqs7LxWB7TXYD9ZPQu
ekyc/I9P7nz66yQx6wPKYL2OAqh0ZuKcVfnHZrM9mnYqrhiM0osi/8igliR/wjxglzj0ZfDLW/Tg
7zNHmA8Rroo8XlOXz2pKww/+zGz9SAuQUcCISTahKXsgBH6Zh+6mjevhfXIGGd8XAaWCe06ldNwm
oiu9e+qZA0tQcinaj9lTffqWjx4EAkUtWP6yOFTkAmlXac0aMOHNt6XXg67hJZnBms0Ln4d9s/TI
PWUMHhANyTPUWpG5REn37RvgHsfZN65g6aY6nU0PEpDY75EgH2PuZIgwg5VDQD2uqQxYX9f0q/6b
naEJ3heVy/5Yrou7ywZiiKltk5dxDZ0PV2v2eJMaz6WTrs0HPMB11yk5fHncT/o56yoWxBPFCnym
2crsxozAOLw13dJVjf+qo+HATfQ5Cb1WbCrd+NtI+uXjopL8FHaVPoIgm7C1GTT6IY/vXRaOWyfO
3Q/hlIRCJea1ZhPCn+bQGem+zCZGOEyUZYQBg+fbk1qVC5UsXem61YHvrXDT0hw7q1qI5bZ5TxZV
ZWF0z6w7fjGGmmQDmAPvdGvt3TAwBWEBKOnb5e6S4YHpOUXO1Z0K2YjfVEsuQb7RFZ6m4pfhs1Dd
N9SIrpBCePKe6A1huNAqyN5KVmp0/za+5CF827OSyMuOMVDzcyl0/lMz8+/iOClfF6eKnYeMbdg+
TCP1uFAvcO+7UBMQSMqQB7l1oMQDN4+/tQtXinE56R9rRZzDjDqtLkHtY5x262X8qj2bXIIMuVsW
NjRXrfvpSs/K+hcWVBjuB+uWD0XiT8clSppsW2RTRjypQvfZrWG+vlQy0tOE+QNfoIqW4TVfsga0
UtagvU/VijA5GNP/XUEmwc0OJ3WhvNL4RKYcFrtdGkbvClLJK74NtPmc18tmXX3WQ7HoxuQ4+pX9
DoR1X8Xsux/Itgnr/BWIPUmX4VhrOd36DrBk79B4Gcpktj70S3VrL8ZjT3d33rPqG5TPvFaQto06
xaoWJTubjqIy86PVrj5GU5dGGNEHceAX7PV5MIsH4R7t4G6UYxBv086HUKEDieWQR4R7i8VPHoX1
KQ4UHL24Skws8s8gE/zFObrpoJekzP7PbssU+8SjWsf/qilLPol08+Zc+JReIuXXL5mMiT8MXP70
3VOOQUWym2AqzZbixukZHOeylp7THZkFmh8olH74OQDWULts1Mq/E0Trb09VeZ/zal1euNGC3y0W
8jPJGerR/SEtP6uo1vbSgTzDohREz6Q1OyB0eZe/6lW2ak/1C5iOpBdY+VcCj9fAgj8n20Sr6zkO
q/pzxap9c+an8RPmjiXcUGvPi4coKpeb4cY/rdGk35eIL9ceR7ktrrmhw/dcWcx3u0yK6RuWCHYT
xTbFrVvvgVX59LP6flMccUKafQLS5RimU/IraWJsoSPwPQlGK1nukskNTqCc6nVbLDZ4pYyVuoow
WfDWjGnTPzAShwfu+8g91gpXPgdrUh5SrP1sPAJ/IeHQYOhHpwfj8VpkLDg27iCgsvK2MzN3c6so
9Qa2PzwaqEL3o6L2/DV1I/AdfMS8byDu3ZXYt4YcmIF5urgE8189h9mHb0t2lEGSn/0kjJ8DofWT
44UJBpZ6LNVJODh8h8CNLpiLKsIAo6wPi63zd0Fg4VSWI7SVNeHRexjnEENZoML2N8uYwv0YVDjL
a9MjA3NYkOjfJB5+5pGjqtymxU2O2MIHAwRRA1w+cldGryZbRbdxAOFjZxuL9Zneruw3vEnO25vc
cN/FBY//yK+L4UAICKc5+/bpJPIi48c1a/HFSEUqTqmo+kvfEYUCVFqztZUdr3Uhuovx5SLsxqJC
MjlELKag2oaS+gTj3puMuAOAhLrBu+y7RdW9h4Qgxsd8Fcv6X13PQDG5lexDtlrUMFUhz81YcB9W
QBIT9ECnsexsMSTZ0BHtHn5immMBKtVMQ0jHGfUQZt5Q7Fp01PtmoJ7g3aMgvt0obyFFveGQotE6
LHqrt00qFJqvVN2/piqd37RWaHNoOqfE1uH3dMptijyX0fPauzFrjTjyw6e68VndlTYeDknOI5fN
iAk+bKrCBw+mPJiZYHIaCkVEVW01VVB3gIm1AfcwxqzWY/s3Q2WBRRry/j3M4+rgDsii6I4hvzkp
SWaPFZ5DwcKk7HsZx/PLANex4VCcqRzXTYgNwcGCeHDxoR9tBaoIKe62iI4FFp0MmsPnEqr8DoDD
7RRUZBK2ruUDsp8jk+tT08wUKy/oUMtZpnzVdjgZis82ITCzmYQenjAED7SdzE6+jVbt52ftWYiY
rR+nbyUeXWBDdpyiHc5f8gcdgIPpLjU36ubkOL+LPk/9PfRMVoG2x0D2bl09/p6gFH7OtXOLTXg9
RrTCYVjtPEtYYAnQk9p5fDd24Mwcndaxe6/V+gQ8IK92ddxH9shxWtXPcS6AAyfWhPmzTw7b27Nl
4vBeANp8Zwa5BbfFkCacAkXzKPNmPlKqXP1eWwJ/QpUWyK8Y99FAyUquDIzkflIzsA7HBnid3AUk
Clo4q1egvX/HtpQHxDRzLLJWHLU3YKUah+U0VWNwVp0bPNL/4dB8OU93/LmaR+NJcZrMGlyzupIh
PBtXjKzLRPCv0jUhgmIaaEKyqjlajw7ntNf+e96ulbmvCBlBFZ5t/Csri+oZtkJ2ioeh4nEddT1O
MMoO2XmyJMa5vfqk5fo57BjfUwQFr5ADbuzF6B+Ijf6fNhf9zTzZn1sVMmynNs2AndvsIyUBVkky
gdOQHVwFekkixvM1Cmv3uYsDk16QNGv/knoa02NejQBcogq02a4csh7C5+S2u0hbyKHSRKt3GGQj
i2PhTzVOrUH2N++cASKh6toy27u+ia6x9dSvSsXCx/y0zkh/MhN3IzmZ8B9CI0yQeNGkfGETxDj2
8hHpueM025h6jkjuMPPCJQE00hYB5njmq/nQWjWgJwhvZXUAMpRVi2j5yo0qeZ4Ai5KUUjeixbo2
CtdCMkjkdi2LJ/LQ42dsZfKWtkalHFuGRUTQzVrtAtfK8ck3I5lZFsEOPOSGRCkXm0nTpwlC2XNg
uC8eoGmUwabrrXH+49yLP9cABsBFhZm+n7JWPqGw81fgleLUJeTecMZ40Fnq2JcXLHBZ8xWaQn+P
QVjcx0Ud7oM8bz+jpsl73MKaCXUVkz65Xjlnu47BszywykW2dPp5rk4cNOLO5n1ZbVwCj3hO/t/E
vuriuViMrS5AYEufGFWjv6nFk+6+CLyYW6bBG5U2cX4I8EDvWDThF2t6gR1kSisoHuvQkirI81xz
t+Cb0YDIZwy7Pf/48jqESX4spQ4uti3673W1fHl9su2kVAhf7SIjvFMQiQiHnBLptVhiqlDZYfS/
DTFN+Nb7yVoqVHpJ/UEOPfuso9XKDWe4PRCNEP9GzyKnTBUH6Zp2iDI8s8eW/sqhBNMpfftHM+Tc
kRgTaL2iWR7dqfB/EjnWpxXzywvnCrEDH2YeIXQRU0YlMuriWd5g8c1anw6uCqFgHzSwSvPCNtnL
OldZuJ+8uZcHiHzIBCsk3+2ineIdyly/K3sv+s/JBuclqYP6V5Gs5pBlU9T8Sgd3QrMiCA3NZsEo
12shaw4Q1/mv85W9Rzr36os3SeZuVdlh4TQs/PrURrTHkcJCvNziZLLtM9LI0jFHmOQpbExO5MVi
kLka2HLmzCwzPHqRkPqtkp7XPgVugyEt4T9ST77W0RG5AzO6TcOWp30dzFfYygBgEh2HyVEDh9pm
fsoIgGWhCnYda5eRZxVxxeOg+bJwCMesu1QeBAdnGrX3ZSICbftClniCs1VOza52hedvcuD+7g7F
cxi9LVKFunapU65bFL4eFg5CJsYM3zYBjTrMyD/xqtv0oeimmRK/JqR4jfcwTQFhxQeRIy83vyK/
7VnAiGl89ZpsIvJVCIV3q+HVlfri5qnCtUGkJM9eDdEYd9eK3GXmzYCFK9hFe96EA7HjAE1u3emy
DtCkhZcFckPLTUzz1qIsDMBARHM6bW2BurtVpp2PM9/+19XRBKYNv/6Ebwt32DYcRMInOZd/Ii/F
8dqZlkDcnI4vJvea8wIchXx3MX6vcpC/nKi3bxqS5rKDAAYGOPeSgahM462YLYmiVZeMSoPio5ij
WVBlVJn2OfChSWOdHaViUafqN5E36ll19VRd8swvKwB8fXhnp9bn4R/GdfNcRVqEpyaWvTjGZTPF
8IabcPyK+1jWv/2kX8t/a7+sloMIjhIlxGlWHeAx5sUz8BONrcfQ/Metnw/z367CFgZnDb/pfl7G
jNQvGzy2mQGrji3crPgHnQq5jIFl/m4GLwpPxMJBKvjhfB8H+WAe7KzEduaqQZWiaosb3usrlxCf
DYov1bfqWw6Wx1m0uPmpBmLwp7bsUDZ+BjkSsEKdr9m5QyZPzrzDvctI/UdKGht0BZvCjqxwPoT3
haoWzMt2pBmw1VP9yL7BIR7YoIq8cdGEHSqPwlrHbxIX/oKqMb7jPIjXizPV5TGw06LAVDURa8pM
BsT3PFi/072UKcFvF4WxP+i8v2nr6B7vaS75lK7JNJL5lqu89FNVmwt/qf6VZQMW/LbsxLjrczBs
FDUGpfu2qKleLjPgtNutbOuvmM08Oun/Bffb73TFBCDH4bBgDZ5fq7qUezwb9rMpcx5GlnIFcyk4
LabzQl+ce47wIpzx80HKzzQ6hUdoP/+DuC72+PnksovqRvpHNdb5/Rp4FC2Mspl3+TjQZkKz8Bet
3018FUXkvlhVgHnODd9qHQbAC4rW34+Os5xTpk5ckAtPhLjBUvgWhLHVoCahi993wp2Ls6tg7QcL
HiOio7RtKtP8Il8b8u1dJhvZnZu37r07d+5LDuxn2tU8H5iDLW7TnTAQGZ3On2nWWKrifViAGK6U
g8YB7tCeyECeB8nnUuftlVGcxdnidxksRg3n7V1qu347o1n5/uBY+ODeIxISsaGA+r7UQNfcE8ON
M0PV9tGiP5OiNOmhLLxWPa68rnjZh31tD1lNsueVl2ooN03I6HeKEzQdMo9Eptfffb96IPBZF9Fs
koxLOe6ZI7JI7fvY8Iq7K0ep52zvd80k+sPqVp2Kjhm+sPgrDKe5AgGTw7f4s8DYBetXemgwA2rn
9OwY7ol1l4x9mVCpVqcmRK0cmvWCj8zvOf0TPxivZioGDZuOlLSszoZv5vyZB2kin+g+D9NPlcYW
I/va8wQtt3wzVLWtV+mIByl5We961U7D0dYBFC7CxrlzXF2nRfBmTxN9yX6McFBjdODJu7XSaea9
GKMeB0tKuI81LsL0YfZHEHV1tnT9a8sCJme/m7MDenO9nF5RHtA9mv2lNo3I6TsLAh9oAfUYdeJs
J8x+wtANwLyHhRJR2qCzBu4MfE0w4T1UGWlePP8849kMA/0kUiBge4JBk2hJfFz8YL6jSLYAqiBY
lvFEQMPGabwEZnmCHpyVLdbIgu4YM2PLCXcLkbAbLQGYON4zsNsqBEZxawF0wbKN+TFJMYty5SHO
u1td2mE8GSTrZTv6U55ec1m35pGTY2CeZrV7q/cc8sxttjm09RmAbe70wa0Epa2xC85z0Tf0DxAJ
yC9xsTS12KbpMIX/aj/swndXw6u94yHblmCJlSHOnYWhv4VFGJLbiseC69GJtTvw/UNf/qhp0hvw
w3pUIbDs53DDNBribiUrnz8gpNEgEw3dPJ9Xo4f4WBdxFP3DfehB2cHBRKvECXJ07e18G1goomYJ
bnagOjE86/csr+bwopa8DFzcNQJNkDVxEjFImEXzUl9skWXeyYSp6a8YyAZ5E6QlL9EN/pH0b5ex
G7sN61VPEGXV1H4Hx2JxTDC/9JSTuutr5HReQHjntotnUhp852hQYyBLWCwmHSb51ruFEFbcLts6
rLJpO2h/GK+LaE22NzczanhmezHUpzBKFnscVO14+y4vaDFquyRHjgJoavXR6VLI+UfOhtnpT53D
l2jXQ+dxT9AkxfyPFUzRJWShR5Ec+PMF3dmseEmeSSwszn+ZjgXaNt+K5k+bCBYr/wXQ/tkA+wCA
WWIxLK/RNvFkWmclNFMH3OwWE2RWCSDU4v9VNy3kZj179A0X+EtwwBvrzEjCSMEs5dD1Nk1ii/HB
K8i1Ho3szHKBOk/vb9bbvCa34ubRE7S2imvUEJMJQI40c1a/tmFWR/8JOKX2ZLrGgXsA6iTbBvEA
jWWA6SO/M1U6LLsUapZ7JashJKvUoAv/68vQ4jjH7VzuJeJyf4OtSkk/S7Hk4/1U+9WbI3ksb7va
jYo/2QIV/0B7pw5IoqG7F2hJG2w2iVuf1wUnwtvoDWU87MGyBdlDjlgvDxM1kmY/hmXqHAX5jmiP
N2xMPmtCDMOZTsVF/L7tCBQkdeSbL47Hhsj5TEsEmOTQdg89SQZR0oHjJrQWFU2yXqNy6WcYjJWs
YV+nnHXcFmO2EHgyQsuDXpOU7tVYarMeoj5x/B1NjFZwVa5m+daqT+QXdSNdcIcQxfBMdp8r4BWI
iSiOFY8HsRxdt+lp51QrgNeCEytkkcxWMIrYojr4fYoRTcxpFGJ+WRK/E5Wjh+oQrm5StPuRsTe6
oOXUw3llPl4/QToTfKabdRQOXqqujXbNZCHw4NOR7f00+oH+j3+ln+Dg+HM9PEDc41g4I43wOFtq
F+RGeas+sDx9Yp1h0aZx54CDd4kPmBPz4sXB07wtsdcTpmMLCt6KJ9Uy8arwihmiZhXzo3moWF9F
v4A/tjbajmqy/WUOE6+89FgX4iM8hEY8LYp/cwodqGsweJzewlTx4TYxY0UGB8HTQOav3a5+l3SI
OlZ28VnNSV0eipn2oNemAhT6wvmBqeLInn0tX7K8hGRlpxSuHu0uZWmpyNLAj3Q5paUFixNW44df
DKL+Rxmdk/xTTTvmL5zINZuoBjv8ruOskXedGFr/gFCZDx88wXRyWhMUpm+IF4wqh1yiTT3yIZ9b
UplNVBwSS7fc8jLCkPTvCncehj0jJvszq9bUzTfKDW35aVMatLiBMprSL+vYpMHBH2Tu/ueHS0MD
mDPo54BNgGrYsTxSgCx7LCZZwG/yMaO60YezsLjtUsHemMbloEhTdNUeObCdvqfGHbCYMcOMMZ+n
0W0gpQW04GRXZBBDKwkI3iB6tCtRt3iz4jRJzU+u03WaHqcRdPqPjEMehchQaT2obTEx93t3rs6D
hekF1Wqbtu1Ij0TuZPMG77yCEDolI7sosGyu2BeUsA4vUInWRh4JFzbxq4Ti3JzMyE2KF2cpCvgl
FXW82ZeiPBmWiE5n3JobfBrTuhwweGeaEqWSRf59Erij/8ArqixavDIYNwjwCf66mxzrVn7CftIU
m5I7PPmMpbRzvm8GiPys9KdeMaxOU6jpO/NHftEIQ91zNo0G+kAqHXYsCmfdAlvgneoE68IN6L2/
Zjbd15T2/nMpDN1tnhHD3diSptkFJHqo9+2cLHqgr8fDsFtSqwAQnOxqeYx1oNd9p0uPp3aJAjjs
6TIg5s/6YjIvsfQ69xCBES//DROy3yNeLjl/SeIjEfdPm/ghRSKQrDu4ArEqj1gmRz60AGVIxELr
8u2du3T+wwJn9tDFLYUv2SAwdYKuFVuHHB7vSpFSVC1cv3uqSGSdYt2yQ+8ITZ3Wau0eFnxhpD3d
gVRxK+rdMOdJAl8CBCXNIf6j6VlbsYpps68uz9QxnTx1CTyV+uiZnXd2AyG+lPL5n9MrzzmxxslH
M0bhLlXG+Wbc9I89jStXl7+NrQNP0G4XbqLDWLP0U1XgXzqHlIxYs5W9DvT6J6oSpkdDVJpA9To6
EfCUWLFYtMFDsnTVTnqrdx/ZBIJ7gwZ9rvVUvjrLIrdqqcIXKY0gpBVRHYxUK1se3dC+Jk6ID+AM
4z7M1vEzxEZMYi6tjmEJmq1pSY/MMUkPEbkBGb6ka155NBGm5nFhWMpGVXxXui1h8kbCykBwLD6z
DPqPCKvlPydMlH1ktXMrTOkK/2QoL//b93MBDYXP+O20NPKn8NfObiPt0v2u7NAd+OcxdyYm5FsR
pA969LLfMGlwthBOCd4xzOLL8K1iOphG79ypSm9LCCx3UnlIjCLBmCLnlAC46HwKwOqWrgWvHrHQ
xICwMU2CUDZNVlJzVchT9n9vLrI65dZ2AdHFpeA8eAvPzs0MC/LJyJQ1Gvmf7s0ZAny7/IbNvZcv
s9xEKR9EAGrlfZ6jy1DfpzC6AC72WIqGa7ORtZDzVnfduouEtQ9qgDTM7q08ysShvLoasOJwqUg+
GvBEKDOqMohqiBSnam7VMbc6YdsWYucGls6bugyRurOCvfzWeHnKS53w6zYwk4/vFtHk2CnjfyFl
5QePjPHR06s+sCVDLBzJvW8XEkXnBU/Gow2r6mIjw7QO1WZFn8TFOtzJla8pj7vytRAs7VEM9AqI
pw2KK7wnXrstPYn08xDDm1nuIlSaEo+XykEO1mvOctZ064KRQIuKHhKJbrQNEtnv2RQG1QOKpHed
pc+WIgeethOy0WLHY77Y4Sb0zqmX9yfgfp1hcyHjc8zZcx6HrjmFK6E306JKUi46XmnA7j4xz1av
Kbyid736HhxtVGHeDNqc0tKbH8Gzp3exNtG9s1LwSOt4lD+404wG7SgVvpiS/ssN0Un/VE+1uMTh
4v9xUHgI/FEP3vhnK+EyHMDPre81fRFvTj7U77Ky0YXMpNwXvctilHxbcmJqZasRTwac5jDqj7CY
GTLXDBrV4K53DdLJ3TjDhmR947p34Meb+xQ7CzDINpT7roQgUJVKu9tbwEGf/CGinsgUQX4hPsC3
0KVK7LErBgxFmkvG+HzciTG55q7DzpICpXT73TJporA+jpctgx/AM01m6yFno/dZeZj5lzCoTzyM
q0Nn15oFaiRB6E1D9cXnOb/CNAU2mjFt7DsR5fegSsnQsT5QDwOXE95O9pzcEuykTkqT1UAYHeI3
pOj1buSF/jk4fnFhq93RfqaZ6LwadTCRuIlNXExPUaPXHe1kwZa6s4wW2Sx88BlR76JiHeAfFSul
oSTWhqeezsFbDLbNXutQz08hfw9bbm2ZHFzOnH8WLyucx5W3VYtV7pv5K7KnSlYQyLNEvJD4G06a
Al0ITCW8dpjnS/or4579SosbOWfMRcPc5LBti8Jo5lFdKOCm0zxMrPJV8NN0cfxqms5HK2FwQWnp
20iegFFNBSCsfqK2gKVAtQvZbT3xcJp5DwTle49X+Oo1XvQ2ajkE5x4t6ziG61w/rremvc1MOO09
iSvnISHmwoKiiZ5dNCQqUbr5XLNIaOjQ6DX8qtiBu4ne/A8DZhA8LUs/vKJA9uKQpFRS7kZm15nv
aIJ8uVqQVTvquaZdB3b/X+Cu5H1VIC7c/1n31mWlF+2m1Gnrc9Zj1N03YaPfQnyYkpb3BSrKkgKh
hZoVSMKWTqseCunDBaml2/+ZoPS+3xwRmmDMas41FUP7NKGw8ui0kbHHRBJz/iyHBnrDvCz870/8
4Atvh37mj3+TxUjWakXKHpDNPm4f+ipIhmShk54Hi1d6L/yo6Gf2HbXPMGiinirGIc7omlU4EfPn
2GH3cHvhuzH9csFoeUbGThJ5V647GEtRGpYYDWI7zgxHAr9Kj7m7IErsNwCrN/CmkpF0XYT9nYlx
GdDMPBtQQshvDisCe0Lgs/zMm18YyUumlXwksMkEFsWbZlTeU7DEY/0sooLiNEHVqD7XSFw+D0jO
wgu34LJdghEHSBwSI9i1iY6YnsQMaAEHDMq2SIKu+DDCjQ3GOuzzh4FDhzT4MFKFBzAJbvAaRT3x
25CHoq694CCytBn+TjwKt0D62+HC2SW+HUaNdmeDkT+9uOFAeoyffLnASeG4b6d8xMSZ2PDgZ35o
TjE10hfE/vQ5KW+BkRXcjP/VDG3b/tImvTHLZgH9w5CJRBwVmoUs9xQjMBncML2O+DOp0Mz8m/Nw
oUm8vaYgYELqBfgxHAO5Ru1/5UQJItYBfv7Mqi3H/ika+pbeulSRkoRcPL+WYRgZrhKqLT96W2C4
jWa2tHRUVMEhwePb/pCpaQZua6vcl6ZDJLxj+QKhMYyWPnR35VKH9RkKH6EmeggGkm7bwHZBcEaF
7N54lEpD6IP+NwqXc4M33XH7J7NUQ+RuIKrBpFIt9//HkJWht2ssSYWfwO2QK/Ow5C9kZYNuUdBg
MzebTqbRiRlENExQPSfUzpnrFKU4lLHfUHKAHlmRr4jJuzX7fPHm+JHtqDgEQ5f/dF5SYFd3nPI7
WSferGuKhgKjNAAKnC/VSzhVZPvBnast9Yh9dDJuWh/GETLynUB8Be1s8iKlIqTt5x/4YUtxK/Yp
r83iZ+FzjP3mHwbkOTuroWwXNnZc0Ld4HOGLOkl+yt7v+cMBFXuo4LKf6P/O/mWiny8s1yDlgFOk
y7JN/zl9SJHtMQtTr/pal44MHfJXAG1W4VNt4G+uIb/nkK0XB19LHeIDFisAuoYfYPLTrn7QH0cR
9t5IYpzNLC5CW/YnKJ8xtR9tHQj85zzpIuc0+jxlt4psg3OAaxIDZqURZOEdTIQKa1ZOjWP6VM3s
m4804QzlpxgamLeq7cCjHaYlTO3v1HH8cJMzttOpU8qJtJZsWz53YT38W0PywhtJEc9C6o/6jA3a
+Yphx1jB8eONaDFLALxxibuu+mkc1yxXfNEh+Y4oGQLxTtYjutGvsQhEfxuWjzQ85QN2H5gbeFgs
FrD83lSGqLMzJWA0j8k69PXR8VFh9g7/tWIWhTnPHhrn/XJKO9pbBwpfg+oPUA3EvMu84MmMd7OS
ZX8JRBnRJNxntF1A3/VooSmDV+Dfo7VXFYoOFYWxawQ70cYo35hTYFUvD6YnrXUrL+x8KJbWDr5P
gAcdvILj7eIGRumEYkji3/5Sfd/0r95I2dpeBdrlY8z0ogC7VGLqinOeD/7Pyk+q4JeiZ3nZB60W
3VfVYTvYgH0bGa49tph204UUgZ5HE3rgJPq5qYa9mUQ585UofVs9urVPt9VulITr74exWcSzA0FW
+e+IVZnaO7oz0TH1Edd5IflDhzvaBjUkLG0IlN0luJQHiuRJkJb/USvlyh83Muwx9xUtLfzMA/Yq
+Nmf26JMvAsPX5dyixBh51n2DX7UWnrOfF1SfjyvMGFAIfk4X8dNDLjoDIaPzxkIJPSpdl6cg9sh
kOKOX8BDWkLXZ0Hmip6MINnqid3UBZ8+LsImmX5ytoq7HC8SaEIGJjJNoFJCE8/OoYsou/La0L2r
sbVP310zcAbtwUrcgN/ACt3osPiQLjRGtzm4CR+WDtimMYHYSn5/ObkIof6uWU0cZw3+x9F5bDmO
Y0H0i3gOCBqQW3kpU+kr3YYnq6qLJGhB0H/9XM12TLdSonl4EXGj09+KTP9xnNYlP0JuVwGrIhYZ
XKQL2nrZZeEtqeq47jZdIrjheiIATovmzLaHH2Af+EN/7UpijzwUmvoZC2xykW3QvC5YY6Emcp56
gNNmPnuLNECbWuNvxiElyYtQ206PntPdynO60MX+hAN2OOO3WO8KzyNUghe3zAiK8ZpkRcyGYKSL
Om40LNmOzk0kwv5Mu4wGg2E5hPWzzJ/Y7ofNnd8kI1e+mPLnIIgzQKRKLFdp8KRwiEY29ZBEofHb
1YrHekBIvUmfONYLTsEvrTtGhF1LCl5XPHlyk5YRSI6YYJ44A8SU0b4iGGMOdYg+v1VJ1u5aJfMP
z9VUEMUDxKeMOnN6fzGbOw/hWtpjOeBi28P1J3EfzzjgscBQS5VH7Fo2NrJpe6h9Nxuuq/U5xRF1
syt2hQIpiiDRzJ/L7BZ/zZnTvqmsgm0wkM7hOWhooThXXjC6R14m08/SkDUgg4NLpy3H7Je84ba3
oqdimJcu+uTdiIOLIOga70wx5uOuLWf/zLLXyw70Lt3apjPkNo0M/h5OuYgIFw/Lf1lAYvfOqHh8
qYBQ2rMK1vHNnULFksUZ9DFok6w53Ph+zaFSvX+6YTWA7Fdu5T9aNilPNbV0F+NPJngwqu8uGrLH
Bpw5bYVVN59pXozPU2/DcxCWwR8FO4f9RMZ63PeL9onTMT/XNk+GqtuHJDv+qCHVp4o05olbJdtz
WoHhBbyjyC85WBhzdomFENSEqhNf2w6T4Mk4OGIOwluY3+CooJM6OFuxyyQTwnoVZ8GtqaHbi5w5
lZfmaP7r05mjLWf4kM3fOq07l9LEO81enru57Z2vOEO2eXUrvE67ZARCp8CGXMlvZMjGvKclh4a6
P7b9/0ELo0Xq7dOWqYmCNr2XgCAU24J4ODeDGxS7mHHgtYs1Wx3PJOy/KkVtdUVND5O7FPFjM8EM
aVGQsBDkXvi8uJoY30xz276sU7FQOOsMT4mj9WEt4O8uIyUJkz/iOxr65ZkKTCZj8HmEPMauf1jK
glwLt53hxFlCuHFH3e1gz9cjerEyhyWQ1SMQrGjrseDcgVzMi0tX0v7u4ut18PnfuLMhS/MMwbj3
fg08mCybVOWDenawN+U5PCbkd2oLt65X4ipi0dOIc0fHoLMLHRNjKxiS9rgif10crDnM3gMB4ANu
GAzOq9LcvnnRNNuKSCLRJS0xBWaC0rSNHMJgOeUYxMlbT0PElCH9eOeiIJx6MbmHwivYk2Vu4vwl
KJ4d4zLMvoMOT+6GMjnvLAeLIaa2tBluJNtEdixe8u2TK3r3i2oAhohr6kLCrDlkwWD2IEhj/dUL
13sNoHSsOARQKd6N485na3zXO0CqJ2VX5TIG0I7a0+6DPCv/OsMQPplkdcpTRQRYbGvPwQzcFtOf
ypAb9Ak9PtcQAneguxEdMzvja2gdygcNCu2Z7mXzpIule+p7r0xeclTRx3ZAf8HOEHKWKjAcsciv
vWwjR5sG+5rjHxVoLvZZKxoOgFNdeX/CqV6Sn7puknvUBO6yuvaUxyEkDQljs+I69RrXGtQfbKeP
Q9X0mtA7VghnoWqYrfOi3zIjYBoOiQgBL3k9ww+d1ojJM+syzNFaqOTVD1wOwD3RLIxg1Zz/mzrb
C7Bp7PohsqQ8VAmvONRQEDLMjLeIg8Q38EodFuZaFmri2NkuoqE7b2CadAQt/kTOShxMjCDgXGPp
knXzcJ82PDa2Rjs1WxBGjisJ47bbscFMHmZml/fJCP7AsA8yvqBk6rFLs+GSNfNG10OKmyh4eOHQ
m0VXRbvbuWo67z6S3awvwHyq+GAatPtNSPtVchF+Jc0HMolmQEWl686z183US5M3x8aLvAqCENsq
ZgUSAeKacH2YE86D4QcfQXln1RLc8iDjQLY7DtROJmMzgmjKFXsC7T/g9YCLlfmGbVo6N/Y09br+
abyqoLFIVMuZ/9p78Joazyy/oiMvigW0e22Jqz1MsZtdHM9WJ6dX7Sdn17q/X0w8L+epHQM23C1v
UdIkygdWNsFfZ0sO3+HS3w6rVXPrBG+sGPXZzlPP5lkU/3KaMWBgzUH3b8Wh6oPg44Il4xiT1IKK
PMpL4jJWvE2qFwwKfpw24b5qE3p6uYHrSzUavBBYJ/WpBJH15PiNnx5prydtObkTMSqXZJ35ZbNl
petk6asQd1m1uEH7l9CUuYPwYZctMUwsk9aKEBYCllXAz97MNCLk2JsjCbZWbUAOFAyD1WBP6Hcx
mRpgITve2tMjw2vXfZIZIXmOQc1rzhGzU3RaAV1d1sWZv0PLunhpRYVLKE4+y4XEz/NtiTx9GhVS
Txyg8jbbIZHFl17YX2w4vq6/XBw1XNFovLgXE85jDzKrXLEDd0/8T4cQv7pKyQjOXD/e8SdCX+CE
0P2jmCj5JVcg10AFcPzpMpc+Qo8LkwATZkElbiF7dVRoIsmNDdam5DSwzqTEEPEXjcnNrpZN6xcP
xxwNh1O5lyJNkJ5FcEfxPKUzieljDFs623n1iPkuWgW0CVv6nvVhsxKEOK4y737LcGifezwJ62Yp
fZaOXAoo/yUm0+cicsOXuqRCnqAgCLh6cfdOO7Z7ni96t8gIr26Pk2x+C0bsGMGq+yNeuti8RLVI
6TZWWdYePV4Amq1rsaznKQDhsU8XMr875CVJkR8qlUM25tx4mSDwphoYe+uEehOz/vUsfxh0ieEx
wWp3SVmM/3FAyHx2GSACXlpjQlA5wmVTkTU6iFHcHpsZLAcOHH6D4pM7h9AGNjzN2h/3pKV46kyO
7KrdsqzESUDAkI+xoFXx/Q58dw1xiYV/Lvd9wB/dIC/shnSIqnKTRLOiWIYXTUQPCDm+/ohfY/lR
iZ1OnRmBCjDOwrfxbzmoBtMDhMK6zkjvp/0Dx0pJ+zA1CC8xvsi/kzsHXE+3voauLinpa8aeYll4
LPggkxVUtW4fV3Yw52CR4CLntcSYOzQs+FKJeLnne3FeeyiPdA6uuFV1hOLPaqdv9mMf8r2WnAT2
gnTCp0i5N/8torXi21mwTMp+xejtLjlTObnkageB1zwSOorO1hUskYqxh6MapiJA6Epjizt2ndnZ
1NO2x8v92nGmOVmTjZxmslofczbCmPmDBVNo24G3OpXKZa4wAXn9g0MMrt+thp048eqQXzawUcD4
VKxcZfzHNwrkxNcH++uho7v0mvCD3+MbImBWJm7AddcRKM6WinCa+X8LVdRXF46bsOvh2fy1Q0Ai
tbPAXXHhdMl+sgKVFOAGHUa+nTBwkjR4C6oAoLMG94ekFKlpQ/WUKU+BagniFpkteS5EBOURi+sQ
zLny8vTQuj4AAY41U7FRCADlm9v1AdTjml8PKR6V4TR6ih4UV9VuuR16L4tPFavkZl+CZ8H6olDV
ycKOYWxc7NxTRj5IQlJBbAaHeGwdI9wncqbDeB3IkzxWWcG5N5pY8j8JZXHwY5L0cTWgqx1dJ81Z
9vHLO5uI+KqB/9HT4qD1+pjOk+UfERLkIVD9MSOW0SNK9m7j+1lY3WFrzifabgD0vRTTIPWxavso
OtD56wBqc1vIn90qQh+1UmK6T/rGnAKWNx+YVfX3HBcg3PC/3Uqfmrr91TmcowTv7hwfH748e5wo
64Z84AZHMrIsHwMUUrKv7YwxUeq7YkiKr5yqib9e5IfPZRoH8rq6FSRRzgMYGXm704uQsUtg8cru
+aGGNfMn8sr80fJzPmNhh4VaqFJHaGJypvI0HHw3OYN+kdTH40WGnCz7Dj4DO/Eeygwhhm044XlB
vCiRhQQnMkNTzOBKtUFuoCcbBIo4z10CS3iM50PCP/C/soJfg2ruxCk96vnAWaBziTLqrI+jw5Iz
8ZF6wWLyrmbs6scowfCyByoen5dBR0fPz9rHZjD5wFcDXGTHp+mJFGHOO9t6os17WtbhYyrW9l8Y
GaoxyyUkylyHTGjUrA3LY9pgKtjOYgWX0OCAulcha6eHOV0nvh2vwXGqmg5FOcoUi+wkwcJ+XaO0
fHZUW6qrs3o4WQIuWnV0psxe5Oos+2Zxw0vpRckfMWN24CkcWnUXNFjWrjCvqnW3CAHPDftu2Vyy
shePZQ7wEMkyeW6a2b4VWIrtJkiwfN01zBcRxKTVR6IrsPqFa0de6lZhO9CVUVTszVJ22tP3QINM
W96CnJCJq8CI6oQKPz2mOqHuApt+Q1l20Z5oCtHXZpbiBHVpkZ+I9RG+6oLJIdP4khnqetO/OJzo
/S2n/ig6LzpYT6hakP7hKvmviz8k8SPmCE50bUPM9xqTv1hZ9TverhrJI1jIqPVWgpP3LpMj/IN2
JKaqrZPQo/lVurOn37ra1jO6aA2AiDhWLJmPG/5e1HLX9whymcx9I83DgwGLg5R3Lm29D0Uyzjub
2wGEMLsVPq7fhK9Y/OPhGXe+4pDuZjwGIK9XKBXwz8xz7EPrvSMvWtD4kNGF3vOrdMU/wWjn//Kq
1onx44XBFG/6UUR305TC92myBkcFkXzq3k0QJRwRcwAMf11/tAcVlSK4UhWCS4UslA3ICAzVioy1
YUckomADSUpit4o9AelbDcuVG8Xsg8DCKKKNfFfKGPt7LobhuDpsFCEQ+lCEai8ukgNujeCiF+Zx
GcvwviLYQahi8dJncrst/gKXISHk3HktExn+gOg2lJj3MTmVJ+kQKjkBjCIxAPqAIHAD7BRCAWHK
CmTgtVBxLfeKHFRH+2fdg3xwlym/HzhBZMfK61l565H116YpPNjyXuOQB9a9UfdF14jpm5hM4P0y
5K9+TMAHzbqqpk6Czr0blYwKqIuZ3NsLR4V73O6DOrDHFevZZ1+0Wdy+7C+0PpJ2nGDS3Q9eir0S
0I6PzlHPS/A9zPQAndJeceDG64TCkdmQ94bQ9bD8XaKife0QuMAQo2lgJtzWZcHifqmLQv0r+7rR
HwgQIj3hbNDV/4VvvCImnH2M+oHuDlHrcdotgtb36YYbqgh5XZmzz0SBIk1NULUeOgxd3Po+yRYK
DKv4jkPwOvK3RutPyFGWOoG8+0hQpfInNQXqgeXQWuy6sYs6eDyoX+2WPIbzXzUBwcWfo7oLIiZP
MrRB575U60wtoygJjCoczq7uT50tIDsD24b9gYFd4yJtfPnLGSq8X6NfqR8ABbeD26SBc37Z2J0R
JRe8bcM8M1CH3Bpp0qDjwJfhESIlOeZ3PLU4v8B08Wg+wH3CJWpY36p9LKZ1OM2BhCNVslj+8Iqa
tQqLxYIFUTBRGsclfV+w+QHrZXBR7fjjG3K4ScxeZtCI313HzUfk4qWIdX60Y1q1ANgm1hKtOzmg
9oESz5vApPR4oXNP5eNQL7J/dlyVYJIMwxzXqOV/EubuzfjS22du5fkZFpN70WNVPgXTpNZNI5Lg
Dxv+6IpXHKzrHK30kQVMlqDbsHffUF42/JRmuG1EgMBizliJrF3YC+dfXhvTdUWk3ntoA/RyVidz
VQS/EfgxSSVoazS2+MWjVzWK0Ar8+W8oJPE1hbQ77lfiJoKUpliOMNwZZubKSXwgLS21FeWixbvF
T89C0aeFi8o5khQnbjQFHK7N8gpvEqaJ6rIGk703uhzfugj7MImSdCqPMHCoLQ90VdE4Nev6ZeW8
TF1UVj5QSgYMP3ajYJtgDAEXgTeNbqvu2GPW2Tsc9f/j9icV5VjJ9OWSBgVYNdzIsPMwR6ehMKjs
BL/WX+06TvMxrHzHfyk6qiOBl9ii3IYxDBe6R8eQdXwERuGLePnKDWvTMH62mi3WloN5+xHxwWdg
F4InXMVIcQnDLCEbmzksQP3ZuuN2jOz6ham+/+GQUFCJ2C/Q4ZIZgpQKWCGm2NUOKwfAVzcrVvYF
CAu0cxIw0/sKGfVGNsJOnhw8V2CO03SuQb9dMzzjvDiDQ88Dqn1uUwW9VopQH+qoNtfZ5fX3TIRp
lNfYpTXEr/xKcBpHKztjde+8O8cN4S3FXiS/qWVyI5e8dt0SSXCCqj1kykTZQ4lPWn/CYw/PJsD4
CcFqsAoCQ+5OL2PvVr+ihpmvjNOBloSuaO+Kuln1ToVwbGgUrHzxMWXN/DupGuofbSOz7Urb/UtJ
R2yP2Gybf8HNdrudqNKRTwQLvPLAUOrgCaSgvNj4WZ4tlIQ77X3JLHOFnIBmENNJYdgTYpE8R9WQ
7FXCwqo8cAZl5OqjqYIP23OYxJC/+mxrqch6pnjsls5dvLLFRzXN/skl6nmpcNlTEz7eWhPSeT2P
SRh6hwRHIjap6kaVFnD7mnNKd9fJa2LaAQO8R2C53PqtwZL9J6ZXgvo3M8Nvtt1/c1B4Ll7bEcZG
KsSVF+mIfGniD0HUkvoIgx2Jq8ufriPG9UvDxnILcoTKVbzVhXhCqyEh6E5ocpc4Yz/5tvh1jrtJ
wj2pvpfVEYdkJhHJiJ4I/tUCpNKeIjfkDc5DGDoZ2pv2fk4F3NJ8It9j2HHIfRSCZi+LofpbLJMD
UlogcBgDX5wsPyNp7KT0jOJmj19zxIn7lo7UX/k4YCDmy4dyFnBDjNR7drsKFpN609ZBBG2n0COv
GGBlvOUvMA70vTrXqNHm2eCWxyeruvIvbATiEpk/swz1hLo9KBfUMWh17e817prnNV/W39mo/F90
sjjqHlZj7VxZm+TcLKiBHmuP2pv2gcBj82vK/YiXE7uVGxZtnO8Q7hXk84KX4rnK1XhO2QCGh0Ub
yMQliYwjL9Ys5Qmvh0dexVCZ1zSuDlFZuTQOt64+qqEc9EEbLe6DseD94DAHgXTkinJALMb1b1bE
EEdjghcYIextB5b19rSuMatEMUKPIG9Znrkxe3xjnjl3uD39DbT4RO6TGkMS6KqOVyF8M6IyadnT
AWghbWToMp7+I8SU7bHcqzsPHwBztB/j7e1kih+u68NdUxnCcVwMCrEsoS2PNoskuLR1DOae+2+t
CdwSqmFwQ0tDJnJJSh1Ii8zb2o/YXk5zPr7q2mSk2EDcA4/KekbzZFn0QQyk3MNBDPIRDMMqj25X
2ey8uoQz4GiF2VvLNho0Dl0/2ZVZI72OGaEWcKQMETzuV7Hx2ziun5CM1+4RviLOK4h4NrqfO4W+
Vy+V8S4NqjrXLuhFLFxOapa934+NuVspeszx41BDsiPySmA+QetatmnokaTuDeBb8lQ4C3d4h3tv
CzIDhySNLbL+B9W+fgh5fX172kYvs+OPJ9+ZeC4VGUZmV8i5RvxtkOl9jP0PuilNe8AsEz32gVu/
r4Eupn07mumVfaLKXmKyLCrfVkDcx690deMGuFhEXxF+Y8Nmox+IrI8+e4d/UZ5W/rfPUePfVC7E
Ujs9qy/VyHybYiCJiKR3CnmpHLxnrw5o++yw06xvzMne7Y3FxqbcpaGlVLTkgNX+orys6f6WY5Tm
vzlh5MQb7JoWl2jtCJ0jDPHmVeh9K0bZMqIUJKL0gHm6iv61UxC/B2kGQAOlm9c+bguuC1RWO76x
DOTO3PekIB4CZ3STRyyHGBEp9VwQjZc8orQnKv3n2aFV6TSacjl7fo0BQi4N/TW3OkJBvw6Zpwl6
lImTlpqXvFsuug2i79YAoPpTk8T4XXc8RhEzqaD9MwVV3FKZ3WTeGZZhUOMsizgLWMKgbDlqPObt
N8c6s/wlQtUUO2LJ8j/jyqB6UjfKh0AL8PBD1klfHzvcQkTEIw6UG08l0UXz5L0G02JDOCBK/oxy
DE9e7GEyUW0d7b0k5Cq3Q1tvhVKTi3PD6/YABjiANXNMaAYIxnrWuKLmTzP4ofmCtyE1c86Sjt9W
mmnirZyHH3gNJvvCleJ270AEDeyIOe77aDuzBSTA3RRPPCMAwHRThvXDsrI3YZfurYrjO8Mc3gNA
cwFiEXcb/FNVzBWVK1qm/7C0KzrYkWOeGFyHS9ys6rb3jvvfhanaz1bTcg5QMqXaAn35xQIKOLZR
1/6MQJ8eDL4J+xqJNMe94sj4GvZyNhs+hUBsxg8JrIqpR/9mFz+5yWHQGFUI0noRUPo2X4I96iil
DXWD5Y9fzauC6W+y5h7Q4gab4LCLNXjtL57c/CtXBiaq4nXiP5iMk9PC5CQvnY+ogvmJvruSOkI3
F7sA3vQ7RRiELwOrQVcQNlGKvj/jfjHsKUgsWWk0LDEixVzRszNkOwVSeDroFJ/KJyEGjQnQGf3x
WVQdVz8dFn7Y3g+EANtdbReYNEGf2WOs1cjCrMEztCN+mOfQuixBLD8aa/cpyMeSgbxnI9h0AceG
NS8jh4yt7QLArbaVzVl4ax3gfW3nv33NOH6vs4gF8Njp9H4mB/GTx2jt6T5FusOjJiQaqgfOdAY+
kQBOs+WaPXNOxwllO5qBcjvPz4kHPJtCdhe8KAtUFJSaKMBPE3Xp+prXfgX3FV/H0TNIT2h4PHgg
uSViN0mzmFPGSxfjMld01X/XRR1eNVGUGtGQSpX/RqMrig+ypODYhqmUa+YGhTTJMyGspvxV5VAc
91QWVvqwyILOUwmf+JAm7aL3dafjGgRFkVR/BOE998MLVxcLgw+h8NdAbqH4iPAgIIvimU2yC8xK
+Yrop9m25PAbC6Hilj4WeJK+n6BLuG3WHGuPhy0tFKa6V9NMxDrH6fpcuVbZrZqc4Intd5LvCxeG
7Z9eZgMXCCTRsD8y2pA3gbjIoXeU54TBRu6QnXDsRXOXOTsvHogp4DYieBnkaiNIeR7rsm7PTJUU
yK4ycpy3ugfjfYyGLM1vmr2b3q+eA2LPq2bf3NmJ/f6VViF6NgprY+ZAn/XsLk3z/p7rd30HtEXR
Jz3wmJFNj+OkCYWLJOLm5nc2d0OxMV6tC2Icmea2iHxvPIoAeNV+GdwJBppeCFd4nNQhF9XLuZmF
nuGUyXIfY/xmeUao4+x6AcR0CjfRUipJhHJTukmz7yg+ukcU0a9V0OII0Z5fvcclEBNOOE32g5qV
/obqKaCQTCPWbDyc/LawSLa4Ij0gU06QVhUetjUo7XfRLuF40jOn/SJk97lX4HYOKZoFGdhSQTeI
A/B+7zfMmWZ25m7ed8w68cajDqzhmmpkt8cWOu7IfEEhI2cBd4kF002MhxgJ5Kup6Zsew6h+ZBFP
wD8va9bREc4vfEGBoH3LlaSzanYFAcFP2JpUd6w0Yjp2ZKOShIuw+1Wyt+S66hY32UV6naKvlgcS
2NaWXcYrREEnfwlzlhevCIlMBLELnv3E1LFkv1aeg+leUuH5A7pZnyv0ROgzyXgMsgYtvfCXC1Z8
wG9QRk8Lmd92Y3yNqFG6I50k0e1OFgJa/ZGXYR7QyoH/gI4+1cFkwTgyT78jvsPlniXsCrLNdUm0
4bavLSprz9XwunLZFucePwIpOOrteCM4YfQrKvPpBz6K1344BCoIM9R8DIpr4YaGSt1rNjT/OFkm
uBQ7W6LH97X3rhOZeCe22/o+46jM+bTwuvQJc4rEKbFMiNPplF7ZF6GX6RRhNyAHtmF97bPgG33/
ua8dUJGBO5M28tmL73liBZ84ZpyXppA4Q33rQ9oFO3KdB8gnGThXNPKpbX4aEF13tu7sgWMXaSVf
VPI04m94yzLQ+NeIfPMOdIQjoJP51JbicSkfM9PJlQw2+eFt4U5I/2hf3h6Vd2n2/IHj68Lh9g0j
fCiOIZFHvqapoKJEzAXo/0AVFxsY5Ryalr63cOwVouaS4kHEXiD794yW9z+TywaajHHXYM8TYXKX
qwWcCvKD/OUhpNfnuVon2v6ksPkJ4kFyTS0vP9Jwt/3Zpo9JEd3uNut+Ngqy4Q9TqB8/9lhGu9c5
HQp1F8GrXN+imPavrw5k6KFuY6C0sdsU1JytzFWPKxvfXeR2y6eUZDtv4tc/GIcYk4QBTFuHWKyS
oWu//WphzmjrwdIp1OriHkpyODx7s8fGhI6kCuRVIPBUiqA7EaxN5bnrGDWGKEA3Nw3/w03pLN13
S63Jp+MQPAdpZUgj9eMRqEgQcjWY+jw6smadF/ARUeGWyDyoaMRvs5pSX90ICs0LJAyZ4AQL5Yl3
xlqlGF7xsOxZOIRfAqTFM3lNSn3zJmaVtFrJeRGL9a5iXoCb4+TDEVwB53pwz8V/WezMSMr0Ij9M
fV3NP0ZHmOzorFwUpJvBHmlaK8fDWIIE3g6Y8r0t8271ZUIJY7VtSIxPZRB5G3Z1/iNvCPVacnrF
eOJlZD5qWnIB1JorQG9KhDfYcZ+gGOtdRatPvmeSWF99FRe7pVNOffRI8+9rPyFUmlCyR8YEEgsP
JnEUDNu/som4+iYNqd3pF/LfHIT5mWbO9TuX1kdQ10Cs3gXNBK8kG9on0jA/eFKn39Ds6TKDNsPy
vigvJVaZkwdMkBW832qWx1NwVkoB+qHOiX9OJHrRbeGtT3euzSlw6p2ClsKxSsWz70fhjzU8rHH+
ZN2prGoF/GKQH5JlAkuiwUgeD30SnkIZIGz7N4wPNgU+Javi7N+a+8UbKdXlN5hJB7pFkHhofIRX
pMBOjWcyjx/nSdSvlo/9Bbu2e2JCZRTzwQWRShP5czlOwY/WsiUgoMb4GosxXO5SLwvVkaAtsZXZ
mcPjlHP2w6EEJ0uRynnw3ZrDF5PC3s/w0lO4B34X5irO0XFZrxLLPZMmxGekdCxmY5xVyFYiXXe+
8MZwh6co/2gyk72XnPp5yNv4IWtL+9q2Odgs5pniY1D9Z96V1DyNBYYGWuzrq5skNCUBcvmVeTMJ
SNXr/BTOaPqrv/xts2g6Us0UPJctfYCniBtv7/HW6zddINWjoUEJ+YLQ3f0gOIjvpz4cSG6F5rwY
j29Vtf0n88ey70jGHGSTxvPvoKtEeHBgrhwamAF6k5oceRTbNy5Z6qgguwfUZHbxmJycuY7lzunF
axT704O4HbLwjXD9ZhMYSgzG8Z2sdPIi2CRseEmVOx/VC22DBpOLbb38zJZ+v/hUVleZYs4iYt5p
pL42uoyjGUCa+M/jnAGAoynu4gx5+r6M4StRK+cg4fNdBa7nU1270ZMiTH5cy2YZz24DJIBnUct5
Aat0vXM9T15yfh8IRqgH7sb3Jh8lZnAZM/yyfl94DF/A3fHbojRlaDxdHn006Jjrycem8ezzsjrp
LBEf2B+orsD0jKiqwH6E3TpQrub5kc/psf/BmmnfYt1gBSpD/YERU57rAAZxOcjRw4UPGhKLd/YH
pSjb5zVlojmYzE1o+Vz1DMtKDy6+aQ5Vu8bzoGDR9BYC4J1YB8tAFI8EG4bdmEXxS4bYxJF+zFNs
YU6IYq/9MqOnB3oXhopKnPBkTX/HuZ1/PO1WjLP9N37DeS/LacarWiXxuxMluNVS53m9/aWYIJuF
KgzukRsBhthFpWiunUBwA+rlBDvgB+i78VRQsbMFVyfvsFNwEI3UTCXqVFDpVc5NflEEbfioK7Tc
W9EgsgejDtjTrR3ZaPuAqaktrsYnBCpg0ex99MzA1MnC43GYdjQi2PYM+sDS8zL09ilO1xPfdbxv
zYodUDnIf0RqfyTWgF3nUok859OFSDXbyjbs9b+IhreN00tefpZvdYWuXLyuSxzRURxO9J5APLBE
mcyW42fJCw0g12fKefc2sA2UNyIJMR7iknqiRyP6cmxwzQIz3oELSOUlTl0eqi4I6wcxYOPvoT5t
ScdDMMVVc2VYKq/BfAufh1gtfiety/cdlCSQ4iIKDzSFdC70Da5ox3X+0wY8mMwXQIvkDA7sXUYk
R6xgpfFUvQUgyos4UtVr0agCzmVRynPEtvkrUqa5m9VABJ1x+DeTe/2nqprH8paw5NZNFP9nyo42
wnXc76ktHxtr0s8IjvmmRxF9TKKwOkBGd7PNlIJ13eogpqqwTRpe6rn/u3bc8pkX1nwJmLTazQSW
ZzN0dPucjMf8zHALSc5T4EKo3bm9QkveWO9eKgDossvlG4z7E1sKwQKSj7kadhdmyZcLzh7c1pkm
vYApxOyyUrE9YLbdMNLHH2am7noZGnXCBgSAg4ZsorGlebOl5bBJIZDFfBTckKkrzfRNGNAWCn/v
dkdUY/kXcSqu9/6Sug9mXFNJoIGdUZ/20OYNdaa7Ka9/Q1zpvQ2X383wavrsV5Ek8oEeF/3iI5vv
SjtHkMeZ/2faZadW7Wm0z/SurIaMI2vaIs/CbNig8He3ySL7Myeyf+Ws/9UmHr2nGuwxiXomBCRS
Kggq840QP+UMfq25G62O/G2Gig0bgAXd9wJlJ9uGQVuPd8Jy5DdD95ftcLKzkTcBs5qH9iUPRQR1
Ks5vxvMKB5DSN7ToAPKddLh8C7yJkp2ga8tvo93suOK+pyDRZ7EN26w5LpDMntJubF84pfAsCcd2
/Eujx7hphxUrwVhXrFraIMi2PBcUdTsAfvZ2DbP+cLMrbDlVTtvRARbULCbZOZWDv2NOiSLKgrMP
XtYaNSMUF5mw2+0Ia+0wE9t9M+aGQANVv6PQY7cN54FGCN1Ept/na8so2+CuopGr3Q0AK3mcLO/A
5vA/ehO9qHaKibZOHy112+j4N1AHbifYN+nnOJErhaIXE/LFqZzN8wjPHJ095HFGpsJ13uSCbON5
Y3EvlCc/2dFkX6MS7Tnu43A8umVxhBB5sx8V/D7Ew2X2lNQsww5Kwl/sDMmdLW1jWGOSjh6e/3F0
HsvRImkUfSIiSEwC2/JOruS1IST1LzwkkCTm6efUbDtmuktVkPmZe88dMWDnWXsE62YdMxaPzd7S
jAc9E8jnElf2c+D66SbC/0YuVwQDLeid97Lt7Q8LXJu1LzM7/xmMh+SGW6v6Lfx+vMtQY0XA3Ynp
WjvM+29+cYp9EjgIO42G7L7Wsjx7Y9itWxMy6of7gKED+E6sJe1yg10oQxvv3XTskEqzQR2yPMQo
kLHqqoLEQ+k3/UsmhFG4JU+5jbG8oTpGUZV/MHjhPzZET5VmcxoRhIpJIFqpcOzfc2j0eFSmmdH6
UiT9qynmlyS+1Qg5b9p+RMuNENjzNzNMoa3UYXnEeJY8tqwcPgkfvaVuVAFj7duuwZlSjk88TpRc
QNf3LBmYaoR2Rb6Ore67EPJnPhftywifYl0Uxu3WCBPETaeYvty0fm9YHubqFDP0oJpKUlIQZxCv
lwWM+pYglP4HA3ZkWGYlNQdclKEE8wN3pndzLHer9DT9Nm3O7nLgr/j1x4wnK6vitaUEoH+BV+dL
mWI8V0xn3D0lUAiem004XjQecAS3WWUx0UVXApf7F/rE9M78xN6HZeS3BF317tMQNl16LATr7F2/
eB5GHoxwxDJj0/pzhMdVNCEm3Qyprf/j8RX1vmJj/+rk2Vh/2cbUD0u3qMcA5sPjiOyE3q6NBM7+
cCxumH4QNkfUbB6pUpENrDeHxTluemjsWHmk08nqSuPodUw7FDc4ItfcOQRufaPoxdV4NtM4RV8D
fV6AUKrHvYFqyXpekN3O/7UZr8ASBJBmmTYhExmWFLDhYvL6nM0hNy8/YJ5XT8E4GCAciypOmROk
MPOa7Gd2UsGtirba3wGk8ctHPADOuB3Bib2TRketZTDA7VJZ1we6QzTS+VAHD2IEvRdqL6exLZfw
OU0KH6CcQez3bDP6zTg24NlQTQyuIc66AoESa2FFFxQwjlzrsvK3We7b27Gl70YvCL+wyIj829G4
slrSbnF1ePkQmS3l0e6r9obOFPSOc+gRmRTg2TZnZU99+iQaiLoHi9iBHZyS/jdDoPnA3Ib0niry
iEhPYxc1JgwHVo4hViKzMZ1h5mNDJ2CQg7F/PXiM0Xd+GCyfqGx8swq8Rb6avpyJE7Vr2T6MGrso
sXQd+lu9KrUPINDvsvzGgnPo7dIN5taWfEI+oL5zQeHVL6yurBk9zs3v+2XTtjYfqYeeAFGBYn2C
k4JOn/+5cjCa+pNVUWSR2dSvnZ45VIt2N+nnI90BHxM7VP4Mv4QJ1JrthuDTsQHF15V6hYQcBVx1
jcOnjp/cpEiTfIOcKp1aillGztmBw8BKBDNRN3GvESoKTMIoItNXyIl5/BZXg4k+R2zx+mRGBPw4
VhrLIM028OeakfuHZEJnjx5Aj4eUtzOv2OqkxgLH0cR2dufEsWuDo4bkBL8tJPWhOBZJFkxkWC2L
rUlVarupIiRLZyVFG/8oR2cuBQZ2CowkxvhF42GyP/aPtvw3lpBPRtAKWe4pFBylHNtrWsZtjKKC
jrjwAeBBe+l2DJMBf3PVLFeEINHNsUL25TXKbas/tDGwIGJTuEBWtF0Ck52yo00lW3KQEpQNK6yx
TMLSKWFkjCy6/yyS6baJKh1zR08bA1GHdUHNhafEW+nOb4vDUI0L+byRV30Sn2FXR6sgm0DgABo2
Tm4X+YH+mbREOY9Lfg/ZLg/2cxu44XGCrEYAs19TZYKQcU7GHehK4PKwavLpV5+B8cB6XFme0vpc
6ZiZDWr8poaqFWbTFScTWuHaSJpmh7ucIFw9Bf6h6mricUMrW1osdY35dJwBIu+KEmkiPZip76HH
D4kAv+yC7rm78TkacQtnROUqaJVv2l+iFuMMWzw6hn6NsyPRO4LE7a8mI4V55QG05napfOcxSP35
RsnSCJp6SVbKETlYOB875cp0J5yxrC78J2VLiGiLBJcDQBJiaum3zpqDJyRPZnwhlah/kIHx+KMI
ngFN4rrtvu4rF4xdxAyGzGFafB9BGSVsaY+c5mnzSnlQD78DlJ9fIunwPzmsw0MMZFj27xAldO+q
TBUwW8brT7U16L/IwxFywOWKiLVERHrP5NDNH7zWodRxw2nLY5d+46cI+qPFPHUlVZI/5BwH5d6M
ZVrsasLufqQkGYeI4dQi2IJhZXIoILmlGD8zPifE4eoMIkwSTmU5mbdZCuXMf0zgh2uXtM2wj+Yu
/IERZ+OiJjORwaKrqZolOA0yyBPZHBsvb/7rwYkwSbIt0uj6hahum73aFw7S6TpPynrjtSXvCX0Q
mWbhkA/BsfdjcT/Sp3i7WpjinGpov9RjisOdXz73dl5bsBPuGBFg0sDoz8qizaO7EvaatUkwYtAc
cgKJ81guzRueHMmYn9YIHbVwMjwsUyDo1Bzp0haRydbdk32QB4Q2KaQipXTa75jYjYvvy/g0+JjH
uaLHAtKNaDAQyp5N5SaoLfmyJBg5+Hfg+yAcNGkAKg0iuJCggDtKWrACb56c1DC0K2W1Qc/mF28V
JPTxUA1D9WOVE3K0gWksz2w2CQxDIIl+vBxXKs55EQcvUMuLZ37Rmi1AV/ZEjavgQ/h0bQfGfg6q
o94gN87qcNh1tfKtXUjX2+wXl7H6Bi8K/aZre9606xC9GZytNpa+Hpf3Z7aMsTqXPjzgE7LXNPmv
69Iq31p61MnWGtu2JDr8pse9STQ8zBWTeAZtDm1bst27JXhSmg3Y/p6CbmgZgYhYFOuypAhcjXyZ
wEEVYPFTQSfxlKPYOtswNrO98OlPCE2kS2ZjK6/UISBMyaTmE+vBZkJRWzUBOH5e4oMfh4h9RWhT
K7hlPqEmrgTntlmUE+xxtsBq5qTET9xz8j7hHag+ROOTcsvTS1pFYqAibcgGg73GlUggRMtBdDRJ
liUv3cyweTsAzBrWDAzcxwxUWLNp+RteEgOPazO5XrIGFivuLJ3ZuFGSpbg0uqbY6hmzVp+db3Xd
KwPU+mLpZUxwbI0qO9HoedsWb4beM0vj2WMBVk9APyFDegjwL8zg7JNIODVEGptvUYUl1plyYdop
cM2x/5khXt6euaQ+tmwI0csQaCYQTeLnzTf16HSvIMLk/J8TV0SArCrB0O47dw3CBIpNVx4oAY1c
9Z0tUElDX06vuqj5NopZjOQdeXKK4O9EzI6mqYn67Tzi4V8JOKckiFuVmff2aMX53mRh6O61xQDM
aXl2Vmps9U8o2GjvZKnGi0CGo74VE+QCCUPS6SPzcCu5KCJE5Z7keimpmUqwMSPjhGs5uSF6po4i
GzNpDodP4hMiyoQ9G3QTprCCr1qaZLQPLAJ09sVOd2jvPInD/OA4XuNfc8bL9sruBrUcyqYnVcxt
xto/zHaXh0dui5EReHbDmOqEDhj6jMOG1LWBqK9tpYKXGiMkCVNgoJJvbYZanRJu/z+iWdjM8GN3
z1aHXnPTwwVZ7r2ktv/QIk8PQzKCkVYZLBesDsJ+nFv4BZtphBNz6hon+EO5wF5OenYWrAOEjuGJ
fJEl+GrhhW6GENGThltI9VCV2X3QecbeGm5ii04I+5tAyLueyzQ4LWFE+jGlFROGvEvB+EF531QE
SnIYEIosdrnNhvPZBbF2LIHgUD6M9e8UIINemU6jGjE+BOetSGqGAdojux70ZasfOkghVJSVoQjO
2sx/4W+KnyffBgTHnR3ZgOVi4pvyMGyGpwxx4DFf2OvfsGn2PYb39NK04sNuWe5uNMTGh2WcIK2Q
fteufLAt27axFwz4lnsKwQomHNQSbXsdxuIdB6rOn+bB9kFSMfleO5y7LD4s5yGAJ2Tjda4ko6/G
ehSozi85E9RiXTHa2ykrJ4LwlvTQ1ci0tiWD8SMCiRS2yFRFe4RibPLdKK8+lsrgaK1cQqL2o5ms
4tLNLtIkI2CE6TbiuzBxvIgtfLRWsdmKl7JAC7tgQGpy51/R4oJKq4kbqWnqWzUVft7oMPd8hvYe
KBvbU5fdqkLcVBbOKhsb6GV1NX9Jt+pA7S54U2zsKCfPcV8ShtvbuApvnCojTmil4DQ0VfQBMeY/
6EYe4FUzPqIw5P3Ph4WXgEmt/zDRNl0BBU8ceMxQd8gckzdtaW9fhDyGxTinJFtUmYCan9IG+Mot
7+AWoG6aI/1P+bo41cqWLFoLxJnbKCuqS+TExaEvc/nWhCV3IKtrnEYdbODV2OIRRx8YpvmKOyHY
Zj5CZFBDcbRqdeSAScMytE8HMqjRfuOU00tH8HcxNsFdJnA1A9FArmawx7A7gUviesvWjz1uUvAF
91mRyocUqdslFIQLMY+GVxQwJEVdqdqfgWpj2FC3zS9mcQEfUYlH3nfDQNWl5OUPW0+uwzCq4bJg
NKb2JY+AvUOrHjd8ey13x9y3MHdqVUzdVjtDNh1Z4NrxxpSVBjVLZYHzhXfjmdeagEWGyYXamSAd
7E3gtar4LmbD5sC3Jo7cHNQWCIGKUMKXDC0UChtloJGhhpYpuA4i3oAOoBc7guX1GUtPNiiGnRC8
fhuaj2r+6G2V1mux9GH3MFmJHi9MV7BySDx6Hs9+hJZhlcSYUPeJdSNbchLAqVKMTtx16YxoABjz
RAgnbS/ae8qUN2otuT5cL4l/D4/itjjT6b8owUMGLUDNt8gfThByD5HJA/pwYvJHdizMibZFIVGB
JotIPqPLHjiS3do25OMxJiO/rq9QxZhZBvzxgu7zNjlGoLTO0qqduY0qMTCwgnGGphyJ9KZ2kuAZ
fha7M/7z+XtbNxxncxipLzdmsbeGdBRxg+DaVdceZy0/70QY53ZCrYvDCwMyRlQcssBCwqAfdggs
vWf4YxHLOLQaCcq+XGX7tKDk2XJms5TMdRqFMHJjtPQB9xGvOQnMcDxTM0JfTIEFbbza8eYDbqDR
rLt60u4eV6oT7V2gRscmAumClCM1hmFJ2+YX/BBtu9cFW5Wt6BX5E5HsFWCU0OofvOGWiBGSN/9W
WQrtnsYocm29AposEEGEwLkJs5mTRNn2nuAYZoc8SaTMZmQQu+eONEUH81bdpb/AOQAv1+Ecf9mA
yxCY6DZrN3lUluyb3Lh7sYkh/F3mHmQ2SU7c90h0Gxr8wBO3z2bC4G1JNG4fqs4SD10H9/bUzn1G
biCRe+6umRcSgmhFPDomh8qN15UEuh1oSb1s0MDSIiJIpgwkz9csG0jdDkQ+Nx+ngwJl8efww37V
DHrDu3rOrenMoYkhmhw4D4sdDdYTrzcO1mDqQrZUEQEvVARRZhFNI29EALQKTxHqZnhzMZscnie7
OI4tAKy16efo04ody1kH+c0lhHa19qGZzp3DcqFXnwhKQbNRIdi7gZaC6BsH/QFh1l2kdx6qJiSe
bjg3aC6GPmTCRD+z1Y0HockpgUOthrCEmmFaJy3OPcMRn1F342cHdmyWffQdiWbPxKoCY2hMGG4n
pXmEIJDIYc1Sq3HZ1FT91c8Rxd/8oqMNHo/DjzPFRUZc5zXtraDGDzcssDhxSiGIzUlwNkqI0yTg
bvkemgIWTay8I3IVN3n2QsR0DyzXeyI1/MafPn3hNu0OvKcz7IsydKI1chHps4lFgEXcVth/p1wk
ZNEUY3AbshKtt05RGj9PWUkUJK497e8TaY3+liK8c18zgPz2i6DlsmBCB1mEXYHnc4P0pCwuA8I/
AEgUwqdCWt3v5OobvLya6j2FYPI8BFhEtqoROMlh0UzhxZYiCyso1KaEzOCbet7KqYEwG6AAZB2v
b7pUKlL5B2WY9R2Vgx+e5sqJ/yZ/yEmhKt3sd06FulTEVTNKgevC7754ZUxiKAJKREAR6p+OPSpr
Fchinwjvmp7BrQPlCHMrArU0sSzYGEH2zczAGGazCmVS3MpTlSDGwkKh5mf+WfAUIbVV28VFO7dL
GT07a2z0/Q+r18naUKq0/maw0n54YFBbpOzOdQ12VYw+3WSPDunOScLK/7BibDvHucgZ8HidIdId
/uNQrKc4Hy5mxNO/mRGa1FtGTKpdJ3j7rqgg6H7zDiaflfreWzn787lDld8DjlXBI2xmwmhI22j1
caY25aDtWK8Az0JICGdySA/kE/R/9tDkP1afUQuPPcLJo4OlWBx8buuXGVjlH2CiuH2sHayxK+VU
y/1AEfPQ9bl/XyeKBUTMYQq+Zmysp2RWjXWp+rb8TsmC/+fphMivViGHZTCgCGIg8dPbQOyXiPBM
T4Rk1Flw1Izt/tzkgryuVpbfS1aI/0EyEr+o0uvHMJmRo+XY+/ZOcOPU2olLZhgrKthvHekiuP2y
G0orCuTA4swtqNc8IShm8X2670S16HxN6ew9lS1I821RSzRqyvJYZnYKqNcztExHbTrkhT/Kpi8n
esJWb4KYsWBNHEbW77qwZ32Td0yBbiqz6IrzmnwuX+QJ5nAcqnBHMtR02IONHWyCOU1ZpOI/0KqK
vuM265ihQFJa3JmSruUTtixndpmS8l5avfcKFfNaNPML6MXHMsunR2uaiWvoJnFBTQbdp0uTBxyy
833HI5UBs56KY4n09igdg8gCfXJ67E0vd9wyxQH5dftMps98ZX+/bOnwCKacAusLyaJ9JpaX8xne
zVb1pHTloKZ2Iuzn90Tql7H2RpQKeb52Uzc4T5iF7mTdo3QuQutUh5O9sXv/c+FB2ca+fm5B1Gxq
UHuoEciyQ7tTs45l8sgGtsU2EwWp+cCa8M6KPvwtMTc9WRo2AfV9dkjRTpL0XEZfSgJHSoRhVaYY
3q7ipiw5VYd+N0ee/PLBKL1baX3jVQ1O9ViLwL5zxzReI+D6ikPiaABEBgqRqoL5wCikvWBwelm4
8VcaPwA8LavbYM/IyTGcst/Ghic3z4N1KqIERHgOk8Euu/kRuSB5GJ1FhlAYdmeU19W5KIb8R6kE
3Ede5YeOFMAHywzLu+Sl3NDGBniC/OWLln0+cn9iZkgBjb5PGV5FJvn+v0DZ+gxF6Ya37OLfnEp+
k4RLd47asL04+I+wyPf1AdnW8DYgCmOV27cPURvQXXfwIS070C8d4XCAM/CYANOZ+bvqnzwNorXu
KufVRia5Dn3pHKFuuwfPaPctzhP5b8DVtu8c8oAQHYhHR/TFq+/n7Yfrh/T3ToPf2GFtrTqrfCYZ
rN0vrY2FAV/01gKCIlWb70Wl/hG3Um8BRzDEKxlJnI2BBB43aKF943pMexFt7WNICRhevJ5AHgKN
9nOJHJZSBTWYi/BsY4pC3JWtyd6gAJXIoykcUZEMu0FIffBlPd4BcYXiO0gGAKQPMUiMmC7i50Ov
xtjkCO9gRuqSjyFLnSlcUS5Hj9wssoJkPQf3oxc+D3hJ7ooU9yuncj8eHdsqv1HgXnGMqE93wHkT
pQPC2GY6ksgUvzVFtLMYon36tEPnua+cfYMEAksp01occ/2BB+gRf/BH1nM5i9Ia/jD+4VKlZyy9
qX/kjPsM6iV7L3xv3ICjZRTlQH2qCVWEy9wzXWfG9TZlsOrTGr8P1b+/d7yWcwGmIP5Utw/cdUxe
0rUEHGVAZ1Rb0UTlAVhw+0jaGN7PagyOC26gXSn0EXudjU5ERfmGnG+aNt37rzMqkE9+ipGMBetZ
Ycb7tApaBuQS9YUoOHJpPFQ0YPsG7EM14c4H5aTewQe+RqA3bELWyjVjm2RcfiuRzoj9tdktosU4
NQ7vwrLRiZMfK9m/JrAQ4nFgTkkjwPU2ZvOzJAyc0FsreZddG69nQvpeCpMSAbr4bfAD92R8KFz2
jqu6WzAl4IJjIo8y1PlJ+t7fSAhOYuUrncP3T1z1tajqKVU+IIFeXlrwoohrKjIx+HcUuMRae00k
q37P09o885vIFfd1sBf43Bkw++Y/27Ojj2BE+phO8O3b1q+87ZIg30/ghkH6RSazqZdEvLhzi23D
d7B1OjVBp0RfX0XeoLvOocYtSDeD/JUeRO1Dp5o25VJCw0Naro4yAVFeKvQJXsMEVqJbaMFhPpS+
zQK0b5ZPeyL5Y4qR4LMedM4sZPXWG8khFA4SiwC++rGNo4/RB+Ov6Z6uWRJmfww9UUyojP7fLpp8
F2Qy2OApwN1BTRgzc1X6xwkYWlPxkmjDZJ7MnjYA7te4iIt6ClXsAAJrKIlCyB7UArG3bU9hitKm
kBG9H5PvdRdH7SEZq/83pLgw6Ines8E2Hxj7qN1ZWDUnTuP0q0ykc+4688826BEgon1lnnDPrUMY
9kgUwC4GM7cW2jEwPerknhUW5k+XLfkGfRZO/tKed7bW9T3uFIATRccipU9xiDa5rFvM0azmAOq1
3zrPvbs8NPGD8KccUaCVru3BfwP+mrwxgGHpjMbtwbLK7HNktPA0iQ7vYAUVvoU+eUfQwAM5Be5j
aQKx7+Ype3QtYd6dEvmtLoS+gUhvcFdLhec2zLt9FIHppRB0cXgBkbjHSoLXVw5mzYyneWk8G/1r
MbbbJoqdNSQns2PeJh8z3gmq5ZTgQ0Ta+OWWoP8rYrBfCHtG98p2JsY6bsShZTC4cUodX5cyBM6Q
kIeHMjG+MwGBwrTT5CEh7XK/cX1hpJmmnjLRGzit8GOe4arAuUGXMb0BT2uSjYzoOFe+zapNJ653
medM3eFXZHsvEmezMHS/txIlLnAl+/M0he0J90T7HnQ0kFIE7ZZJ8PzVJekTWEi0s0n4CBD3y/Z8
hfKUYd2qcjDlyLR2rjGgi5325/7sOorbh2twJ+XgHsVcXm924C3RVTDpC8did6LH/RzxhYxBObRr
NSZ0ZqHfRyuD5ushw0B5MigangNfi1etOwkn3gZquI3xd+pVLWmAzzL35SHsa/tI6S4O09y1JGPQ
3h/pmWzKjsb5lIsbHwu8/ad2ofWJWDNsulia7YCEQyBM7rqnuan0oc6m6R2Pfn0IdQ3GjS82gCnI
QvR5atVyF3Us0e3JSs9d1LgvuRPyacM+jxgr8QPfEBrDg9UV1rqw0pcpg25IUAAoUAkhyVuPNpEQ
xkCVnbBoIXQNE9b4HqNIYKxe+t32cbMRYxx/GFvfAwzzn5zsRi6rgjg+u71MH8pmqF7xqSF8LcGX
RgOJs6xsh+arzhnSsG20fwuHOJVaN8OmC9oSBnRDsoU1xFdCPNgowjn+IWjb+4bhsh9pXPHtQNi4
CFHN+xoyCY0iouia2ePgbvqZ4LZT3rOnukH2N1mcuemG/RFhjYgzkSxazYzwOna8jC10tWztUif7
eGIQypOTr+tcuDNKS26VuKUucBfZ/Kap0Xt/0sGbnkz2iyAYRQUQr42PdfxvrgUyAM6MbqUJCN5n
gfuuR+ysq2j2x3GDv7y8MiYpIIT7tvXs4D35HGpj0ET4VryTjR/fZ6NMUXbTJmyJM35LdasJyZDe
I4omWGOc4AUV31STC+DhvsgJ1cCIw4bmIyY64YWWFPWbq5MNesRw11W+tU8qIf6ifATscUOsw/5P
qc1j/8Uj0B3bj9M+I1ju4AnGMwgLMrizatLk/5LKw9qwHKhcx+6KPWZ5Ap9m0d3PAZO9sjTHDNYQ
Fd0ckN6gwg1ZgjGazWT49t3K3jWuqq9NJqOMG8RON4kQLH6TkICDJm4oD7oshcMcySPB1tF9m+vu
W3MVXcYyCF4xXQ2bOdEsBWi8fTKdXB6EtluKaMUwuVnHTK+/C0VePKuo6SIYJh8yHCXXPCUVceO6
dv2Zs1b9xUeZ7oi8ZM1W2PqxV4AXnCLNfpXjonuyhltcVuydEejl90s0EVM5W95bjdp10+hq2CWR
CG6CPxW+I+joXllNxkfXreK3uR3um2bRJ52D7a+JuflJaJy3eDs4NubeWaVgMm5oFAFcJyT3WRSW
PiGG7P8FvRl2/P/iFyu0aYdbn6C5AZr+Caqyv3Po9fFzBfNFxmI61gn39lixtmEE6ej7jLpIERd7
42+Z6r9xrof7Gmbfne/jF0PeCUfdnjAVllX+y8af0z1LrRs517Tfw0RsLAO90wQeawXkOfnHJKt4
oA1Qn/NkyKJpjahfF+O8YZ9jetGTNrhWmmI7UsHwEME3Lm5e8JrhkOe/GwtlHTb8YCRcwZenbmG2
aWLu2XqokqujTHuft9qApJ/aakXi2vgENNHseEVtohas8MRkPdL7gEkTYob/O9haZ+mvU5iYkwYy
0p/IRRwOJMpUdx3kz5UcabNWoHA13LGytjh3s+Sz8AcikLGeyVWZTOUuGxM6TEbCb37f1Vhmc/a0
cFmvBbDOPSFjISwom8RRbCATclNIRwaDBS6RlQNs7v9pE3g3XEPyLWJWHGRUDjTl6IeqNI4P6Aqj
6UrCySAvSIiKDTkS8TNcDUGlDyOpAbx/SyLr1iUY6V0n3Y4giPAWwRLmJEALp/8P7Gb2QDKWn32Z
OeRxm+gTeP9feyfjI3Wu/mAdUmxKvqxy7S2h3OY+12LCmPk9BGVKJOiUNKvRkpS6GiE3Y6XRU8wU
hHuYZK32UyT6n5RL/f+7k/ALVaBHZDq4SI6QYbtga6mOi9V2GdPaiKUV+xkCH6lvVLHt2Dc+xXiL
fuMO+mnRxhIKXuX9Jf7QMZBhJH7h1Imslc+bg0elb48Brnq566bgC1ApbPlmdokXAiJzcAnU44lK
KdvYNWCHU7NtLcBUYUtK8Mf/wKUocZcr7BJrkD/deSEd53nUgCBwmKXnKJvaf2nX9dc4qgtMuG33
mXEqnfDPmk1CNOszgR/5McLGe2GFqveWpB7KKh/p5exZ9TZ0dHYo7a6rtpGnuquw5PJmVYk8z4Xl
h0jx0AoibqjQ4zFKkfwkvb2DDJ9u9ORnJ9ep3K01TfqKDtQ+RkyiP4o2d7bY5wom23Xv35e5pZFy
UpnJR+Va7UfGopJDixGKir0ZA8missOE2PKzT5L5Rzrl8tiGuniY1eJzJpBkEba2eBC9JBnaVPW7
R4DqRsfefxCtepIogJj2VW99WyNxN5NrskMAPewm068/+8lhfn9LpYirVDK68tOfAuEHm4DaOUsi
HFejcTPc93jMIHQkARAzgBWPcYpiagUoUh4TI10APnX+dENurUxKkJQcebJzoQBqYKzqqTWdMnzE
Ma1fMCh3dzU9HgmexU6NCHcH9wAIxt0vaB0YGnnzHZmT5nvpcwtaxMK0P48MJgsUpnXdU0oxZEyw
lk9hfbS5zHD4R3Hq3g0KSZTN8B/hZinfDF1TtAKg9o4NAv+0hb/kM46VucehPD4taaKPNVdbjf+V
mBBP4iN3oWeg6QXkwNJlDLckMiy7oZLlPovi8RVsij4Tc11dxS1xBPiGh8iV5S6bRNBRzNR6EV0t
H3UHpGZ4XTm+gKtf4U8mVIbOG4O1yfWOkFP/i0JqnHb1oEkHRIEszhKFt9g5Fut2iAaU0h2LvP2g
4CJzZ3sfjGpzLM+ZGYGAhjMxE54TXuZxCkBnTJnP9L3Phl+QGcJBGiZTvne0eNuuyVDxRJMk8uLm
Gtl5qKTe6xvf/omBs5BbgHDOCb0ZOyDG0JVP0J/v29E2o0R6YdfI5ElXAdu/LCee7Qeb4vjEBDwR
u7QZW7UeUZ9MZzftUfESUpfkjyhvHDKT6G9+XSlsd12VLFLuUPn3DajhNP9kEonmifjRdFlh8EHC
LIrJr9aV4stg4CbLR5N1mCzmvHKxqRUjBEQG44jueY9RIhMqhDI5ojnUy2TdmfIGlEEXi8Cs42Yj
eSkonovIuyVii6xiN1OYPCWFJ0XHUEVd8jSiRrpCTUIgkRYW5meILFtYgRT9gevWB4W0gwqlrMMe
fZ7oWO9FgJGOlSWY8AVBtPzDqoBTKFz0eOrMIpYT9Er1AnoZBFzHshpcQnOrxPJAxOEjWFc2v/im
uC29FLoQWLLC4tf2RxyTEd0Vs68a9+LZwdrKy5DpitCiMNHlwYABA3g/gQHD86kAvcFkt/ej7LGk
5HXxMSJSpSzEJidXqJBJgTONis5L1vGrZLazgOWD9LuGvecwOmN7j2aWFjioInaexkthe7QWNIvt
NIf2v6K3CD/BHWWfMyAA9JqNAkfJH4m3ps9mARGv8v3TOA5BcI83R/HeK0F0sm0F1nkWpoq3jhR1
temAoahzJaLgQAib3R7HooR7F0yZ+L7xTKl+Tdf8uf4Y7CpJ+MUqZ7/wwuq1XwifgZOwawlNG8+Z
sL0/2wy0LmUaqjuwD94DqSzBe8JhTgvLHPSlj2mStgKxMUG+4Mn2ftWAr4m4XWF1Wp/gTe0jRFrD
oNWpmnCH6FKE26Biobph7IUig2Sj/diW47PDvPXX0sUrwcAAW5KIWSrudTwMHqwUM38DEz4hukWF
HRfOjKy2nZ5hq4RnWhoKj4TW/B25PJENBKIyVQMsHxdmG4HfXJWO+07nyIDBVNaeSjt6y7rpb3bz
bEdaCs2eHJite1V0aBHWU0pgbGD6rdMndBeEraJASP+5A7oOXgZQ1fJn5rh+B+N08jGOribCtRt3
fCTDYV37eMLBwT1ii7yGN4NiRBGJ0/Zd9j7axWnsSDGHhLut0FltxCAx6kE5JGAxcXYoqLC1SpUf
nL4vkYSEw94hBhEQpWzvcbEEj0ozgl/H5HABK5jHHc6SDwSO4x1za/ucJyo42n4oPjyt4xNkPDKt
QitqPhfVRneFuWmlYu+lHJCyD3aU/TfT2O9tXNU4aYGLNAhsyoiFtGdWThFewsmZ7gSMwXXZ2BJW
KJ41NA3pS8vCzF95Gn0o1MMr42XxxkAwvGNe1/wmsTCPYXMrUuI7QEMgK1FwhOegFOqBCuB/FJ3X
ctvIokW/CFVIjQZeSYJZpEQFy3pBWdYYOaMb4etn4eWeW3XqeDwSCXTvsLbfrUep5Tis2fycU+lk
W/5LAu8VMBSkhNKSRFe6pqRIv7jwKQrwVmChf5V+9y/AV9+Dsom+ZsBJ/0Wsb3Mz1u6zAGO4z6Nm
2ji+ccQNQ/YufV7YJnWcq/IsSmZez4snrer32BAviiPmyYKmsu9YhryBccixU3lE4XMd45weSR9E
xr6yk2aTIVh3uwmM/FOlRXnhMosG5z/wCFOyFa13gQscUX9NzIRz4fhqLcXsbvwOYnExMl1a8cQJ
UZTxHEjqHQiYcF3Eu0LvUCQSZ/G7owexGZTz4eMthdg65YbC+l02QXQzJvspoya3UbSs96CR+FH1
xbCbF6n38xQ0O5TgKlwMyKFK9M030L5hT5x12Peu+yuZKUAyw77lHA9KEmAxJ1iMhcCU/pVsqXcW
mvhxZzGa1UXk7XRHz9nWwVsRQ4ljOBgGjPe9UHgE46gr5yIJUp+qJPF+YYlfxEJQ3OrSlE1kgaaq
rN/zrH/sNn/qoR70rbYdJFSzvThRmR0c6Z1Iq7o7zxc1mk6UHIkmF2HcJaiItZj39dDZz0j+/kWk
8wWMHlpzNL6B0HE5Cy2hTtz5Qs7yK7GUpGjTgcMmrbwn8/QH7CMGW8yCJDFOABHMeq3xwpgq6GLH
47My0VIKRt55Sphn9jdI9UyN3HWTa9Gqc2a33cikan9bZI73Y1vDA25HUsMXhjmlt9WSdwPfDDCs
lrWZfCK8GDziAAXJfmnXbAPHV46zc+GGvQY1Ma5kPB5PpKi72ru1ZD/Jo1vJzmQBF1mNZXJOqzuL
3jNpeHs4Ug8jmjZaepPo4r/S4eMz+Ivx6DgFnn2z64/gW8Zt56f1NXKG9wDv8TXuHKSmjIijZmm0
j5xDI53p2zIF1wnXv0oUMO5gQIKAWnR7KGtgtKjnHeEc5bceTsyhGYxvDa54w5DWQEiYroXveT3b
GDyKjjLt5DeDgqRE8mKsGZ+n6Gpq/KcisPSNANkTFWWWxYWJi+PPVR067hydCmlw2+XknJ6TSiFv
gAQ4jNK0sDAoMZRg/2FFZi2LtWwTuDRrGcvOLAYODe83Pe5hIJhWCAga0lJcxoljbqB5DVRGrfTW
whjag5Jqd23QpO+JZXyDZ1fj2U8NYJn0of8RNzYByECqPpD5r8lNp8x6G9Uk9kvHXC3C6TidOFfz
HqwddYFfYxwzqZpn1ley31zoyUcB8ednid6WNnP9zPiDvNqO3gfzX7dOXTSijkbsihQDPbHQNqwp
Jnqe7Z10gG6RmSp/9gtHbALfNh68bgiujH9agjfZYUIg/O06g/ejlU92xorneauzuLdP2L9c69Pf
qneju8db6YKuuCdM4D/RcrgKR7KumlVurHZ4Br8qTRCfNyxAqoFrQsrKTzkVxLBrRWmUzz4m2U/a
SxLlQZvv+H+Cs5kszXyxlir+lRosVfuRLbcIdD5LQN6f2Zn/a0etX9qE4XIX/AiSQfFt+hG5j2S5
+mwW3NuGrJcZl9e2bDtcUTsnvJybYclAz3Yh+VFshPCb/Twq/x1bmDZHobhSKjZLDpnd8VZqZXD1
V5NdpaiP7CmB4Yhj07o0U8cLsBHlG/4KK7N8rSfXrCF1JPk71yseSDhulNd4/Ls1ckAm8JgAjXql
vOPh3+P12AgQrnjKF9WenWqw94Ty61fGuCOmrRli2tkmc+1eTKWy5Lj2RZ6KfXI1vHcGobiy8j3W
/GoISY3kLGXiMrfByhfBfX5Mlj6bavrlt/E+GIhYVZRrlsmZIK1XDS60Xf7Eztw0rHkYMFYkR0JU
7KchzeRHvjDVMs3Z3RQer6y2E+dqjPZFl3/3RgHUBq5/ADzQm/ll0iuj2BT/9MaiLjR6IC2NPK8h
ueibGwQOMn3aHeZkWP8OfXz37GR9+XmOuBp+3B9iK+3feJXOoTnWoD/ccig+ped5f83Jyv6SL4Oh
kqR1yCpd/S+S0XOaUoYJlRo+e2e5ay9DXJhwsbYDUwDJ4vUPz24OaoBUIrvvmCzyFqsqozA1mcdR
VPqKObZORq8Ilxy7Zkx0KIgybnmFfHOCOwMhnU71woPGpYh9sruZzsg0xOmm75hdU7opQyTY6iCU
6YdGr1a/o3nHBXr1ujyiERL3l9ys8vd+wYdRUjPZiUqqcQ7r/L12eK5KI6bcCuv3qPzgAID9P7Tu
BXh1HxZQxi5pTr4yBed94mviPtVGcphm2l+jU0XZrkcE33WVDcM6VaOBDYyvIZr3jizOBt8ckIrF
oXcyS7CcgqWe3F3X04tF3OjUjSbXZjjQUf87aPQR8EaJu1LWwGWC5zyjjiUjEhiUeVjiknN6Yisv
u3D8ig8ToYmrrj6J8hDDVm8G42QePJGG1hERBVT0BZrJIZa1z8G76jXbbDBFDRh7BzUSN6zG/Gj2
rbVvpVu+aBqCYZ2uWmFWsvnUFxyGS+8eu9nR0rR96JH0f8jvtwfHNeY9+34cvm0JnU+p5kkvycOH
R8ORBIZzCcG5WWVw2xL1N63k9G+f9698gSx2OovprXIJvOOyir9c09lkcChSP/Km6J5s2ofsiiId
27766oSg7LLRVvpIRpsUtRfEq7rJISoHsQlPG6HGS5trMOg7GcKXxiL0PLNTuIFS8h3oqr4AnqnD
YU44Lep1ZzzHOL50RtOeBi8NdlPMILGsOLel8fdcdrwc3cndE9R4S6zq3jQdr1Kk0QnsRiyPI8eh
h8LNpCc0kULGhyrG1D/0WhqvCdUcxFt8apuA7vrdtz6cFUiXBRxziGgWR0MkLwv2DkmcvN7FZKdf
jGh4LnK4uhwqzBCtxgwbv81+THIEPGb44g4iyA8TAlbIE6SD0UREKWTYUrA5b6iXVCnNsA+tjQ2h
3ywmSbTO9KVe+tkIOiuMdq0z3u0lnrEyKf7vNX/PpnHlnkIJN70Y8C4XYHDbuy51q2OXJTCbIqgy
nv8v6pOrS5Ya1in+TO7/4TrgnRZ4Iwd7dMST5NF+MDI6vxOfiyri5QizxArJ7HKlRSwdxn0T+eOb
L+J6lwo/e2Pt4Nzi5jw5snX+o1eDVaey6NOhnLvC9aC+NcoP8dQ+Yt9U9Gq5FPl0b+aJtE69oKgH
4zxif5EG3pnroWNnRJxaqeIznh0H8Rno8C0w3BGVHfpL7jCOcF5oQj8VEPPPcgGWyCe3kV9BKftH
Zzi3Bn4BFhfS/InEP/nEJBjSS+LD4Lc5cGzItGf3Jcc3UYodgYxvx3vUlel2aqz+c8GiQ/5gchsO
TXpOVRx7p1KQUq3RQzjLo4kBjAbNB62H66ZdJM6BZlWx47tWH0AbdDRaIPm5jMsBZJaElTl3spEE
dpQfyjQZd6h1/GREYXxyCgV/T3VsS0zytnIicWLt8tyQiaRdMvNqvNhyKl/dKR7edSvaW53H5r5P
lvHNgv+PfodcdO49dApRzpdCM6FT2yVnQxaB/4GtDjhOjmunSjLltCMWCPKqjFNV7FlWam5t0zt7
1Vt/8qA6C38Y/2rucBcKgBbPXsovE26X0/9L+EEXh7x0PXKFbQsJIM2WaDiw5zDirkbRM/FtdYl1
7GWPArHG3Y8CNejkWT2P/YYrMwVPVIhN0vS9hTVTy4+W9kToMhD9LFMEaWMZSHoTeKxc3gF5/yKl
/9dSaYJW1TmHAoJWOHkzmeTcDgQkZm8KXa5e+4WDxKH2+d6USsJMmigRxaz9kF9vV7/OnMDf0Lol
sO7my48e0vbPXMqfueq9Q6G7PMT/TnJyhCXfZdS24wIs5iUTpfHlN3XEaNTaWCc+TMXUt1nghW/c
cjEt1Aac7A+0XvqVNm+blae2zdncPHBxGrbtwHwMf3n4F8l6r+cuX5/7Om5o01Mld2NW2YhQD/Z2
CbKTqFLCcm2nicTO7ZVHJvQB0uJEsU01/+qVXYMUokXFw5Jhy+JNOViVZzmOGbGNruJjCs+KsOKQ
4AkiMLAIk/IT2RPY8eQBVkB/KioiQluPANmB5FqHrZmW3Qc7MFR7oci44lzCOqjHmySehedrKJ2s
5zGCE5rKa50SxDPVdSG+DGrFkyJcyug3p+3l4dKjNjfU0u0jEpU+KYAKb5SWJTgRQoEfrdSQ+Yki
lg9Tj+MhTwIilwP/c9Ps438QJ1UYMH55pgT/RXOjOi4E2NcwHRuw5brEbszwQ/cwU9oqdGTtPji9
D5d8gjVG+AoBL9BWfI+8zgvTgM8lUXcCGs2IVmtnnyzD9OdEY+Bzwe0AlUrsMGr16mxCGMVMR4fE
+MdewClPiCEywMc+Bhb2Nx0yurJO4tsb4FIMZLHW6NNiQVxDMdmgOeQHjAcnCwuL4AZh/sR6t3P9
kc0VMuQ8Q7Wh6O8Q2hPtvz4pAXuCJUV1t8NRzvecZd2NSogZ8f3ZTZXyb2RtvKeOpC7YYrCMrYvx
OwtWlHgf/KSOsvZROSc4YONHbDvAWyHLwY7hDndql0URAWnyCFVOy/HMGv2ySRddrHwfy7ooM5FP
PQfhI9UQhzUeWKQA6hnPaUF+EV4bz5OV0tPCDAoLptgXp15QEY5miwtQBUlyHPyWtnUK09st+mDX
ocMQM+XJ+8XpijB7NLjvUWL/4qe6KuBkczexkV2XSC6/KhdiYd2PRNo6mwHNJa2erdzUoa9n8tRZ
+2B5FNM+AuS8blxY/2L0D+h/q52DvmdRjIc9wT9kNRgQzXlTgfGEwiJ5+vLpmbud3xHhacyak1LG
QhkbbwF7fG11YXdEMUMZ+RhLfR5m60k0gk/IGMbko7QQs9/RjN3UTsYpMhjZiYINfm8y+W9e/P8G
ivwUamCRDAYrVySUCtKWg0sIdGGQPRyEtLk7CbKfEAmhb6ZZvbf9ak3OLBV/4CLe6aAx3O5JL/3N
i+SFkieLChYldvDkHPiZ8VrwMdibjh4zFBAaC/Mw3Xj/ti8Tzcz5ROXcoUrFf8xkDGaeGmiAAyMx
7nNmW+eB5OsRUbU8ZtnAKIjNLB8OXrDDH6ixOS2iunacXSbiGQ8/mHYJJOGDNB3s78L8XmLjoNuO
3coCrmI7FuhbiR28zCNLCnJiZqSYm5PfsD5FCMz4jLPaAfLYmRHfJm+BFdhaX1WvkmbPniigkBE2
aOWJ4cAhtDuXC1EvxjCbu9/N9rFLx5XiwDxcYGtqBE6Ax5NlF9yp4DkLjMfo2PXOhXtLPtZAwy1G
e2LypyXm3o09wJiBDU1/BazOXw1La0D2may/DCV8lbUS4X/VjhZzOGXzUl5MKOevEqm2PhMWQK/Q
XX/SZT2CL+386KYHvrZ3DN26CKc6h/SQzKUa98JbqMXu8P2qntpNaV+mbn14t7p9nfLpkdmm2Nmt
/qZUNDXbWZO2RB/i5NcsLD+COacU28VQdshIxQTZBOiB3cTN8FimAb/AyRQ/0xA05widjlgj0l/n
F++GQfMwntHRTeJgCbD0TUfhPaaSO+FoT1OMNlkQ7snNnLiFWUAjiqgDo9Z0VnHxFxZdxVyM19wt
4LxZMm63ReOXvG2z0bS3hBWY355H+4PHev0fp4DlV8Plcgq7RU6vaK361V3gjWfUsI8WiuS5MMyP
lYkdMijRh7FpB2/EnweqPslIONwZeixKszl7ZuufOEyAvMgnGRI3R7CzmWV5hqgwF3SS24w+dBxd
BW+l/G442hoveMDzGZaKR3TLb4YjMYsxwOogwJRxTz1KPUZPlrXAkR5k/jmXhfenYT7o4S6F88GW
K65AW2p/YwOD5lukGQvaYlbFdEQilq9LJIEAwAF4ycbt3jP+4F9tUTd7pd0QtYJ9xIWi7p6/os2x
TAtK0DzFo+XsySh9pODXnkYfbBmaGOwsoJDZtE/nicJKOYp8O0vd//g1rnwvW+QnnlR73+OSXfPZ
Ncp0TkJwE6DeW/poR6B1LZ9Brngs1ZJoZkg2S3fgoohCp/68M6mJHNMykLd6yX/DE4/DhTox1TjZ
nhOvu5X98lYDp7I1lhEYJgZpjKX7b4hRDwNZk8X2RvjenivxF8vC2Hhe2YKESIRa/1lvUZUWf0ui
IGHQqpYcVhoslFiNfK+6yD2aEJ3JbBb1r8XLDm5aPntJ+i/3eAhQwKeNPWSUE7AheH81Y7sOYQjJ
KHhqZNs4gZKUKUC7MQTQsOoR0Cj49eWHHrwcrwzgNjosD9iOLNPe4Np/MrWTPy2atn2P+oxyg1HU
RMGxJ0J2zLklSBpu86ti3/2ZoeSaD82MCqxavU+DQVyQb7g6y1IdatrM1xik0H8pTAHwwWCekJMD
rh+FXd/lPAdHXGmbBBYl9GVq5b6X/n+Sie8Lsz8cOWCqH3jkwGQVGT8EvsZ7OXFGING60ALz6s8G
J8FneHRhcGbQYis6ZR1r3363gqmo6bQU7e+JeA79XdhRyb5Ipf1CsvyF2Qbn3K+4hMj2b35jiBsZ
QdxMjGWWaa0cTH0SvSS4lDumLG25I0k/sP2hnCCE/ji/t2qwvmOPELDt049SWW3dG2VxvmnhOJvH
Kui8nejq8l4G2bRzaDY9QBiKYD/zX1eb3nE0ZGxCThdMzubDEbLt9lon42uuC/u2ZBEfVyfNjjQj
izNnQRwSz6YgDq5y9dU53GIdseg8GmQSvLYY9GOUovkzdLH7m3PMcM7j2Tg02souQTIMHnqH4R7A
all/EfGT/8zZIvCOSF7MffUkp+JpdPW9xkiiSh9QGR+LtHgslcr3LHis6yqUnrbB6DnQdw3mqpmn
OpXcePk/bgVomu1oXAWmOOr2vzQFB2R3PNYRYnnhUZfHJayQczZLVYGFHa1H1078IXxn2WsvPq2s
b/cjt5Vsa5qs2wtXRvtxqhgOY7MDNkfAliHO5ylpoX+iXtXLDMsIQ/pYTVYcUekYHONk8DSnA1a3
46O3W2NCg7Gia9tWtjpmA7+L1wVwESDO3ONm7IKYZqKHmUwNa2PH2igJlUjiuLvQZA4CXOTB6iNi
u4vgudCOEMsEM2So4ppmKDvBnvU3wbW8A0hg3rvhR/EvkUtxUsUoDbwdHneVySJIONKEu/ukyC7w
qYI9n8DieS7Fj6b1F0YW9ONEAC6kVdBtRr5t2Uh5evY0G+rgJ4r/AkGZjM4INvyAhvQva2IE8cEq
xkMvjKMtyoL6XvXicLcgCU+lAUGHiYa4Sci8AAfDErAwQSzPsA9O0/JDoTn1Clydzi4rQaijzQR8
CmNzT2QPkMZUkfD2tDc9LfR10YJaESHgIvkRSkQxdfwANlbl1ce4xj4gN+0Ey5sY+sQLu072X7ox
y4J1hnJOd9FECHZLI44vHeEIpT+AKRG2cWtlXiW72ecgy43glf01L5RWC4C1Ap8SshBt/7MoA794
bhzpzUR0aacJFnwmPZS9TZ64zlMbzQNba4S+91mQLtGBhHvVoQGVel0ZxKXPpwH9ZLL7IX3lAjg5
ISBM5Oyq9ctdb0zZp0jsfO9wi/C+uI+P6mToZsz2rtkzPgpPi4Sax1P7Ys9p+1J34KlAcEXyC+K9
LJ8TBEz3tRcuvhKQhzp50bwM6jCIgqa6g9cWXPtYjlbNWVP+nPZaZIZYRbTk2qeMNzZjmjmv+JpU
Wxwz9vsNJBRWB7fcQ+J9GlFYRqZhOhphzGYSulmKKz1Rh/nqyvA5409i1iNiBpO+OFUIGKfSlTmK
B6lI4r21hqKVssLsN66mkl1wB9vIZpm6y+zZVvE6gW4xDkMqRzPaWLqt0UNIabGMtfzpSvboLi7w
oj9UVO19UYl4uZO7zLqwi/p4fueoRoEfnT2t/vpuL1449JXyULh+RLVRISD1pehvRmHmFtvu+eh9
0muum7vTWGI5YAeQbtksFtrgdk5grTQbxCYF6zAH9hkZEWWw1HZ549XsfjVbY3KLia/fgFTNdcvk
7EVgN2DPvHZOVBXFH9fNGDInxiZ2vCJYeo0yS91SjMTiGgOoJUlDMOy0ZF3p3qwaAO8T6wjVg8tf
Lo5cgEYeu/lEbziyAItukoS/+yb34VZBjlHQHkdeFzNyAm/LICgLvq2uzbCAknVj7XjqpJ8cDx1G
FM2mfJ+7XLW/QNrJjN8g8XiwBPrQRRnGe8vcbHRmNcy0TmUyxNMVo30WLPxy3dqC009+1WVXy90Y
KSosmh/8tUyFO57JnFU97DjHPxIB6+0P6r2smLqMhR48zsZ/MzY5PjBDWvE3ndz0OoqBE6rAQw2B
t+RnGDbDvRit6miuZZLaZH9qYzRI7Aga3hrtB5LzgaKWMz1ZyTj6qjmxji8e6WOeYexJO6XhMt5S
99V63S0VHSavj9Lx30Thud5VIpHtngDONHwXhg7i74xd8/Fs2qOdX4tBqpP2UEzZDuqKtYs+dmSS
jTg6NySOzAfR7OlBIRH8X9drFrG9cgFjz/RNwu3nRnjJJv6W8riYnJT41yJclV4rOnDZzSxtFhvj
2c7ODpHxBjpN4uKScVfWBQIiqw3HyswI+lptnJOSceJHrAO2CETR0bdXZcEu5JDNV4MQ94DhLNJf
xlKhtLsVe8j31okMArAOEC2PfW/5lE2L/0spssMbY2ImPkKC/2ibRuyqKTIfft1UJ5F6w5/YDjwJ
38QWFuFKemGXYIErm6YQbaHezbpSbLiieKAXZ3V6QBRjkG/UsZkcbIeCAw926gY8cdhyGbqIzDZ5
5vrL8WLlcFLINKW/Ca/+1MTm+JdJKPW55CiaCZW3Qk0hrHD00C6Ge7PGLqyoOUV9axPpKvqFRLjZ
mvU5A8sBUjWPFWIb0y7lhO0CRRpkEFV5Z7GXb0uJYfxgbyLu99lUZ2vMI0lZ7Win1M8O3Wi6Tx1X
8eXhWMTgcghHstrQuxH0/lniYcxIN+1zMrO+QI6Mmb6NpQy2fqoKESjUeLVosGj7w6U3BuUiaMbS
v5lw+CPAEqn9u+YyA1sRnp11SNjSOrdo2hMZU9t4B6oGi4B5DuVDeF0Jysm2s7Crucb1NtjYs58T
0m+RkDImtIssJlZgRvU6Z21VcPAcKMHEFHh1T0PXvuUtfAWxBnw/GtU5wT9NOVjd6ZvWEOSFpuxi
YG4ShblZc28iZ9amLMTZZ711X0ekJredgl51TUdla1YUnCo5NT4nhKPC5w9JLA7vTpcCRmvimsvr
GrQ5SRdiA4ldAD9MV8m/HP/7kLU3QkUxOM3nwMa6vDQW0b3H4K0Jw2GubUikHdYm2T62f27KKnw6
1ykNcPaxGJdiNWAqbaemfacD0stF1Z60tQYDzTVJs8+aIPnHJobl35ArvfJG3NIlBRpYfksZ2EJ5
R4rMhKTMlY28emRiDtbewfOUdyeIE5wV7Iqds0BX3XFIzefrNPCCfTbrDtWLoFF7keVYf9DvmDgq
VUb/qzDtNszTsrE+ObeVp5TTCc6ziD2gL4S1+/eGanmC8eJ4O7PDkTzYcQSFy0v8U1Z20Y8Ezo+G
rpoLYOzozEzzeJWpVULK4W/gsmHcOx3xzoHaR4a/BxtUECfouYhhdvEfQPGcpIAXIDXxeK6OyZ4w
fT/t3EQABiRD5RIfc1wMWNqKSRhbFIUvVRkk68bFoBb/4rk2DK5R0V0Z+CxQfquFKg499AFMokqa
7361opqBYCEt2ktahjkuZbkN2hlAPo1L7nEFT5VtpltZsE/XOduEs/NHqmRw518TX4/krlpjpnNy
l5hb9sZWzpAcOHj3hIiZ2RD3jpzuyfAxZimaT2QOgZySdYtbYWJZOPOHY7neh51o6yVXObb5uG4Q
PPmd0w1PJusm1dOABBP9LXH4eHLYkucpPDqmrI5cMVEc0ZrYZYplWhjpLqBGGRe8Jvj8Ho0xdXjl
EEp5i6dSXqUcRiPbMFdjFE+zyZ0HOlUCCn7iud9s+tKQn5xMLePFNLFJP02IogeiTsWHolA3/iWU
C/mM97mTfMqB48mBHHszPqpsThh8mSRZHm9u5l3XMP/Bzq106ejI+sUBTTvTrObuuvPYzOHXVlOv
uCxlpsl/rZTWX8rospBLcfPgMxHpK009+421ETbHTS4NpxR3VeJpi/iT2tQw70jIBXy1+JVHlwiO
JE3Opg3BgCimkEZDbp1+qlxcJlsk3k1oLkhnMIylWDbgVGbyUG2crgAJh+7/O8JGTFzbQY+fo4AC
rJmUP57l88fahCBD/KzRIfPFEfoYzXZwAnY/YPHzNQnNWbXxxZm4T29zcvblPWs92A9IWZx9i7H1
wB0ONjaebeZwPmrp9QYJLyEknTrfpoMrezK50C8DL2S5wZu+AvCkN8Pit2fvUI7HD1UNhlPt2Lrq
P6FjsxLeNhxEHDoV/SUeWnlGIEiyLUmIVSzwXD5wbuZ2NBItmJP+xvJdOz0J17OCU5WlMt/aBm+M
DRosccREemNIvWu5IgEvn3Fvmd1Bza2H9NLNzP+ohfEqumnjlvCee60A5sH5E0mV7XKWQhcKvFFv
fJD2jE6+7CQPQ7BVzqO2q3Z6Sel71tm2gE5ETyxvY1/srcFqupcymUesC0iolAgEEVQ+BK0GQ+Lo
E3qsvhLIshlJnmGLGEJcJfyXYEdUWUCoyOre+mqByXs71XFq3mawSWbiKlYaFCCoZDWerWD1qOrE
Fk27q6GLBFyj5ShmtctGPpO4XyxNF+xu83Xg/rWnFBjv4kmJ74zW/ZPPp/TIFLccmPJb6unhGiZ6
cDtGoM8HGigghIvMpV7fIch7TjB1OzHDlSu6lkwtqerxG5MoSf76DQvDT7SkC4qnNnuAexshMyKF
mfX58JK4CjPdGfyqOMD+scQDjRxe/Sid6pC0kYEm0EYl1ThG6xpNWf7ombRLw6zO6gsBgiLUrSmP
8UTsdFfW6E9qEjCnZJXIlTkZ82NeuiemhzlLx2Ls+5BgnbNHSh/JXOEEtnBxMlW+DZOf59fc9Mea
gPti/gRJa/0g1ED0rQ0nsPifAx/8avnCiN3SAbKJpwFA+Cb1SqzloXDfaXK6OyoTCpxYZVxMCs8c
6tAGa2PXFL5VwYQrCkggEcgFcjx2Ff1Zpn4MNZQO5YIjixfInUNl2Oc2ds21p4i/raijvXuF0Xh/
zD7pngiEL0CXmvpAPIG9E2ykzCH3M6s9lLEJs79W6DbQAt2En0dmqxDEYMetpumHvWiJqKNa+uOD
E1xWv8NuI3XAW1ZLuoMDp5pGzLwFWu17/rZyyW7O9USuHMZ/vK3ZyyTD3Bhz/sJU9OIftOKoduoH
NxJHv46t5q1Ym0VI7yBk/kx6nmACVpCmsjU53TTnBUQZdXBp2oo7wRKnL6TCO/cFgNZIH8zVPpfx
IDFg1TBh3YzjGa5i0rHHV3HseYMdxz1qZ3srCLMODBEKL1V4rQtvx55rTZMlz/7A7OBGabKEORHr
vKY3Z2JBMQ7CCGUfNnIc/nOL1QfPkGfOnfTh3HAlZejKHtr3Oo2DQyosp93HtpX4BLmE+1ZOffA6
qHx4s7og+W8CqmB+CeAMK9zdt36IHY6kzHOhnzm0JyBJkolAQi7akRd5At6n40/pgxrh1Bji5M1Q
s/EbkWh+BHHmRkxL+PBtwfZB/rpG8OReIi7r/7VmgFjEs8B7A4fN/lGRj2q+F6DQn5pg4F8eaILD
xqqryzh0m9a1WT9toXYrL6m7sLQohm5dq5gvRoa9yO6opd+mpEv+BCSwrD0Z96R89huTQkkU0MoK
0Y55qpkT54iY9PEbeEpDnGfXVxPnngIwN1wrUVegvnMmUXA+8OpMFQRPdF2ahinXlpmg0kMqu5RE
cAvGVBnWpHWSuFaoWOq42A0GNAA3VrXx8njvhcQBo+mZUlDwSROkeMeSHnXY4V6fZOlB9QcI9Fhs
rJczV1KvPMc4n9+J2ekP39T+E40GY0bC8GfWr20goUFsjcMXO5bt2FyWFk2oJkTFu+qWapw/9oGN
Rv9m1oaACiGeBcsMzGBE5TIwCY+BuV0QyHisQzj3CcS4tdFeJvZy6y3GPFZQovoRX5BpKgZ8he91
0IbJ5003bQX6rttB3uy0Ll89WIbR3ZhyFmntSE/sJDdyCKxdZTU9576oCerQhnqZANdv02OqGvGR
uKzTnTDpZf/Wc3qhdF7YibULWI2RXKUb6LkbepAjiBkDOL/FmOAx6tz0WyRW+y7cDsBNps2/RVYE
Z2Iw7b8hNYdrlvrupSniuDjYgWYSKaAcgVw3lulPOfcrttVZYs3EjuHdZIS5deuTKAm4G3IkvszC
7Owrmee+PTqaf2MSW5CNgqSipFVPftpCQ7Y958vVg3GiZN+PH3TSAhPZnQspEPeO1vF/tc/L/166
JVovrsRSBz/C7d3sqRhVhsJkg/diOoBXCkG7yJl4v1i8+3cVg8HWJgA8dtR6SfUT1w7S1PTjuSJM
WQbCkOnSZmEqeOGkefK8jEzsODcBy+azjh8dRTMVqtnKQYkviePcCbsYikgqR/7zxEgG/4w5oywT
Of5407weXmy5zHcGg73mmYWh4ndVxUiqYxB7EB/SJqWAtv7uANSSVKpoMu966i/Gw7UBXlRHK2Yq
BLT73AXNi+EGYJCNTADO22ieOXa9DgFn4OdFEoD0kJGoSaXKkVvCBuN0NKB3NGKC7cXf9xxBOmWw
QTSq1L8MHMHE2YqhoR6GHPU/Z2e23DaSretX6ejrjdgJJIAETpx9LkiKpCDJsjVYtm8QLtuFeZ7x
9OdD9Y0JMcjw7q6o7uiq6iSAzJVr+IdoDI70mpGLNuS8TH5NbE3vRUX0AcJIQ4420hR+DhCVK2GX
F3O9Y64OB5xWyqheTUzQUAQHOhLfm26j2gi9QERnyg1XllvfW4yc3mwf+f9vLRoRKZ2SIqDIzyaM
UWM0HZCNGM0CjjMC8FSWlpXgD9JCx9TfsqxukW2Z+jAQD5SRLdC9FLYmQ3RZmAkcCYgjQOUcc9bo
xsOMZW5Fb+iWfHfk5TWFfcz0HKZGUI8aFniOdSttlTTIh5CVoAaL8In9vNCOy19I5WaHYLDKg6wo
uX8pa9kkHZYct8o1mEz2ZZT9GGNpxBT3+rzrMTdXO5y72Y1DV9FoDTsM1/6aBxisx7Sg/PgQaaos
Hg1D66p9DTQs2Op9bqa3WjMKG/q1mVsPSZAAmMR/D+IJLj3Hkf2PLKYcbPHLBJKfHmCyETZjSvs7
ewhQ0Y2StHpEtpqr3E/K8aFgYiDcTd0Glf2SQrg0n2EvZGmwAfyk3QBtA0ZYomQF4M8d3pgEosUQ
uQKYPB2jACxHqRkPKan3q04Okn2a4zx6tunYUrvRN/6BNQepnWMG9Se9qeNih7eCc5dzrr9Cd5zR
TIa/e0NBRrOIWaY+JhuL0mNESb3I7LuoCPgLqNyjLYjrgoNQZ6PV5QfGaxHap+EsK/uzravpiDSB
CVs2x5aQZp7cdCpG4TdPqttGlon22FADAeHQpTU+FsRTJqKMFLJ5NzYqsEG9uPIlQgoQRFTk5qkX
MTvfugCTu3I3ZLFRP4CmjbKveQh69ptp232HbSGg963tN+2wTSKh+R9DDYIQk3WTDAE+bGHYXwok
PZS2CdAfM94gATEkA9TlJreAj8oHYzQRtWHWYH138YTzoSThdYytD9HIPmgzzYuMKofm/YOm+4n/
yy3oW6FVRlBGVvdbyRe1jxyrusW5IBN69SAbvI8/9xYN8H3cGaUOCVModcM4CuZc0A7zDSwE3IYV
cyjkXlpzVvfOhPIB8hSzeshxVVGMgSZaH+5NSj+H+Q3Cli/0u0Lwa8xBSUIcKPkwoSRFVAEJQiWd
FztAhm4JaLP9hIF3FSCOovkNOXPJHDHFqE8+prPMt6WvA2kkYQxz57WhS0WlXmZq/En7HBgrlecE
aoF2Y5nQhsQEa+x/SZcn3OpmRI/CHbvmJUnD3NxmdIO+TMRixqGaHWZkYNP40pBcf0znXuNkhdUb
OjrmsSr1br6vrJ6yNELudW8juxC8mroYaWbMemL/pMYwIa8x3jKe07By3mYsIoJgbxgzIh4j0R/Z
D6Un6GKZfvySF0XgP3Zw9PdYZiCY3iTzc6ejvre4MvdB92qOqR7euP2EdiomZVXefuLaiQE8Z1le
vBlVwPGEBRN+JcQ4X5ppUDRc0hnzWZzHzY+6ZrkCMkLV93TU0hnARGaanybqA3HbYo3xrXA6J3oD
YISC2WjVCZ7Rji+f+sI34AlVCSVROJhfDKzpPXjIcGrJV63gpUWvy/mEHSnVFifH/T71Y39wpQ5J
eSyzu1pfIPc0SdM3EtjpSPsXFqUj7fYGe2akEhH2b1ECAzYwPWTWVL9BlIjG58RJh6neFL3B37l0
SGk6ktr+aJllL8h9G58rNGpQTupKiHV5VqubmYoZwktALbidW1dGv3wEJ+/HCW9GT4/dglld0trl
wehmElBU+cpDGHUxQ5m6Qt/FIGmFRsvUC+fe0Ta3+dA4HzCEJuWGAcJkNyky5ysj5/JTZxo9ChtY
kzX9Da9fE/e5q4b6q46+j/Y6QBLXtjOMr21JkDZvdaXX6H8VSuvxY5B9+FORn6a3dY9ehIEfhrqn
md3XRwlBud8hMpeBjXKbpHx0XGeADUelpVl/03+yIHZrKC2UTymY6eJGVwo+IrKYKGRDLx4Yr1pa
GnyUGupuIhrxerjR5qZynoK4hlJKDuNvGXEi/IF0F7JVEZw57Ybfp8qHchAF+GOHyIyfAuqEhU9Z
v/Nny/kxM1LCnJlT8BoguwHOIkF3GT6FhlUmWaGRbps5G9wdNZEh/3JzCLxbtJOZEqP7IyaSYbD5
zJpQMEBcCCYg7QJGZM+y1bCpqJiCovtoM6YcjOzGQqarY6akqAMQ4wJzYoSLRq0SLVQUOrvBfpCQ
tHsETOVWMo17ASMvkn1MdrJMyMXkfM8RnEXWKjSqfM9Q2ofAivmrNw5F/pq1dc3AI+6mAGTlIttJ
dQuibx+SoMLw7RBVQVIvSL91RLDx0UlcI7nT4y5qm72YSqW9lchuqa9l56LL2AbcOx6qW6DzKp3/
ThOP9ukLCgcpiTHJ86MxdiKZN6YExvVLCDvmvRFYXASJ0WWbcb6sWgchFj7xlxIB7PkNtoAdoKQT
Z2H3XOAT+MzsdgywUHCCvxHY7pJPVeWYyHuDVDikGu+QrFiBd8K+03K/4fCk40Ego+n71OJoHKYB
U1ZooXLjTAEYbCUCSggGFItuUhDED2UXFL9S33FpAOgWf4ZuYO9tp6fXtIy/Jw94t1W/1dHo/2KE
5xTfBy4KbCLBdZMeaX5dv+RIM6AcTw/wybcqWgMJAkHcH4Yzf0+0sIQUR2IHsQ8XcjxrSoKO1QFL
fbBHMRzTWZR3dTj47Qtgn1E+LSIB9aE1WiQLdmVXTbiJdD5xxAxhzD9jV5SFz4yYDNYUCZxTqeFW
c8Cswv6FMxGFaOy0IaOluNtXrqMeK7NPbg2VVDeVHou/FLQ+uPQg84Gj4WtT3duzgTMVbTEAWjNH
cg9PQQhAVNF80IucIqjjbDij1GjvmD4tFRpOCGoIa/5Ua8CsdmZmDV/yIBvdQ4JV5YR2k+/imSBj
uhFbJNlzzAcJHsgzoOLvG+P8JWcIBlBUz+d4ggbB3b5lJmUv4pdkGJvesJzyhQGdM98GEEATip7J
QXKNuFgdQ6uvGR1N5QPjyLyGkmPl8kcX2uWro3W6iXDPNFgzwBuNf7DNp/6jndfdPSAedcQxR4O7
kxgALvIBKYLJVe7S8s+ReHXzfn6TbRkhYiXG4U3Ah7boMEEPFX3GFo54r+aRZCnAhjB3nxkw8Y4z
zYk1AplrQe/MMT+Hk5vFevEcuGWGxR4hDqhkV5Bf+2ijeCBQ6S4GKGSnN6RbMzgM1yzlNgGFmx+K
jiloAAbZRB8dfOExs0cr4dz3tfUVdGURt3Qb4oq+wDwDnJRHE7oBK8STCJ1PIGCjh7nJ0gJhA6fX
PvazM2BhVrm2eBwrvRUesQwSIVVY/a3G++ZjIrTS/6zKTrMWyQmjvg19w9hXEDE8THWnD6Y5MZPV
IvthorRqvvQ2M9gtnTjjJ12WInrFjWF+rTRF1kYtqLaFw2v9hB9i9NowxdmCgy2tn8we5tLDLdO9
yzp8dbZonrrMoWKMiKAS42xwh+R+8pF7AWoSJYHUbiJVuUyv4wxe477J1AyFZYg4oqNXIZmHCLBJ
5xevO1xQ8Y7WbcwdkEJ1h3irp2QPBkCXHgblMWmFreJdwPkk1c2sTj3HA5XlrunmgepeTtrH0pk0
eMbZ0tC+n4GTB4chhqmDjZJr9d90ZBeTl6kZkwAJOtHQlrAGF5oMRCu6yQFaU+Ne63HXFFuJnUGm
bTqzZA5TOXiBIGZfGv7UP0EGCObqbyXqroe22JcTNEpoUe1I37IAt5ZPu74K81Y8o5cb4/jta4z2
m5dIIpX3uXWKfnwAqKOVwU+XZDv298zPOGBgvkfg8genA2+Mw1oGpfcDtd6MDYephBukCFkgBHHE
TwTqgzVRfX6gp+/Mu64wim9RrRf9ITa1igGSXkmzO8RcZB10vRGCUL5VGRBOeWRcFIZfw94kYh0n
3EKncq/n4OOs9u9//+u//9///TH+n+BX8bFIJ6yM/oX81UdAIG3zP//W9X//i7C+/M+3P//n35Qh
qFRaCkUXsjbXosPFX//x/SnC442/+79kEmQt7Kvyu2+3VbWj8hkOqUj1N9ugnoDtB08b4jw23I1w
J6qX2mFyPybMtSLgSZd/jTr9MYaiyY1XhAun03aXCerpj2F6N9kD9/7XRAfusdPN0v2iw2lpb4w+
m7IDRirQgaskJKX4w5Uh5VuWIZS0Jar90jxd2TCZAWmhNryRKyaHOpuwZbEBxyllB/eQI3/oPgJX
l9fU3dPHlQjOSUc36ZmjAaewcz9dFNgUrSQF3hsDkKF5cGRnIxzZmla2YR7L6GkzcGwIzWVj6R8t
A94pQviWm3I7S0VbqGSausPntRBHmzZtTBOr7kgKsNRc8IkaBtfJGJf986B3vuMFGYXN/eWHWH0y
KVyJpLBjuaZhgrRyndNnMHhBsxX04mlSeg88qRy/oZ7X3zSGQKpLktR8mQwjuL286vL/+tuulboh
dAxW6GKyUSzdXHb1b7u2mJsktHy7eEbqEROLMney+z6BWQiNeG63tIMV82U8Zm9DB3eOK9vUOrO6
NJXJbjX4D2Gcrt6Bla2bRhTPfjG0T0kmreegWWC66CNeWWrZ8esHlY5lSIB5tmuayxb67UEbQ2oM
BMziuWmpLHOAH1vIRPW+S9xxXyvhvF5+sevPqRsmGxK8oWOxLw2x+pwWgj3VCP3hCddJeAuhu4xZ
6GMgLBflRxr+zI1s0uPLq75/oaxq0cA3dYMk3BKnT0mPgwdl+PZUJKTom1mz/wobOthMzbT5xx+v
xTalM+ZYOrqn6xjD3qwELTb/idG5fCVRRLcEOlq0dKNg011e7MzrNKWpK8fQTQatarVTTEjgNq3r
xRhoofOjXvd9Wtg4SAEZ8Nco1rGVTCN9urm8rv5+35gs7Nh8ReKoK5cf9tu+sTTAo4ab+k+gr7xS
k3W6ryVavAG9Fky1GyTqo2Guv2e2/mYuHj3bpGnxGfBRrKiJtjbEh4F6zkX/5SOSJS+u25tXDvGZ
32hTcNKFtmk6CrH6jVVYBkODeMXTZOJMsgkzm7YcfGnzLm/wfYzSonq7/FrWAZfdrQziFPuMV0II
OX0rIdXy7ISa+WRwtgEGwh9oaQqAj7ZRcJaoSB1NW2N6D/2k3UdY4m4v/4AzG514qfM76G7ptlxt
9KTXoYl0gXqyu9G4Tc2GTlKZ+oBx++7KUuubnRhpLpAg4iyANuQy5OnDBvHod05W2k8I2rm7El7t
Hvg9NSHj/EMel3clmd8G/qvc6bqPykZRAA6o5+x4+Znfx2rL1V2LHyN4cmGtbrkWMxdw/KP1pA2u
gd7t6Oi3ZZp+gU1Ppl8gxdqnYtrBkY2urPz+c3MtOSzqOFzpvIbTN+DOQ+1apWk+AflgAqpZo9qN
9J/2zpxY9wylHlOwRnu/sxdwiFPeXX7w9x/b4nriatR1UgrQFqfLc0M5cAYa/cmIyWT1eChGRJ/C
eSejpv/r8lrvz5KtlMCozjQ49ozaTtfCYhrfjcbxnwRwxr1o3KWgC60DEOl2m4sxPlxeT18O58nF
pMBWSkWQgZEskJI6XTADcdE7ImPKF2h6eYe5YSyPPRNPWsORb9V7ux3EbYbNDSJSU4DNnZpteTth
ajd/bJCc/KsAbC83AFvV11YaWsnRj30U1csw/uCGlvt4+Rev3pBtg2fnLChb8Gepu6tt2DdTh2Cs
nt8Zcz4f0Qurj4WW6TuGcelTEIpr5+/9elIYNp8E2V6Xju1qPQHkCAP0pGI66eJQmw8Q1xER9dH5
Z2CBurizv/yA/0Sv3z4JTwheSTgKNS+H0++u4mkPXqIAwFTdMUduX11Tyw6maeRbOxTjbSRn+UUb
zAQfuBE4SJm1yWFmcr0T1C83lmGMVy71dQD6z+9RZAxsSHQN3dXx01P0VDoDOSXwMnkW4ulZy59D
XPrh337JCO62DsdF40ek8SEHMIPIMMqozyYGRY4ncTt9vfKCVrXOPz8ICJIjJeGQqcrqQDKq04FL
tnySIEv7LYLQgBRMfJrYnFYsHrGPBERMYxYxI5waJ7m3Ok38nZZGFO76zGTSePkXndkjunJd13KE
4Szb5fQQuUIbSPrHFjCAne7dWJ+e0ZaaDvQd5C+h0zC6vN4qFC8vgPtAd20bpLMhjNWeTDrsbzra
HHcVitHIBqPiNDwYic1wu5Jg8o9OVdvjh5rO9gvumn19ZYsaS1RYbVHyWG593r9ODrbK25suxTGm
CZu7cEyn2xaLOoRBxfjZjeoPJPsmMlrh4+Jb+zNbZjWUv5J7qaJdbmOcesQqCXFx5jrjRoGBQhRY
d/4OegSWAnuIN35oR8+TVOoYyRQkSEaHEcjs98svcf3RHEpmPhhikCbXC63V04/WmGgZUrWntyU/
Hbcb20K8RkWPXH9qq2NX8HR5vdU1YjuObboW1GhhMAx3/4nEv6VyoVGHCi1w7dZx3F5A8qT5PDJn
rAK4bps0m7i8r+zLVXBnSapRrmzJc+pCt1cn14abQK/faT2zFeVR0fHG8mNCr6g1m61tVeMNWovF
lc2xuq1Z1FEWdYBuG9ai5LjanLjlTRlwT/wIHOUwOcxgp1mPdsq45FiJsp72CH5p2u3Y6GXLwB5c
wzbumPxceXj5/oe4AskRg7vUcsgaVh84F0B7ajhfHs4+Yrhnzha2Txlw8oyb2+6aL2an29B6Oxp+
Oxkg0pOhs9aO04vqI6u5bxm4is90di0aJKgIi+jrIBe3HMC8KG5+iAH5JU8Vihz+TjBXc380JsKb
NzqQfQJP2NXiqUS0NaSCrYDKIWiBiD2w6DYkQyunCKPoaCh1cdsgDYSxT2aOzEynuNCWGjQSkTd0
Wdfj3xiBrt/Ck9KCFzkgzPwag61PP5JaI0c4DuPYGRv8I5Dlvrxn350RanPXkhKpGso5w15e8W97
1gCuhx0CECW7yRmOJv5gb5guooZjzOVPeirOlY+2bI7fAwt7n4GaMHT+cPhyS+D5bcGkgbqNFVnm
iWFsP6GVWz7jiRpcWeXdlfafZSirDQ4FN+3quUrUW2Lw5pkHVgMbZ5qGt7UpMWoxe4nbc2ncahka
i/h/h9CesCtJy6zZqnBKruSW60jOD6GktIDH6HRfXHN114+JRO8SdwAvcM3h1azSaJ9jS+3lGPH1
CMwvEpBRUXpUu9WVl3DmeBh0pWw6BYq6Yv2qdYT5ijLSsQyBWbi18zx6zJAxuhmWXTjC6bgF7qPw
icR/OKUb8/Hy1jrzpalnJPuKjN6U/1wxv33pMGuMecoAUga5DuIVOGj2U4uy6M93sAGmTXBNAuEV
9ipX6IeiUxiR86VnmIkom472g3T8ydoH8RC8geRH/P/yk505NHxRhUwiORO6MavNFTfhWIZZGHqN
iSOO2Td3kAdB1HcAyywDO4zLy53bzMgv6wIAOH+wnU/PTC2SqWUaFnqDnXKNjklNfPMJHuOY7FF5
wCUlLZHYmOLyPvCZDkxOqz+Kuvpx+Ye8ywrYzHTHaTkpe+kAr9OS3hwBD9RB5qGgamCtPqrR8eDp
jMkXE6/SeVNhWSW/jQ2gvS3FkxHt7IJm8WZ2LC34mahRlI9+Z6C2ilJLPdvahsmGJXe17gaG3BTk
krEXR/NQfphBJPWPla5g+rsCjaNmm/mdK49FbtYAcEDUos15+QHX3RiuNh6QPyxQvfQ51rUAOIPc
iYjb6NilMt+HKP38gHWJcHXiTPaROKMoELHEnPcGk/xq8crqX0oMctJ7/tH82QCe4m+V00QPeFjr
5R5bXeNHTFqpX9kVZzYhZRJdcMWmt2nKrTbFVAhotk3koU45S6DTuMeagWperdlwioeWOcPfl9/O
mVBm81Z4LVRl0lhvw9GODbrfWuINk9vvcPqxAKmqyIuJLPtSGs19IwOcB8sgvlIQvM+sXFuibEok
5c5gDnL6rE2q45NURWwNG+NXiDVGkIHF7KK7DOD1w+XHPBO3yLkt6iFId5Jm5+li0gKfr5cVxnbS
GW9bKI9bfUr+F/cCoYNhjjINm1pnlWAPeC70ERxkr5kTGoxgjoFzCl3DVhOZI7QNOjyAJqBpfprd
XH7Ac9+RbEnYghC29I9PH3AGKuO2ZhF7+PukdNSM4tCiArwLHZbPGnikMJbMbWDMw+Hyyu/TVaYA
S+hkwxKy9VVXDVi5HDo3SbzWMQv1GGp0ZG7wKQmfjcBgzjpinojbRDH6f751l/RmuYIpvKHSnD5y
XZpyqjU/9kocV26SodQ2EwDz+3GM7V8jrnCYUwQFNBPan+WVa/jd5l161/TLBbM7elxy+Ry/3YOg
uYPI6WbDs+G1bQv+rk+z4aPOF4vsSsXz7v1SdDAg1JnM8ZAc0dOlLGAWOS0bw8Nh2YAUh82SAgW+
CexmvJlQw2MKK7I/DUS81GVVLgYg96SSp4vWKQj6SUjlpchp3FH5ICyFTc8mn9vo0DKOuPI+31+H
lDzUHrZDS0vYULFOFzRUhp1NklncQqD5ISvi5x3Hf1c2zgAYikybPMp4+jJHTz2EfAH50NgXIzIy
f7ib+R1SV7QD6NuzrVabyrTjxPQD3/SatnIPTQvYEqWIfGfWSm4Az4qXHMrYlad/d3iXRbmnlvPD
ku7qbUc+KpWj8KWXNrEdgqftZvArAyn0xiWb9tAcRCBaWZk61qBJryRbZ/YyHQFeOV1Sh5RydYBR
US4y12BS4cDm+rWoqR/avkf+HGAt5riX3+/y/k5KBR6VUSWZhkH6Q+A//c6m0GuukthCcYlB/Fut
MA9A/aMoPoDJStDICBq4BpfXPHOCXOY/NgGZIR79udM1Zw0LxyzoSeZwDYOQUsU3vla4jw5mJ4dg
kXoDEJvFV47Qude6ZJJMukxDZyutVtUZcAxBa3qTyKRAjappEHYKfJqxegiO9vIznn2vyEFyXskc
uOtOV8tS1cWalpueWRKG2lDlW4b2+j4Kp+8SMUPv8nLnHo46gHSRLIfsYXVMOphsEeJPEsGIKdu2
RoRPngDPkqNOcKXkOHc4lt6qNEiXyZRXiXmlV8NsMmDx0g6XCCE796ih1r3PVS5vWyDvr22k6zva
l4W4snH0s4/pEAqpuSg41zOMGukD9GND15MIr2cO6Oa5LLYo44z1poJW4t+4ETC0G6w2BN66ePea
uEQE7uTS/2qljUa/D2N/wz8bo5GJzN4k9nOO5sQr6ArfuAIHOLcJFDoKhFJ6rNwZp5vAb30/qCPI
wLMDCLEH/IlShsqOeUxJM4WJduX9vMuqOMwLcoINR9nkquXg/XYLzoDwy2oKEBfP2vYnfo71AUJq
9uHP95pjC92xgSmyE1Zb22ydsRKiNr22qNpnDJayu7ZF3SlqZvNKIH7/vele6JImJfUC2dTqgXAm
sDRUKRTZcC+2ftgaN11lovUc9fJK1F227WkgXBolAtaxo9vvMS9JYDU1bEAFdN8BbhUgg6yMqP0M
QLzf+6T7NyDp/d0kS/gxAlGWyy/1fUxkecVsHNgRqOR/dv5vn04itoTmRO56U+jM92lpPiQlQre0
2Hyc6IEdGiEKApfXfH+SWRNkkWKPkoY7qxwVMUb8AKdFr4JW3ZOYR2TM1CDxZ1T5B6vAZrkZegjY
hfbj8sLv9+mSqLFzlmHkgjM63aeNM5RVBRrIs+PMNh9Ks0EgHbnkKvl8eaFz+2ep5pcKjjbCGkrR
a1ZfTZJ4EaIP4WHdXd5HdvhaC17t5ZXObR9eo7l0bfmA66I2CVsRTUbgeGVYayDY7BY3yqiO7/Rh
QDIuyav+U5Kq7OvQifiXxd346fIPOPdOl4yFBo1tUHGsbgAK5VLTssn2UI6aH33kATEyot7/8xhD
cUgu6nBSmNaswUZ9rExNoZngWWEc9yibtpVzSGgv/nGUYR3uT+B4NJ0ZkpzuEdq3szOXCmNLYKbf
lDnnd1CJagpG8fPymztzDMisHdsA+Lf8a9lEvx09ZYYm+GnX8sZy0m58oWd7etzjtu8rzLXBnpHQ
47psMSq98s3OrUyeScixleTjLX/9t5WZ8yzwcGIOlPHsK5JJ8c7NW1ge3KdI1sYqOyDr1+3AlF0b
Pp05GfQmGX8xkAR8sT4ZRdTDJw075YVuDg1LY7o1tWmy6wYnOlx+v+9vQdItF5InwUbQvVndF2Gs
9f/wLj24w4yx/CkajplJB4c+MVorGk6Blxc8E0t5LIcBEfcu/16/Vq0cVFnGhBc9QEu5t247y0Xb
JJI4KA5FvVPIflxe8twzKoKMzlZlF1ny9EtSpAwVumzSc3s0tgMAtHemAXdBqMJEYyZxr4Sbc58P
iANtSpuCF/jM6XooYs9ikpX0pGmALuAXIUI2Y0gyOH8eq5nKUllL2l/veyhRO41VKXrpzYXlvul9
2O8cayyunPZzJwGpD4sOFCFFrWdsRqMjAoj6ildWqCdXbqZ9xgsg3wV9AbjdaoxmixLjt0j5fwjZ
JLDQ9JDKccD5mSD9Vjka8vUJBn0k6jq433wDDdb+3BTum6GDsTZHeBH1UgP+8XYxSAeRy1zQvdJe
gvnvB79oVVj2CSUe3bFDGyTBznQL/6VDlGRXwc2MrmSGZ/angRoinXuXDwnu6HRB1AkgcA9UtH3b
mPhbR/2tkRv+LcZEjNqt5vXy871DXyxvFaFXCkqEgEH7rc6DiOvJitxOeoj6tFsriJG4AWq4i4YB
WsJIbrDpI4ngRm8qSoW+figWks/A7Bdph7AZrrzwM9ezQTeDIRGXF8dz9ZVHjBanwh6kh6Vtw9Tc
wdt9AyYFiqqNL+SxHtxy38BjOFYgsZ4cO073l1/JmRNLzbkgUdDNAVC3fKHfPrnpz44fdbWBFc7g
HyKm6d5Y1c1NWBXBlYc9E/+kDnCVkaMD8MVYXZ3IB0oESjvDizNH3EEyQRG16+zPRTxHvyYVTw+t
7MWVKH/mDQMaBwBARbBE3VXQbV1L9Wq0TC8XCPmiKO52M74QaLhs0gpH2U2PpOCHoEX2Zos2u7pT
5hB2V558OTerJJ77FByPxTyMs7z6zEhPxoj2UQBNuC1+jZrB/zT3oTH/+WkCN2PR213G9IjMnH7L
Ih1Q4Ct06em+Yu7SoWdalI0BMx9GnsyZ9P753nGJviBV+JqEqtP1cCgeMI9l+lVrevZz1Ezbwz9e
+1BAPbhyd57Zpsug31iqe1LJNSgU9b5Aq83U9ARt4i1iryPGlS36yYERol1++bnORCWSDyA4SwkC
eH75nL+dCTeJ516W3JoZQPUXt6eq28D/w2VJ4uGAzavr+FeWPPN8bE5qLA4hd9p6m8KIibnOHMOD
uyXu68Iq6Sw2qPfZyJtefrozJ4ImnkUr/D9zjtUuaSJM3fzYx+ZJXzA6FsobwybAFXwHcw6Kt+zH
r5oc7P2ApgEl5mQ9Xf4BZ+IAHDmHXiKnAfTlKghPUaryyC+hVobDrEGPlwv0DdEbZDeMUUefCORO
soWY5VRXTsiZ/jHRFooToGuKIira008Lh7lqqiJMSYMsNUET9BGaEzbuSzPe2Zh3aQ76fFGYfBgM
Pd72Dlbezhw6v8xW2TeX38OZqMAolRIXlDMb+x/myW/bLBk1QVUtkrtZS/Rf7IxsW6ax9efJ/O+r
rDupPUpEHer4yZ0lYn9nuKOJ7Qeq0K2TFZ+V5T7NUVl7XZRfw3Gf+8xcLIqTxDgNGsjpqzZzgJwu
pPW7AUqYeTfVyDi8uIGlPzMhTb+1o0AGUOmpGq8kbWfO0jJpol1CIY/W1uqeiVvNsBGmjO+QgKiP
Tt4YhzjW8awIomv39z9Tq1Vkd5x/Ml1HQQ9aJzDtwF+TOF3cqTo1MVMB1YprT5Rl+Ft0ZdeWt7j3
df4+wCYSX98xB+Z9rCoIxzPW0TCKrlzn70MXuElGTcuAwCBMrq5zkp5k9qcsu4vJ+yssQusp2gpy
vk9TaQ2PXZtfY/m8f9sLaptgCVFjgbKvwgmsqMASWowlbThmhzwV0U1lZc1OGea1XOX9jpKWS3tm
4WEBoXZXHxaL1haXIWhtsV0130M9ylHy5Iii6JO3cM5DI9uJyUU18fJBPfOIC5CQGxw8D8yZVdDo
7bKL8ZH1vRFBupqbtM4euijMi22ZJOADLq/2vuagU8Psmb2rQ6xdrybhrGI7AroWYVvnQ4oU2o1f
dnjFYPKNeu7Ude3WKBecOu1u/8flxd/vH2aHCxmB51V0F1axuYDZoQb8Jz0ryujwpd20qa2yh2Nv
u5s0iKorKcT7GLhUN8AKaDFyG7xjNsoM+TpMebzWr2iiWqlxGECx3Fx+qvcfkKvVpjG85IGQl1an
YlAGEr54mHsTSfXHonHmDxocci9tc/daSXNuLa41QduGVjeZ/WnYU5FKS/BOk4fG0IIiyZChRv0b
nnJyrTl7ZikKpwUyz2EC67XKv2Kc7NsBPXFv6lT0Ha+t9GMea+lOm+f4yqY8vxRqeowdwZ2u4xyO
HKVA7KqHglGMH1EUyY9GYeY3yIpfwz+f2YJQJBZ8C0nsMmE9fYFO0+PV52aD16P2dXBq1LOzaABg
UiAQOA9td+XR/mFBnMZwixn9gv5RIARQfTxdECaxCAfb7z38BDPMNh0rup3C0X8uzMr6iv2EONSF
g1ZfndE6sQPusV2ZGcPRSDGbIZSXWNFiunt5z74PdhYBh8qFWSs9uHUnLKvxhjNiHK/QOkBVw5iC
G9X5iReiJYMQx3hAG/QPyV40HeAOgl6mUbyE83VC32XmkKcIc3oSAd8vGojmz2MVopyJGsRebzCr
u/yMZ3bVkhqAVoDmZRN2Vm/eHZHWyaLOa9CJ9nL0kG/p8c9HpRr98L9YCi4MKAlqbaZ0p0tFejf2
Yaq3HjpdKeV24N9KLTD3IYXZlfHauacizJhLG2XpLa72Ew7cHcJXceuNfdR8dDTdPZDw6i80Opwr
L/DMJlE0ommcUBMpaz30jBDZKEWlWk9UI4rzWu0eB4Wjqgrj4aGuJrSq5uLPS2oabnwtcmggNVSc
p68ycJvaUZmovWKYwbbskDvxwb2l2DZm2FOHiC1jgDaGB0b3aGEVrkz9nwizlM2Vke+ZSEHuxb2s
A0qkM7HKB7ouxea4LsCAI/A7fWqxOwhv87pCjI4iR0MDtTP9dPvHG8mRBKYFQcW66+tZNRONhtls
PCWz8TBhu7WPEIE5mhrCSZeXOvd8yyumDHXJLt3VtYUr15jgG0V2vgju+ML9mc+RfwPIb0LCQOv3
l5d7n3hYTL24HRlKMUFfo2mNrqdsDK3aczn5qPHDcJ/wyziWefEJf6Ho2CxWXcj7NFfO5tnnJA2g
AKaJ8A54gVhhPmmY83pjY0UvKHukXwbbCnaoLyyyimV9c/lBz1SBdKiXU0PmCyRgfcXEpBll1Za9
Z8HCAu0WJxiVp7iJbaehRWamqXEoCabIQVoym0cKpiz4K6m15NuoJ83t5V/zPlxwlqAWLf1WYHHr
cBFOCJojRzPTd6uGYIcJ2/zB7ZNqOohGL67tqfcfeTm5CDgszNplb50e3j6s48lMK+HpVYGVWZyg
A7/DqU6+TmiIv7g2ktu4TsXJru6S8gq88n24YizwzzSbuMh9uzqw4Jr0CWkl4TEjqbaqictv+lBH
v4pcQ1XGXayCrTZ2vv/xCwaKTkJNawU+1RrUGaPValoDrryBjqicGbfOY54Zzc4JmuzKTj7zLWlw
AlyiVUUGuIYQOY1VhaZFc2ooEvktV+N0i2gK4oMC8b3LT7W8q9OsBar6wtEy6Z8LPubphwy4IxdN
/ckLQEzvGataSDfn1jEFanjE8xZgQKOBgYnLEZWJMr9yhs48qQL+zufkLqBaWF0CDnK82UIq9UiZ
ikNDKbIZ8CXZoCp3LUE7sxToIaYhAKSg4a2HSo3QJLlnUnklYPgb3Z3S5wx7JBxQ6+hKCDyzQWkK
MRekOUXJsJ6X1bR/cIYeeSqUUYH3j1rjgXnP/j9n57UbN9KG6SsiwBxOO7NbkmU5jX1COMwwp2Lm
1e9T+hdYN1toQjsH4wEGcHUVK3zhDbjXoxL9La84yBfBcSnf/ZTRb0VVQSO/hNfuyjX4qxYEGDee
ogjzRwN7EOBLoTM5BNfOPO9atPJ+V54YsneSbV14z3BfDZOQXhKpFmO2eBKqOGIX59wbqvw416qX
H+ooRdUxtztMUEqqviuX3VsLDD5LNl2ltMMSMEpdsOrhc+fnOcUuNaitnzFy0Ru3gw+o29WfQsHh
7v5BuX1dmCZCEsAf5Eu67KRpo3Qf8oL8LGqjebTnpjq0o55Dwqrz46A0a/IBy/HANsuqnmRVUdRz
l1GJ1iGna4+u6U9aVoao0xu4WOJvG4XdU9KqWVdsZItKXdlBy/tADktrQbbNpVbQMsdVy7KI4Esb
Pj5XTX+qJoRqt7khbMSwO2Rji1CDCJdb7i6igb8f3HHY31/om2eVzY/OIwUosCZcCUsIsqhx4Z3z
UPfxDmop5tZjMXwWFvilgzfHtfo84thpHwLFC4JDhWwI1llZlYaPQ0WNfR8hTh+vxOI3BTp+EwUb
Q2J14UJBl7w+WFFohyBmq8nPqtralGEoLiOd1a0FbQYoRYTRDQzXrYulFDW8NDxWWKy9N6WVP4Kn
VoZwMJXAqFz/CI0XXokBy/oDMJ294zIgZuLj2XHa3ypmxish6vKNl8NRWCf1kHx6wtTr4SJzwt8o
13s/sodRPKe5l8FOiiacwA8N2yRxNojXphg34/oWT7Q8cUVY2Y5ySn8/T/wGYGOUJjjkKsi/xfOE
Yn2MiYbZ+1jk6f/Z85R9zUSUPYkm6lemKz/hYigKkOw8UA4UOJec1BmnP7UZrA6RvMLBbKJu9jYJ
2MrTcHusKbXQP5RxBBfYMmb0cqugEz/0ft9X06PIoPUiVYErTTaqGxd1u8390/TGR5SyKzyyMhWn
7nn9Eb0EfmahzZ1v8PWGz31aEo93uTGNOW6HuZ2dobjpAQ6JGBdvwqw11ZXOwfKupiVPtEQoA7EZ
MJy62EZ2lTqojoeNzyZL8ChIzGLKDtDrYK6ktYPyVaHEHRaUuYGH95qo0g3hTA7P1HmiKM8Q6MgF
+utJ7AqvdzBln32MuELdO/WCxD7duPg/ZQfktIV7cen9qV8KE6k8yuluW3nDVsxq737vcFrRnobZ
dY1jZuux8l1BYK86GD3y53tFRb7g2EAwC8U2HCkX/I4CkWTPWpc4eHOUknX1w/VwYn5psC5HRzOO
UOF87xcGVcIzodGf4ZgsQygz9mLwviG9r7j+XEQdVtAtpjaNkkHd6Pvi0jl6ezC0WFmJUm8PjAEe
V8LxuCFkFn+9sqmBafVoT4GvqiBJE3KvbWRP+dd3T49R6AybJHXsnsX3E7gGl7rZBT6edXqyCZtO
akWZ/UDVsLMq9+jagMP3zpjqJljSPPz03vEBlEAWIcwAN4v9yfUsI6csRvhcnj87AdxQbiqx6Xp6
TnOUBj+xBwx3aZh1HlpddrvGT7+9LVC0IZ2hdAdTgnDyenAU+SqUbWbPH3sNfyDVyh+S2s2few3B
x9pl1PuTfWM8CjHo8UmSEewF+f//OiweIrd9lIyO36Q1nsalYfSYnQqYbE2lkAA0Yb0SPb7xsqKX
Q8BBGiIxDctHzbYDAvC6cPxwbiXvBLfzuST9UCd65E4dGKhX1lFJIwMwTRwTPE8xbNVBi/LHtPGy
YuU4vbUEYMspUHM6pazS9RKIDD0AmvQsARYUZyUcP6MWXu+DXk0f80qJV6KdN4ajQ2LDUgPYKikH
18MNReK0uD9Zfjgm+SZqIYaU4WTvtVAbN5NKd+H+F76N7wC6UbQgfddldXHxHowma4krTXjuSqwM
NnOlY0eKgoj20y6D4qHuLRuPr8nsv6AAjyuRh11Jcbr/G25fBF4DxocdicrFzcWR2zSSA6MBnzVq
5alrcGtP4yjDpIEiSRGicJhx3b2znUsNlXYuwo/8KdNNeZv9tbVzmlwUCYbwjJqet8vpmR690ikO
EPvX1C1ugxaGkumJzE/ogS2+qaFSd8YzJjxjJq7oB0Qow3JvqZBC933WeO8FuzIz6pYygUdxRPZx
rmemVWmFl5GON7OjND5el8qmyO30O7bGa4WJt04roCDKS9S72LHW4nRUgYF/qNZh2WZZ88FIMfAs
bKzKKg35cDEM5jYZUUZFTg4/c5hIOPB60eH+9nljeXlxSKtJECQMdjHfIFNCteo9z2+7rjwMg/XR
nebkIQCB8v67gIiB4IWLn9VdlnzizLNmCxkbv2c9jm5eqNVGGHgjbIs+E9sszON36k1y66Dbw6NK
9Zcknmzz+mPGs4k2/6AgmzZq+iOIBwtmvlafYJS1K7oSb3xMWcCjzEQPXB7GxT7VwyHXQnwU/Llq
qBPUdaP+G1S19o/dp1ij1JC0z+bUjng8T536OJtK8g0nQHPlSrq9Al8pZGxioFmkN/LK+utkVuXc
GnCka3+sFJdCbYtulkjTR7cUwtfI8I/398+rwOt1pA9ljZCFRIpWMVn29YBli8khFiaV7+Fcg2SJ
neVKeUaT3LE/z9hRMGEjyBEol9o0x9Yza+VlxBClfrAGNa3/C2plss52PCn2y4A5Kt41osmNn07S
2SHOPIMRxVsz6OLcH/Wp6g6eNhQINMcCH6NNouv4eGI8iLHvZqSdq8abKQw941vkOZj3HDVRN9HB
MtMevD5cCv27imPcbzS2sFh0kQl39tmQhOmzW5R5t4kDUSj7+0t0e0OjYMyu4KmAcEF4eb1ChVHq
LAS/P26q4OiN8wsd0/FEYyQ/NBN4XnUMxpXY4/ZYE6pL+T5qnrILtRhTUUyMru0UGVeMHHexwL5Z
LSwbeyuKkO+dHnApwiqIF2R6NL8X00umvIiUPPPHetK/mrhXhLs2dZtxGzh6Nx6rfgSjPAvu05WR
b9MxevoQduhUcrbBr16PnHthLugCd76NAtAIQT5UQZ8oIQYuFEPSg2vG+EbWPd6tM3fcys15+1nJ
AKEqUNihcEYV9Hp0WF+14NkafavPDZS54RJSSRj3PZWdxyJz54+FZH3fX+w3vqtHS4LOGsVXGKOL
J6MDKk3PHR9qRx+j+tQX0AZPql5GiGM3738LkVhzDIQ3Zdebftf1DOMQ94dJa3pfrVVrbzf4hRPg
eJs5MdbqVDeL+QoK0xEicEgLaHZdD+Ug2jyNZdT6FVhLnDSzeo/P3/A0hqp2LpIsxU01XcOU3iym
xJ5Q+6G7BUqMtv5iUPJKcyjjxm+DENl7ymHWk1NPXoV+WhV+uf/l5Ha4uidRWCIiB60EoJTPt5hh
PCVYbmLM4nfN4O1H+ltP+VB5mxCJsv0Ec3E3pUSPbldIk+7aXHl9b98nmXhJJIUs2WMcsHif0hhY
FHZHtV8asONRxPeOZjFkCE7PIvqAoHG2neg7mfwCDMV3eBHXOrYi7wa3E5yD/6OaT/+AnbzUrEm9
EgdlVxN+PhtIXrSdhfMBRuCbDDXbz/fX/OYxlGNJqRKDzjA1t8Ut2Fk68pqI8PrWZIBkLTDNTDZF
i4jpgRvFOphRHWgrJ/StMcGUE+nQVEN3enktmMh5CDuo/bqxquhU5Vo0frGFgqF1SVnoxYE2/97G
j1xTk1YlN5FsFS8FUwMnG5W0s2oKe135rw2HamvPof1l6hAUub+ktwVlxiK4YCMTWxF5L9a0SuLA
tvJO+ApfOOnozlZFFm4z0TaUbJVg0k4EBF6+d6vK+0KgXln7KI315kXBwDRINo1Rl+3KXfzGohNY
ArkC9S6rrIsfhYRJ2+JqnfsJvm7fgCT2P8jvI2UDbK8/UpcKm/d/ZorYJJpSdkGe6+u7oypmy1FK
I/e7LK8butOjFu8izNnmH4GZml+NFtfIlRhTl2f0+g6B7UL5EdKEwZZeJidqOhixRZnMnwF25M5m
5uDE1dbCsHBCMUWWyfQoq6bobBhYFX207SIZDjUGbdbTVOso57TWNJS/NUx2jG1laW34arSYYO7T
2VRBvDhUvW4/RJ6H5hwWYIO1iSocyz6rzjiKUz3bVXu8v6Pe+HZSC5cYwrUBHS07FFFpNE4x1hmo
3DI+FYqln1JFjHu9sr5UbpSsdB9karpYQ8rFpKxS5puEcnEPVnlealWcNL5Kf++cjm1zKZxprY74
Kom6GAZ6H+AJnjRe6mWtXUQeCltzPfi4rvSOT4ZboPui4i5yqF2HJneggOW3d6OCScLnGr1U7RwS
q6EkbWRF+j2dcRp5xiR6CL5SnvGiD4mJ/du0s7zC0Pd4CYZY/aVEytKydazwZMM30/atYeROhw/q
Igo/1Zmxt+I0aI+g7GPlBGWUilshihomIJAD/RRXZq/hA1051iads8n5iKytihxPkHnzj7bEpBYT
TFy9fhWKpkb7PNDN6inytDjeZwh2DNu4wRRol7n1PH7NTBN9mVjX+/+wn8inp7nQ2u6STZFiIFNr
RLNGfB4VhXIWXo220UbTkdVIN+A6LO8JycPApR454UJ0f5PdPvU0PogVpewyhOkloAMsC7+BJMBv
EdMdT02lj5h0h1GcbaHMNP/eH+0mMAUkDOSAWBh1OLbBIrCAQR5OHk1rf7Qzp452yImb9TNW9Y5z
LKYxTv9t6zDptJ2LZ5mzj0e8VV7u/4Q3JgwsG8InTGUqC8v7SRlEBhx5qqktjMU3A0rFN4HnDK6n
OKv8fwwlTxIdH5gcyxfPK3JnsuNC+C2y0Nq3GcLE8F1JiVD/GxEFMz/eH+42VGRp4SZSUnzVF1zU
sIeuTiqAALaPG1zzmAvM4GC4+pkmukc8V7MN6EFr5eZ9Y0xZOCat596FzLW4NMwEjCqmVLjCiqno
dnrX6mJrK2b+pQ8bZYs4Tfcp8nC9uT/Vm48oqWNgHyQlB9eYZTJPWGPTOHZsgGyF+ejgd32O6Vbj
Z9muves3t/DrUOgIQqyV3LzFlhVJFDQIaNinJlLqn2bjzWKPzWb6rCOG4ufG3K+cyDcH5NKXGu8U
45cwSaOMGur0in2yzflXgNr144Bb105z5z+5rsZf7q/kbfiLQhIXPowQviFQAPks/FUXwZhmxl7S
MU+lqqQftc5Sv5sdwcQ+SQs7Qj65KPFJToY28HXFabWNGqBQtcN6Vt/f/yk3iYBBe4dSG/BQSDg8
5de/RHWDJnQbRz8NPUa7/ypTNDXOPnfdIWkfqtFKQil+lqlPcwLIZWvXgP4OSWrkw7f7P+R2d3kk
zahqyF6XA+/n+od4XUMDM8ZudZibcBMakXrUraY49mBp/HcPRfooTXvYziro2OuhsL7Fxr7CCRTD
W7ekbBNlhv1JF6E9fiNMc73P98e7uYBRUZLSPyA06b+wx67HS+gZT6OqdEc7sYd9k9vRr6nFTIrS
jzhGZgVd223Di2lW8e7+yLctUo4QVgJALVAS0W5aHlkxuwKJm/YYOQ2+bYiKvMS4/V4UI6j2LFG1
g+OKwo/mtACdNQd9xnJ+aBo19u2uxEjORD8UYEK+QwwP5bC8Kv0MZWcSM6/G7bTvrI9WNYS+OmBy
mAVCfzK1xFm58G5Op5wFzlYQwGG70wq9XsAYuEpo4nd4ZJ3sS1TXtZ+VarJNcIA44Gi2php7A/gn
AAITgqgquTjQhOVVRzBgF0OVAOoyzag6oOYe0UI3gi5D23Keaz38NKI02p2FE6Thhw6kfUakAJzn
wcWhQ/3sjZGrHPHVpNS2URBTMtcyu9dI9Cqm4zdyfSClQJoF1HhxRypoBFvt2Iljgz3DWWsmfSNE
JDZNHZfbaFDiX3auG3t1HozHsQxIMtF52LV1grVtlSRHrVPdnWaGmFFFUfIRB27z0FhWvWvmMvVR
808fsB/EBRSt5C9eW+kHT8TWNuNy9KuosTcWvqoHICPKCb/gaWXn3txLcnY83y6YJQTXljJkqAoi
IFQq4piHTrGDXpU9vBqGl5XQd0HatY8jmlE7te3aB5ph0XuvCDk85SbEd2QDfvkApUJDlniMmmNe
TkBO69g9RqKet71trOVRt7cD4FK6AgYhC6nAknCqwfEbK9tI/DpXPdHvtDRxgsNgiTE5GHMZlE+u
bifGjyCMivnnLCj/qSuLfRNQwELidBn0fghkwGgtzpeVDmomCn5Cmo2XKCybLcahzaM15PW5sTno
SjvPp/t305uDMmFIXfLCX4qLD6jFCtcOU98TetvHW9GiNI6yuF06JxV7kfl3qut5km6L1BTNmtL4
zXODEBC7S7ZHQP0SK15PeRpEpZeaGpyUAS2wznLAd/dOuqfOlK6s7u1QVBLp4VHEsblQlhIhEcmM
HeeTdyobOztRQtQ/oqDhbGeceFde85uLkkeGwjeJnqzvU4u+nlU4YYCsOoF3GtM4PKg5InFur9sX
+ABfRaqn723vMBy1ZnpoBEeyH3o9XDqW+CxhwXvKIMrvVdTUtxliaiclwiVLqVBDvr9ljMVS0kMH
UUDE+9q+ID9ZRNvUMdXANAblwQQmkoMOLevhIY9FnB6irndryoe5g/ov5bRQbISjVsU/2P0O6jHF
INK+uIOpImWLPwmqtjAW1QNxdDd/r0hK/yOlxKU1mS0wyzPpa7I37dSejhbQgLnZ4TmVPoxDqtoH
bazSaOOh/F9vg3YcJwyv5mBUnjzYy8+okpjdKZngK24R4qbjYQYgG05OUlnjbq7qIDzGbeDkpOC5
NhtrSI/FhQLDFnyHtDyQyB2Z7l9/ld7CdZ7KT/igZkZwFEJ87VvL/mwEo7N1zM7eJb0Dnmfq1+pe
ixPNwCSYxG/QUok0THMxsEYW+1pXRqosREhD1X7CsVH2ddrqvhaZw0mKeRzub4k3xkSQkzvakBsf
8ZbryeKVHFfW7NYPY+japzBGr6DoKvciEnNCZDxMd8Dv1mjGr1HxX28vCqeoujKkBGwiXrlM4MOe
590S1nyhgGOq+753Zx1bnjYr6aFpU/SnFMHwT50qBn7KZZOZWxc98pcQd2MEHBJ49tu6tptmM6EX
+mTWdSEOQR45zmNYhe5XaxZ6+K1MciVruYkB86ElnkUGDuV5NNU4ubEU1cYLcVZ+QierTXb91Dru
Z7XW3GJXq2VbfTTcata+iqHs8wcHx7CUkkowpeW2yMBQ5yjweh07UQrGh8gDClwrMHYYQJ2+UNlD
r2Or1nYFRMepvLHeaWFTiF2H39ClaeCuHXhH0m99hUzdhr754CNDP6v7mGfzwwiV7k+Kr92/HgRF
d9Pghv2+m05+AalHwzaXyDGu8evvPoclJcC6Ny51aU7fC0gMv7mCjZdJL34qiahWqgpy615/cCro
JiGBBR2IKtpimxVpY+dDYc4XgAv9ZcDM9XFo7fq9mxkwAg0ZeuZkoXAm5Gb/Ky0suwozv7QasBQv
669JOuCSWmX5Saus9jns4vhgDqOzMujizWAlGZRrnJYaqTan93rQZOrppc96fzGHeUJvodK8bZ+6
1hF50fBQiNJeU0O9ObOMyPGRbAaiK4AB1yOOUzGXSkGk4US1qm4rAxHqODDifDvm7fRBDbFo6Scv
XZnozeOBH6wMN6iOyKbeTRdaQ0UcQo92aay5x8vetjcEoP+1s7emofvGSBSPAe/wCel/LG/gFpJa
WmRde7EChGI2Uw9lwTKJqDeaHYnj/RvwtbG82Jt8RNyFyPL4gMu+kgodxW6zsL0EiRLsOp3bcKtg
ZK/90xlOKzY6ZoDtxh2m6Hvfmn25ab3O9JCw1AM837lXtc8hbYP+VHdtX+/MzkpRcNaVb9waXrnP
W6s7z16LyZOtxSHyU0Jo5oODxzQFfsqnyR7L9e6XWdhqukWwpPyIXKSeHlRzmip0YztBfdlpxrUz
ebvKcJ6J4DCwA/4MH+J6G8F4Gi0N7vXFwunqmCO7uOmdoH+i0jusBB63ZwRoHfVE1E5guCOfcT2U
aHrNmqiVXkqn/6+oSY2CITRfqcjJxqrU8vf9b3o7NRS/pD3Nq0oH19v1eAEgqMGOBhT4Mt38b8Sp
Zd+3ej0eJiec1oQxF6mW3Du819JfEbgat8Hi1nEmI4hF6ZkXC13cXVWYcKw59herDB3k0fspOWCC
KEBm6tl8NKpoTeLhdnVJ8OjPvWoUWAD5rmeb08MrJ9xNL2bojmfRdWaFzbk+/3FtYX0wCxEHK9/z
rfXFfgqCIeVMQpZFpOKleZLhg21fgrqb9xHWIX7YDe4+HON55da5vexw90EMVCdKcVR0Tq8nF1q9
a4YasacRpNpeRWHx1Jljsq0rRAJUlNF/uArenff3zxsrKpnsfFQAKSQCixu29KLBm7mcLrmnCVQ4
tZ/TFMRPJtzV0xQnxkp95o058njIVBmdPh6vxXAClHgwAvhHTtlKLk3Qm9znQYjWV1Yf5s76U3ic
lndPEbAiGxdGGJC6pW6tB1qiGVGiuFSdmF6sai7/afVOXGwDNJMnpWzvj3ezZVDIlTZCsKh4RahV
Xn9HC1nuOKRw8lRH1nREdjR5mOeoPEIJmldu9JuhyIYJowkCuNQlV/R6qDkN6gLpjOChphr9SRXj
tMHcr/2ejeManfFVve/vxwOwJ1+NyOhV/g4o+vVYae7WGoXX5kImUVKhNMw2P1v6oPwwlMTEzTN1
xb+NEN1Pbsih2yoo1XlHkTvDFzfTwxRqOyZhp9alzQs9GEWseuq0b+3UamukpaVZKTsa/RfJFmBH
q6yR3PV/hUeJKIPQ9YLqQtCcJYAYnSHf9kg9z3thKHP1gOib8w8ksUAFABzU87FSQ93covadl7t4
Mqt0I+bSNZ6SaHAOlQohf0NFz9EPSV3E6jELdNGv7JvlUZQ/GnYZjqXAISQC9PpH6zkiBPYEqSzm
ECQfiy51tV0Dg+xXFUVV9TyEg/XO9ok0dKUmCMWPvFxC0Bcv4+yOVt/bU32J0z77xYd1850i2urR
S5KuOXhBP/24fzpuZ0lgJTEYlNMhdCzxRA402Gwag+Yi+rp81JtZPVEHF9+SUO3QcDTWFDSWOS4z
BPnBQ4xaLmD+pWg037PXyxzLzRCoe0gSrsXtLnSNPPBLgRnWxkYk9Is9V8p20Lv527tnC8YQIQKE
Gql6LPVgXKugQDVo9SUbRtvc92ZluVuvq7zocRxKdZ9kFj/k3WNKkhPIN7o1lFPkHfzX5peW13ng
WLiJTVn5NR71Glnu1lU3ltbkH2NXaV7uD7i8hQj8ZBtGVmE59TeZdWPaxHq6Ml0kK/aU0YA/CA80
ZZc1axfe7e7htgMRxfNI2eAG2lcFnt4gFzJehkoz9rVpltty8tRjWIS/ZwqTK8/VWzMjLmc0cHaS
+Xu9lBLiMRjQ0y8FupfRVsCK73ZDZLY/rCp+r+YmnugyhpZYbNlkw4zzerTem2LTBXt9zMZ52Dt6
/m2AXLbrUdV7SPvOXOlkvh61v290xoPWRNRO61QybxaPsUsMPIA6rY+lNkQwiRPDy5/azvXaDQCs
DCaVHlfHscJUchMWhUH/S0HR55TDBfqEo6YXofhYFemmrnIXokqjDx9dLXW/1Ypo9E2A+ukntfGU
YlvkykjjGXqju8UyOtuHCTqfAKaVbh8WEMepNIki2k4h4nrbyKnyL/e36DJyfZ2qLJlLFAU0wMU9
R7aCeWtfi+PQKeIpbJIIHLNaH+iEFTSHMPsZbUq8WmFmR8cLppUo8np4ZGWkQCTS2dTY6MRwvV9/
2ULLWt2lEXWYRjs9BXqunydlSPYGRZd2NyiYYStTXACysKrvYaquyYUv0G//+wGgR2BtcOHDg1xs
ZMeqvTAF+HcwGnxVCx3WcqLN6ksE9HeHH/L8OOqu9aHV894XWhPua+Ceu8RWqpV48/o6/t8PwYWH
gpjk0vFrrlcir6NO8WZXxS48AAxA5QoNyRAF3a5uunMAY/q57pzwAL3DXAmW5F/9/7Y7F4aschJZ
S8KtFFNbrMGMDTeIi0g/po4dfk6DOXhoSE1XPvX1lfE6Ch1BnjgK+MS5yzJjFpez2pmzcXRNak44
Vmov2qSLnZcEayHZ9WX4f4cicCffpGFMFeF6LQMQVaUTmcYxdjr9Q6y0PGFCG78H4ege5jlYyxVu
pkbpnhwa2Su6bIhtLRbQVfrWEygoHeOihwmjwnvBiFQ5DFTEtvfP66u45NXHQu6TJ5Mgga8F1X5x
YqyQtxxbQv0orLZ9nrsu2GmK626gmmpHtU3+pHlU+ZR+xi+4Lc6b0IrcR9WN0892geMSMV5zZB+C
kDBKdzcRdJ0nG99z3UnipzjKlZfZToEwDcg5C2iGxz50c2jQ0mQSPYN9YXf1x/tzWvSK+V5yTlIi
g4tI1nsWc9KsZqLY3OnHGsHUT7zRCVoBznwyUkNQhgZFrZpFf9J7oWyjbHZOWWELmrGK2LvGhKiB
i7rq/d90s4X4SRLFSGtLprfLZVarSDN6+kxH10itDygwf2ynZjqJAmnXspz/uz/a8vDLBSBK4Gkj
+WMRFoe/tOeRFqphHKHleJ9TDyEz9gAVa7VRj9Vsapsa9tj3pOJqfPfINKAIA1GkI91dVoDSiCgN
YolxrDia50gDNJMYUbBxnGr6pBqxcomaWfcDpVnrRN3OGdIDNT64jtx3tD2uD6lhBYJ0cApPGRnx
Tmu7/mAk+AaWZkbNxBXlPstyfHs7Y02c+fbbEmEzXSmnbZFaLFa7r6xCgHBLT7MHv6kqnXJfWkb0
mLpEaYhzrfGFFuPRUpP+CTJ6IZng9luMl40mqjNhBUPIqODPH4ZUITLLqVm4HsLH44zcKUlkf7r/
aW+HJcuGwca7zqaCDXi9wMKJUVe2hXbKA0PBchLHLszT/5j1MB7iOVzDfy2ecmYpk3qXj2pBXKUQ
fj0cZIcuNJGWPmFHJnaN53T7tOyNb0YRRz8sxWtP6ejaO1Za3eR87ZXgfrGdXodHM879n2E5/3E9
vI1JVDch1nDKeM/PHWjFTRsrw7Gukg9x3qr7LE6/Q2M0DvdXWSYNf93HclyKU5T8ICc63GSLccNC
jb0mNLVTVgfxNxcvyq2ZDuEz2mf6cTaI7mj/5isR6puDUvUHfCXtfpa3kx6jiOd6uX4ahWUclNx2
kWTgwjSbCBY+6dyubrU1W9M3PjDSMxwXslTYEDdiWGB+7Tk39VMEvOyIF2KwSTStPhoJuhQ2ydXW
C7rmFJSltYOho/93f6FvtzN9I80gQYYbhlTV4pEY0HzV49mxTohAj/uss/Kt7gzJ0Y2sZDOr0fs8
A6lQ095AzVZSayiM38DYp1g30qFO7VPiju7WLl33KQLMAd2zRnhy5Vl/a3KoGPGqYxoo0/Hr3Yv+
RaHMfWefUvbwCV9n8aQPEj05mMPXnIOzEvItmAf/mx0UP0gW3LzUrxantS7nEU2U2DnNsAs2dWLM
D9Uw5J/0MpDtDs04isgujnpm4vAGaPI48QZuEjLXY5+380MS6P1Lk+CuTo5QPhtVkT+3DlyRStOi
LZigHDiKSkg0BOGQvy+UlJ+G/IzEjD8BaSyBjvQNeqMMEvyitSF/trrc2hoawry16NZ0b26vFa5t
6WKiInpAlK5ff5i5D7SicXr7VJducvJ0mDEacJTnobGBIECN3ZZZ7B7iGtXG+/t9EVS+ThIyG08U
CaP0xb0e2W54ISMXJA8OKtY/s8cP2NRGjfhOoWmf74/1xvYz/x5rcbYqVFuxHW+dkxNqWIY70NUn
p7PPNlyCrTB753R/vIVHDNtPUtTBhAER43xRsLieXDxXnR3Qgj/xNHUvStU/F1qX7vQmaj8Pwov+
1F5y0bvK8nvUQzZItI0HAhVJRFXq3f0fc7PQAM8BgxO381oiTbA4e06PDbUKufo0Ooq9ReHZOsPX
fIy8xvj03pEIcqWELHhsjOmWUrxA0ExHIbolPEfnQElmZT9Uju7HqW6/80KhJ8wQcCxYXLqay0l1
bjuXdeFpvm7X+aVoo5+KW/2JszF/0XJ12r9vYrIDTQgr2YjUTG9EFjD6qZ0wM0zIR7a5FY2XPHgF
ro1Zn685ii2fPoYiSeDJk2gwGuCL97YXk+idkY0Rq820qabWlnti3uZtoO2jyfglctNZSVCWx+N1
TDIh6SIIM0xd7BBrSmi2m43lRwjxH/Sm1HaYixbb2Bbxvp2ptd1fzuWlI8eTlCZqIiCBuCyvT0eT
ofVfkJX44MrrXadVxlYdARHuJoqlv3sFWXp1zL0Zkl7PUb0/uPzL/w5o/jc4YwN65glYIijUoHC6
frQswJS1+t2oKnXXBQJ7rPvDvPUdqTqQdMDy45/FlVPmldV57mD5OLYpB3uavhgKFJ7EQZ8acZXw
sQ6deuXVe+s70v2g2IMc1C2HxkYCt2rT2PYTww0vqMj3HxPbS7nCp3Kr54P66/4clzeLXMq/xlvW
Icyi0u2USpJfjuUXVQz9A3KF07997LhrnZ23hiLNYHLyBmPbXG8Zakow7sQAoaWmUpW1Zf7k8FDt
JCtj5RZ7axXhrAMYA7YopVyuh0rUoQhc0C2+G/Rpsgns0N3WcZYSN6BytentolgJd9+aHG89rDsK
VVIl7XrEPGxMI1Mj28cVQhy5aJTHTg8sPwWg+u6hEHaS3ReXS1ojK74eapqMzkpE5PhanP/JMmN6
UhM8tKqgGleW8XZSdAZkXEE7jnTpleDyVzei6we3KZ3O8ekhRB/gyxt4lgxSobF+H1qIHBcGLR0e
wIWy0knGfT2ptEvKKQgNxzf07mxn0jbZHVqQai6oNQd+vhHZ85f7e/92l9DdgSsJH0ZClJbGO1M3
407ozoHfhkLf2PBaz6rQpApAYx5Bcb5Pb+11jlKNhgIcLAeczxbvQh7049gQIZx5S+3dVIjw2TFT
Y6Us9Cqfc307erKDROhMD5WSzWIYQwszazLHEMtALz86WdZsmznrX2JlmjZDkvdPVU3jwEmC6KU2
42RLiDpEW2TM433CvzZN0+snGDkdHUy9d1Zu1VdYws3vI3akaylBaUs8sdmPSHRlmuIndh9uGrAv
f/CB6h9EN3zNShSQlMw2DrCrjZ3RVs7WygvvaFlFs5uCSD/3w9ieijE1T3rSGFJf5rkeZ6ChdRai
su8aWzqU4h8L28Itbnpc3Blqeopih3vbSuw/aTLYj6hmpfvKNIdHxRwcvxjz8dRXjbezBGjqIXHC
lffyjaMEDgVEsqwocWwXh7a084ZAvVN8IKPjOYtQTZySwjq3ZIkrC/z2UBLuTlOABtjiaS5T0ZhW
OSm+xQP9BBEd3WlgauewL8TKUDcvpC0BPbQq6QiAEPcWWy1D8S1FDCU+O30T7eJE0X0vatSNEzWK
b7jw+UwTIan7x/ZmfgwK3o6WGwNKz6HrqwKCINeIMSZnJMiaY9xZzdFw4/5YmMnaa/zWUJQ8pWgw
rT1K2tdDOQrEl8gOkrPSljjSjPb4OOhjux2bvFjhiN9cRszq76EWr2OX9dZkjW6CvJnbbUSkFfsp
MqId6/8rDGlj3l/EBSSEy0iO50owIc8I8eJiQ3oTvFmnRhiw70prWyhluQvTqNrr44zXj1OED4MF
gMkqHOcwKUYH+l+Z/w9p59FcN5Ku6b9SUXv0wJsbt3sB4Fjy0FOitEGwZOCR8Ang188DVc2t4pFC
ZzSzaHUoWGICSPeZ1wAgRkdBz7Tq1kN052mOxxpBGBITURfxr4a0PKGDBx6IKlYXk/D240dOVWuZ
gQwLx395mw3W+0nX4g8FY249sxC/JmT45xehWwH6l9YqC8x4Ox5OL7FEEz/HaWWstlm1tDdZNSBW
UjmKj5BBo/hST5pgIXSr/MnssisbS7gLAeAZa/TbY8DSAX8IZwUo6znMSncbtao6NT96xoKCo6Ii
lDvV02LeLHqe4r5UtN6r3Y1pT8WnXD51ekSDxYOE3/zqmbUiaL8pglP9hmtytiTB1SP4Wrv5cVCB
0i4xOlew+Mutxe6+MNR54Y7ViO8BYQTcDrLPc6xF24sxE/jxHeu80G/isnB8C/z5JtEceZqixg5c
bBHuEjtRr6IYw6+f74YfbL5vrCwLhOk3r+u3Uz+hLCh6tMSOlTZOW7dTk6PI1G5Tz2J+tGhqXhjv
h5NMgYgrwQA08J2Q0ySXaKnLsTiO9mSwwHMJgmXpG196dlLwZ2IFC2SAOFiKQQ/EhH4Om/KSD+KP
PjuQr7XHQQhknYfkUd16I6KExdGZnOlxAt+4jbFPO5rF8I6fyPeG4hWBPXdpYPc49Fy4Pn5wvK5R
JQgGEmbynXVa/hFf9ksTz1G9FEdzKCKKRp1709l1egRCccmh7/sZZgmT+VMpBSBOHeXtUPUIg3+c
vPKoNMnsC+lIysOe8opo55M+pPkl2ebvykcr1A4OAZBbgjHIm2enF6wzAOGa1x0n4biBmqG22KEm
DHcpEb5SVSiplNAB1cErNqNhDLvOaNx72o/We2c0L/Vkv1twhB7UI1lybDJusvNP3VS9XczKNO1z
p+g9vwEosi9oqgcstRqRkKW8SfkOh7kezQ+0+Ztdmiqffm2XUQpd65SIQ/A5IC7pb+cA6yxLSAFz
bDC86UbDAcC3HJFcockxXU1Oc6k8fh6dUBrn8qBCwOVBWnYeKOBoTLBVWdrRMysrNCF3hIbeDj4G
RTqiHHoR5HFlXzi/15DnH9EtEJVV+xFQJ9HXWgc6e0mziXoxW7ly7c7COFaTk9wpvTqi9T/Qlu1H
az8J3DrKqrpUoP/hyKsgxkoYRvLv7Lieppjy0AxtTsst9Shiz91hFdgdRoGGdIteot+rWkJig4Xf
zyf2rB7DO6PMRAGPKt56gp4XuzOERZKRbs6pAx0V5qMWbTPZ/mKPch2FTQUakHSUNPFc393qnK73
qqU8TZM27BO1N/y4n5JT26lLkGuLcvj5W52dTt/Go15hkB6u2O7z4LYE7yNjay5PhetkoW218b6d
evzAF/1Su/cHQyFLRk0EUh9wvHOMEUT0dCwLtzyR5TJPtYgcxy8lwqVek7mXEsQ1an27RL03o50t
UbD/i9KVmFfSCDGcIG0hww7SLmjji0cCeeOOG7p5qs3WO6EsZvhYOmsX4s+z83j9uGtdgcuFgwlc
09nxKHFuyYvEKU+iNcs4LFGuCiBsGo+tYV6ZSoku5s9n8/xA/nPEFchBbXYtZ5zlKnPPKzsz39iK
l/kqt+YThlPe12pQmuOAkR7wN6LcOvPe954TqUFsUelAEbfi4epLJMozlDMn0/r+pOjkgwifcEW8
PQuHpOs6vI+rU75YCp3ftrCDselMiNg5gLY+YzZKPd7p0ikDJSr62Nfgmp4AFncbKzFRmTaoEsa1
a78bBGqTDioBRhiVs7a58OF+tFw06kzsOjYDk/b2UXup0TZX1Oo0jjhZ5jBqsQCI7cCJTPU6VYhU
evBxHxu3M587kRmb2B3d8cL0nZ3l377XmmIiz76WvNSzdKVYo2U3s6uTqloLiAhpjTTP7XpnNWPu
R1mv+I6e/2I/+c9RoXM7q6YWqdLZKo2U0hndklmKc8O5Ab76Uk26AOQyL5sRPGkgzOSLaFT3eWnH
5cI+/dGhwFX5P4OfRUcyaiZkJrrqVNPIu+lR8gthIdjHVK8//HyKf7QZCb90Ngf8R7RL3s6wWytR
Iuq5Os1NVH0ElpxvnHyQ1IC4qP2STGj78wG/v6pQAwBpR08LrY/vuhWtndUDhZ/q1KZNfdsm+J1F
qT3s5NzfIVieomrqTk8jM33hTP/RMgLrQk9PJbmiQ/P2TVVDzp2aedVJwWNml6pNGloStqxWOsmV
6iCZv8SgQn7+tj8cFBiyg0Ijvexzng5SyPRA5licknRYHjPbqa+NGENCpy2tbWTG7X1a25dEks9h
o9/WLvnFqpcIOIx78+2rikKN4nyqWT5JYb7OCPLvubnmTddk3UOnWV+xV7Vv3E5538BlP+Hg0VJE
to1LNOofvT0CH9AUCIzWHtzb54gmLUPPpalOZeFpW3O2h89q4tGZlkX6cfKs6HoeBnlhnr9N5Nkd
t5akgHJSJEKS+GyiASW4+TxT5tdbdNwxVlcem8GC4O9m07Mxq2ofxI26vJZmYW0BHiU7J/VmpkSI
QxSJekuzN7lm4i7VeX7wORCtpvzLRU8mch6I1zaN1cEukxO9HJSWBncOHas1Nk6LPOKsudFungu5
+8UVuF4yhKNsN5Ai3zU/I6WOyxwrnlM3JjGOV0CqfXUQuDUQDJQ3oxzQkbFa+8IsfPeuDEvYzR8g
j4j5zyahjk3FghmenIpe074WWEkfgKvkx6KSL+l6qBnTfCkWPRsTGAI8J6onLDZaK2hWvF1u9dTl
hiya6rbG4yXdtZEr3cIHVSssEdDOc/o7NeqHYuvp/Wz/WsmKwdfaLlIj4J4gop/brmdLUlKwcoZb
0SziijzuHRUuOExTp/mInEwXLsWzcxsoJMklTSBwHyvN0TgrTw71aFvCtPoH/rdrB6i/0srRfcfp
Zg920bj7+Sry+HT/2FMMBxQfIObKxiHQ985uw1Y4ZuUZ0nxQ8U0LJp0MpsxQA7CRaiNQnKeNVFus
15Oius6FVB5/PvzZpfHX8CwpMvn1mjpbTWAIoK0ZqfnQGUu28cZpPChlqwKHnL0wm/QnS7p2MFF1
Dn8+8PqLv3/vvwc+e2+ji40+iWvzwc1yEXZoYN1nuu4+/XyU84X759eFGcNGQcXxvPwY4/ZgNnVn
PmRerry0IyxdhUxzO7tOvBdN4V2VrTFeeLXvVxBTigASFQpUkEDZvt0trdflsRov5sPSC7nFN84O
7R5EM15oll960SXMx/mt9G0Svwl8I6jBTj1v/hSpk1b2YpsPzVgPQaXZTYANGnr0hphDSEPx1s7a
bFug7vEkkLYN9ERt7xsEXC6U4M6iq/VBvlk0GESUq3/COun/qD3lnTtreZpZD4kdVxtraNKj3iFR
sAhxSarlBx8ZBy34K3CfgI6fq1zZcdGABpPWwzQOd40zakcjtqyPxZiDlHKm5hKP/QcricYPZVSy
VhCv57iFSu+8aGkH62FGMGBflYP3lQtACSUKHZvInD38AM1L3Ikf7E4DLRpIkKvZG2ff2++Je52R
5fpgP+CjB6DUy/qDNw0IYIvePC0RfIpciAdTneZLxo7nd/06lSs5mM4xRaUVbfd26EjiATZUmvVQ
z7C7C7uhhWsirh6BmNzOkYqDZR6nG8vBd4hW+bAVYID8BI3a26jP7E1S1eq+i9tLwPW38wBuhIue
0GuFrJPhkZi8fS4ty5OEWo39eSVKeFcUOwv9KkrVtvHCyDAA/I5Vn43vykHE1q+p9n8bnGFXbjio
J6DdZx8lkQbVVWzMPk+1k25z7BiOfMQkzG3nErP/7b3w51D0KaCgYq7ogJl7+55mRsTiGpP7eQam
tiscrd1KvZj3nj2gKqI4iFZ4uao+u1iB+RkGpr9061ISZXDgamuxDWwJDKm341uFNg2Ut7MvYoIw
sveQWVTvuiYZ7fd5k2gy8hUEMZYLR+dZQWEdluIiEnVUbbn1UZN+O6yeNtXcm43+ZelKBYacl9j5
BkUquzk4RVuPXQiASB0eDUiH7h0wUDW7mbsy6XxTj4C8o40SbfqIDPpC2PX2vOGJVoNj5Lopd9Ph
Qyjq7YMRcQHZs1P1CyhJ6DVmnmvbLKr6MbS6snlxq3q8pC7x9jSljg1pfhXyo+JKzP0dWNJVkPEb
HSv5SrmjwzJ7ks/YEk6+VpbJ51+5J/8aag1EVu8bgtmzgzvpBzYclvZfIeulxnXmDWDdoDe5xZOm
Z87dPCZ4EbLXHOvCjJ9/V1Y6IHpIEhTo0Jc5l9Cgto3plDdlsZ+PznCVupWxm5H3N/zUsZU9ahrV
Jcn3774rsF5kD6h74AHJyXo2lWOELVTpJfjHKg5tdiXuraCOOdUHVcS7n3/Ytyc4HxatpfXoptZB
149N9XbZKJxhjtI3bexnlh3tRVXS1y+E9OdaS2/l4pi3aKflfuIs5f7nQ3/3ZYHYrmU5Fu0q8nI+
dLuM1AkRiMRy3HTnG0HSGODyVVNoQuxBb+gE/nzA777ritH3YHNBoQKOc9797lJlANlSRbzrEGUf
ET+sbR/I2HBdLp3XXYjTvx/NXnn6sKOo+fHn2QGZaxmV8yWXCV1jsIZAjfLS77LC83zJTXVhtO/m
kRSIBg8eVJxP6E2ejaYuZrzEemEnvhqbqmQ0tEP91koikyZIYeUrohdqgmfN4mTMpvvy82971mti
IfFl/xRxoGRIY/dsh0rKt4UxGlHi0wrRVaSFjWwOa1m6xVFMHi5frYgzLLzV1v2cuEj++3nvqS99
3/W/5gDGs6yuv6vSP33G1Rf57FkSQubF8aST+INjpLtBL/qrXtQjU+5U+BMtl1QZvvv6tBgpaWHj
BnuLQ+JsF+njEE9UJ2EsVLLvHminDlvUNBTfLIrokORiuI9tQ4YWkciFXXQeb6B2vNr0sIV5bYqk
6z39j5AWkxOndcuRoScjKz/MZf2AFbPxLCqVFrKjz4cc8fkLp8Y3mau/syPaTQRehHyIilIjBbx3
dg2OUcpNJAw18U0C+e5RbWQ3he1UzlXA380nw04msZ+KSf9g92V6b5T6UL3ahTZed6gzSt8S+fxs
qVWq+ZNTzvV1mlXmC8g966ShKHXXDgn89TS2pLLrYF1OHzkS5XWvwjsOeiK49s5BpGT4M0P4X5+m
/4q/iLs/36H7z3/z909UN9s0Tvqzv/7nlH5qRSe+9v+9/rP/+c/e/qP/3I5f2n5ov/x2eq2737ZD
9fm1T0V1/m/e/ApG+utJwtf+9c1fNlWf9vP98AVJmy/dUPTfhuOZ1//y//aHv3359lue5vrLv3//
JIaqX39bzGP9/tePDp///TtC7//Y3Ovv/+uHN68l/+65Svsvn39DtST+LMrv/uGX167/9+/avzhs
1noAxjcU57HZ+/03+WX9ieL+CxAuajoA09clSTDy+2+VaPvk37/b6r/ogqwg1tV86c8AtRPD+iPT
40fGKqPE7l013H7/Px/gzaT9PYm/VUN5J9Kq73iab8v+7wVKJxaEM7cZhUCbx2PAt9tiyftk0QYo
PxS2Z1RubdE67hbft270q1rxlN2ck123StyJEKkI7Z1WNunWVWrzQBHVSW8WGbtfo1xoX6euEkcF
5cvDjG/Fdiqd9MmNZb2ZOlG0jwskkB0wjfpOVVz7yp5186WSSBcIrzZz3+rrKAqENasfkdNPP9qI
aKeBrBX7vYEDZBS6ZqWrvr5qHlLFydvZR5N4hHMrFfNR5tng3eZeJbIwT5ZiOcbGWI8HLMlsbVvm
mfuiD65ShaKHhrwZiplUx45K7wv9RFvue6QfxSaKFNPYeDO6ars2x3U8mDsAfgHKATjyVlQGm23c
lBOod8cc3QcdQF/qs8mn6WBGpUO/cOzK/Kg6SsGHG+ImlKUx7apSut5zZGIWFtpFE+97z54ZwpvK
D4lYCgKIvDaDVHSOta1cQKmL7s5RWLuKnvqYwo4nTOmjLJBLXORBAdrY2ZGn4mytt0kSVDJ2rhFM
dCjWQ2BBiDsabX1rjWaXB15hzp8RprQiv6DCamEAJ5z2LpGR1h/mTO1laFaO1/pgYItHAcjmVtdr
8K5TJfITmPBo8q2kmLD1azxMU+3UrD6MxJf1sfU4zYN5WbRt18Hd0HqojPeFJ+d22ycZD2x1Xb8x
F/iAW/TGZOX34OhuncWshqcFWP0QlF5dNRvPgRR/6Ote/UPVhnmnRkmV+jA3YiOo2syR8MhxloCH
6+RBBhhtpy4d5OM1FH1eNFolQVaK/n6UtYFGp7DTJ693Wo3Gl1J9krUlP48gs1/ELNWT6RTpvrFi
5wq8ZKn4Qzw6Tig92ll+otrLwStqBRp3Vz5409igjDKnTmiUdBLNISbETQtHf0SWEsnSRqfd1c8C
EmMn4/yd0NrmrhUG1j+RJ7u9m40o1HRxtjpdgXJ9tcp0+gReDj1nz0VHZhACgrxBv2OkUOfZzYbE
tEmCpkQxBHJe9VouWb63M8V412iDZ2HtEokvbWR1ZlBnjj36CVA3NWil8xonlr5ApovEfdpa9a6F
ytVsNGRVbxsPdQxfzdUlw8ze04Q/qLETb6qykHEw4Ejy6iqaPqy10mnH6u5dNLeGSm6llUyZ32pp
dXI7y5M4g3UULxY1hsZjC6s4KVMOMhi9eOUPm8oROUA5avWFotQajfx9VFH7I3KA881RicYa99vZ
XVpqea+ava35uKEJVd3bYA7+cX7/dTz+8zj84QigC8E3WqQW57FZhy90O+SM0KCcjEyBGmf/nyOc
HbdePUijrBkBOduUd3D67v9lBBAMlBowkyCwfnuga0vcsVQsjZAuVCxz32TthRG+lSz+nggkGZFm
RV0X7hZX0xrdvB0irtWkMbKIddALczolQ60+kua771N6GtoVJZy64s3iPtBztzpVZhpt9NopTpoV
I64PSz+zt800lO+nRkMFvIvVeXlptVEt981UtdouslJ1ulYVNStDrcjrS/WftykVb8DqgRmFjMDa
jqDZ9PYNGpFPDTGu5nuLdq32n10vP5qoVgksfn++pNYJffOtGGmlbXyzCSM3PptwsCFdohZIAmGV
+hSB8roandWIsrxUcfnxQKjDUeTTqTSdDbQgqVGmVaL7q7w1euCBIdHI8uTLz9/n+y9HRggdBaUU
5v67TYh/EgAtbdZ9/HdCFDZEUFTuh6myUZHPL4z1NmRfZwn1NhRy1z/WzvDZhk+dvDfVtDL8wZ0O
VbZtMuFP9RLo3VVySQL4vPa+DsZLqQZZr8P/f4OE/yM/yO2qM90pwbQWB6/CfqcaIfeDpwjggK/O
+NDGR7e8NrpLCSmw1rfHzrf3pPwNuJa2PyvkfDVKs25x9mwNv9Gt4cnRxsz259ZDRgP6QHxbUVYx
UAMrnM96oRTHuK+WB0OOYtN3E76UZpukeMqbc3qboUavB7ldIzmFE3pCPIeR2QvZZbEbrVqFcs91
eJVpQ/08ezqrxRqy/imaU+1DRG7/MXLtDI6LW9ID1S0UEULNLoYG0e2BRkBq2JJGRFyj45KB077O
6qU/CJeYzm9sOf5R1LKyt06sy2e7dhFbbxvN3hRW5z7A8pZkfD1tMprL5jIdSzVSjau4hrbX13V6
V+RRt/jYsjRDIG1lOaq105m+kXrpAwY8X7gfYtA/agWhOKb+4VLH6uslBNyoPcLnTvWrwYWxd/Sm
uHlsFtkKTJetdouwavc5neP+zqoScYC1UO3RyC82CD1qjZ9kc0Lnqh71djcOtnEyTNmN3L9erSLZ
5QrVd0ehmGFPIUPdTtjV/ZGlSoGH7rDUWdjPeTnd1kvThXWkNyUWWPP4GrmDoKrdGCFmLeq9Z3SU
OVtdhDQK7WuIVUmAZ1ZqBnE5ZFlIDVfcgqMfy+04krw9xlPhpH7WNAiO2XknplOndLG8iu1uVCCx
R90E2bnrc8CxegJPpswdZw6NTMjHunLiJOhSN//gLd4x47zbW2KKtgmWZ/cEhd6jrDjDd1ocbQtE
1wN1gDaekXe8U2wtulYwg+sDNGHj6xodZ3lkMvVt1zhTOMEaPFKTR/BfbeMp9jHvqZ4ku2ajoLYw
ocHF8XE9eDkyy7oOe/K6j2WxW1xbeVfry4ho+zB0m9HOVsznbLfJHcGDEzRd1rg0uOw6A7wk2tPQ
o2rZgUXJfbpu6UGvAeI8DP2s1tspmr3hquRT3nqJ2xxk5HF5VNUs56ectWPsJL/Ojv1EK3FK8YuG
/v8TTjTFZtDj5artK6z+ulrOewtYlqf6KRKR23gWXuoTHcpt16tOcYTQl2QrjEoWui9SdC1uZY7K
2qcRloK2iaaoV/az5RXykfQ/e+2E4okrY4qcA8ZDq3OsJwCvzaVnPdk5Mr7XvVGtNkTpXFphY7fZ
x2bps7oPzYHGVDhyq+9MMrEp6LO+MEpfw6f5ULWqPYSC2PJ9lXutuU11VMwM3MS3FS2rx8Qs8y28
trHzQVf0r8g+JFsTJ8O9gs3H3YQnK6GzWX/VwX7sM7XUt/CR3H3WomoKp0JSmk+hY09T4WK/YhZe
G6ZpM0g/HaJx382u8txF9HWp25Sq42fxgMA/gIGHKBpTJVBktbxvDbAFvlMXy6uXZLoIrEitto6E
j9/p9RKzdTV7O3ZR/2IbiYseb6NVvgMyb6fYaGGNQ8ZzKFa6IGDRlEfY2Zry6gC51HYVRckNQDsv
Dyszmoqw1qdY2VBQRzAl4ZAbd5gldtfmMr8XVZ28guCsrrUqWz5luOi4O1mWCHmTADdzgI+SKneT
omer8mGUPs9pGxt+iRLxDtVKpQ2pOZvpRi3U8qvsGzfMa0N6DyPZu71TvbqwrtQBsNtt4qSdttGM
Op3D3GrR1bDMVNX9RolnNSityWv2Stouqm9H1XRPdimbU6vBOKOvhZPkalRQmOCsemwfQ4o8LaU4
juhtlCXqFCBxOT3x3FVo6q58VbNprD/0ZErBUJocHZUtE3vbj9msXBk0Gc19ohCM+W2ZwfhqNLnT
IzQ6d46Tic82wkyz72R6eyybVpHBMCvLxik81M5GVJgfEhXu9lb1qvR5iUrruRomawMPrz56tZbE
oRjQb2jwrXzn1oa9XGtdqp6UeZmGp6ZVc5w+0qq665Us2Q20Cv5AcsxN/cGrE31r50uNEZNIXOO5
cPs0qKa4virauHX29EBd7YDxr2xRHJoXz/bTZa7lI3lfthwLNU3F1ukX3bxzehOYYR9B0dyaKZD8
e1Qxyg0unupxIP/TPhYD5LDQTa3GvJPEj9eNVoz3ZF+LudcaqUd7XcZJGI96fINEov1Q1QMib4td
z3rgatGIIW7aK1x2DRDn+NVumdcbxxzmyqdogP5cNixavJ9kM+vv+lzUJFm2RMi/HUEidLUXn+ZR
M+I1BW8Ps66IxxKvc1TgZZ8WV7E1WGPoqsK7K2KpYzytU4o8zlOJMgnd0hnDsT4eygDOfoePbaSA
TAri2S62GboCLfubYvmVYi0F7UJqFw8o67cYj+dUvPfcDe3eotxS3rSegP+nxtb7MtaT0s8oOMht
pI39fpFa+T5W5PKycAA429hMq22nuHMWctqOByAyGrvEtrrEz/VE28VqO9z1Szo612Wd0H4wxznW
tnk3gYpDptR4MPul4stOcld37L64T1vVjxDcfjTyTiUliIzNqra/WbDenP2ZqGLnlNmc+lo2EY5Q
gbdJ9xOLE8xZNLFLliWdfLTijEOrjpp2nXs2JWNfE1H1YArTqTf5MKqPJXJf1a7zmHe/U1vPubGM
OX5QSFKqrUR67RlrrweOaS3DjmUcmn0TTUP2kuexJ29wF4Hh21XNTVMrpnudxp1Kiagt2uFK6GRR
W3ynKBD0lcFTL2o7c5nSY6Ukk+EyOWfTcVTzIkAaEcxP3hflR0QQQKjpoytNhENlXmwqI60LX8sn
c2M0lCL/UJRG25RyUe0wNuium1Yx5NdlJDNrn2LBmIdam0G68pvYWwU0vWamXIPKnvSj6JUsvvEL
zZTZO4nmL9dYW3juja1hT3jVTq5XBWhO6bU/RVV8yCKVXwH+dpWgUalBuHEvdiMWHLRjlTbX9oBo
U5QqliGvjl2eZ6HbyD7ZGCXolwctWoYxpK6XA0VZSmzIlSreepa9EEHV85PbVd34iMZsgP9sdnTj
pg0r6jKhjKHD4/h8k5hLvosg0mzjvsArSLPjbczuL/1mUFFiXaDdTJhpbwrsZJZQxLZ7nWuF2n1t
FOjV+oiChsRycdcVilJx1+arCV/UleP9WAKY20Sjnnv7wXJ6XHAr9UOJ+W7OQTLUiCWOMwSaesKr
r4cVGVBXneattDuzeMHcjsZHI0odt2gxa9d637VEvak5XqszlNaTl5u69KfBK/7IuFwJDBQvPlS5
jWqCyKV9NWFRcJdFS3k3zY5wX2U+xvE7T61qlHAWL+NKsx1UK6N2mxj1sqFfKAkmFPWDMiEMFlAT
7u4nQ0dpFmdJ+0ovNZeig5uJjedJtImaLHH1rRspBmZFyTId6pFwcStEPVVHiArRH7hMEAyWeqV8
II0alsBM61l5dKrEdag3paVY+XLza59F+fxZp6vX/KG1Qku3g1MqQD6KtC0frTzhCOkblAUG1HuI
tSjeAgxxgVVT5/M2uiHmwYeKlABt64ynYS7JE8panY8zBcKDoqWi9F0zUtxrbowxKECx4puDr8/X
ysyJoKlq+lOWH+Y8vxoGvHfmyjA3FYw+qOtLq2Ce0+RbGE/xPkNS9HZK1eKp7rY9oXxHZchPPXTO
fXUy+vJ2sXrq01ruzYtPHLksWFPFEelGvjj3Us8aw5cLhDm3yaoNWYZ1M6gzOZRZDiAtreKZLefu
nDp3rzoPWz8FpO9XzFFmVrkq5oNUvUge0W9q1Ktlwp1lw/kff7LNethhy1YrzwPalpOfCTeiewTl
V1tjVHWrLSkGWrOWWeO7GvwJWZiXUUfDH3bTWkqH3MbStWHb5/k1GG/V3YA7q7Sgb6BQR+0ULYd0
Web4UCiJmQboWiM0KKtmDGQxyuyg2BK9oRZSUXXtFjZqjxaL9iWF/ljgj0RzDT2bQQAxHBZ5JRLd
mA8ci8mBpApQddEZarrRMjl/4jbIqiCHZ5f6U6Lqx7hZ8660KxkVvaFVGcDZZ3EvA6HWdgf5I07k
g0uTluKYrWd3c1Y0fzRON57g+ln4m+Qgd4SH/ZTe5JG4HpRUvqhjP7Y+Xtty0MNqsJFyjSAmORu5
FFlzLaigO8c+qmEa9pVLabJnPp1NY9T5C6JkbR4Qi4yAwwrjXkG74KPbIZWySSZ7uYqhOV2NFgDu
CTZIG8RmCREDeqSas437NnmwQTnZXJNmKnxjQMhbwQhabhqQVje501f7zhxbueYmwE/jxrb8tB7b
T3WVDreKgkjfgapj/ocZm03vj1HYW5VXb5dZi/KT1STLBwuFdydERsDISFQVUsK5y95nvaaPgcG1
WwQj9fnCb8YlIY3h/un9qNO9ULHbNrQFmkCx0a2Y90wi/pJ5xPF45xAzeEMRzkXOXz1v3KJi36Ox
nBUPtTbFGxSenc0AnLzyZaW6Ow/k8seM6tpTDUeRzRW5U9D0RXov2k5912qkrNWi5rcWtahNMdmd
CsRLRB/0tnYo0KHj7q6adckiGHaq46bemLhmv/dgnH4tRCGJySdv2nlmMt/Y40xe3tstZWLa1HNY
2Wl/OwsTBWLL1rpnYLfzMemSNFxAqy5bthzGWniR20Ep7U92pyunnLp65pexWoEXbcWHYdTMjtCr
I5NdOgIg04jigWMirmd/7C0yTVpB+gEDF2tnj1N3nad5cc2K1kIpzGzLozf3Bo6GT9IsHqOKMMGi
uoEcaqp6rI1C68JJbZavHDTaMfOkZ24jHGYOM/F75edLVb3v2qFOdvw28yZPjLwOYUV1AFqE8cmF
ALGRbSMOgD00GVR1J+H6tOQiEUTXD25TKnsx1dSolKkbkAzpFK4M/OeWaeNgoVoT2IkuRBjNfaco
ubfVySRf7KQ3xQEljoaieWNXK4HFDT1sZD1/jO38Xknd6YPSxuWD3WhxYCnxdFXQqLmWbYQ7rYGm
8Y1w7XI/zkb+0EY9LoSNi2gB6JTbvku9vZ17Y+q7JO/+6mJRAmK15ccBAcawd/QOgcSJ+QpZBNaw
TRIV9eBaVbwd8HHE5OTEAwTAuaLnxp5gTSLbG9ptpNHzm4m/gZ9cJavjYUyT4NBOOKr5wjP6sJJj
dyzRWnkCS5HdI1RLdwXZhMjepGlZt36JvXUIm9f435ydV4/kSJKE/9ARoBavJFNVZWnV3S9EtSKD
Wqtffx97gdsuZqISfRhgMNid6chgKHc3c7OnLh3M3dw3SHKNZp/lyBFNyb5QAyoWBTK6FbqUplt0
yrBVBnpTXGsqsFfkf+4TP4vSztNrebK8YXJi0vQmZr45xLcHSbUj0uSqPupd3/p2CWgYRJPYGQP3
mqFMJc5t6vIfNU6WveLdpya7hPtjchUjDbdaCXt6WLwfPQzR+mOuOHXj9W1t/AqbpNjw0uff0Njw
WmHHj0GjaP1NOXf00xI8v9hTYj3BX6RdT0EpKPkxY1n3NtUQ7rZYNcnpPZ+D4zOW/WS5yliUHiL1
KX+fM+lOmU0TwG+pDRIHjLa809UCc2gRt/J0zEPFeC+ErnAZUxf1a43EYktbMoImxK/qRkbQ1fEd
pUKMOaqDZAvlj+eorfoffWB2GxSH7vEpDiuvQfGfXyghb9X1HB1LghHRc6bum9ywf5kTlSmkPgbN
a9Vo/uLkgf4laKbhkSIYuaQTG/m1zelSKFc2ne3mmP7VftSpAHEzgM1mELN4Cpw53taasDaOkqMY
XoJGxy5qNyShNXgSPlx4oRmeJBTraPQAqJ6t1eGDWU8I9pdg4kS/7DyXRGzsn+DwuuWrdATEi7Od
rJTyoSmA27dJQqLWYPxYio2TST/bqQtmtyYf/xV0pqRs8BJU4FYP0ZYugPl6qK0CVJJOrGg/5HXz
bumZvpOtQverrhDTHhsXhh4abeJky339oEqlcjemLBzETURynWzw5UwMxENKG9zqhUBVs6po9/bk
vJmNm1I0z0XZvVt23d/Mtjo96r0jjvOkz9yyCtDalbGL8LKY4v2EeHyLZCPx+M6qje7LLBAZuZLb
bOS2hZt7Q01+IjwsSJpGNYwONHrAkqqNynwlNxyuBjsfNmoyjP0+hD7xsySobF3DwQClL9karjLI
nW9TnfLnQNFbyidJ/4rgmPo9LUzWoTZJHTdJq0Wpj4AlpgmWTE52k9tF7uxxVROdG5Vj17uEndVN
NNjcvoRsuubF85S/OJkSKb4AJrkbo94p3LqD/7qr9BamHoqjvXWradhE2n1rNR4Ek6SCamAM39Vu
oCklbazuoEZp4+wCYv131K/MXVT2ybuEGE3pW4OqXAVzPC7OpeM07ETl3HEsH5KIykFEk5lriNEI
MNXtdGPrNCLN3Zw42dlaxEM3ZdKquKsHJX0RZVh/KUW/SB42AOCpkwVvNSmP46mdPYwu6gT1q0kR
1gIpQlDpUSsAioM+1g9mxu/fyoOUBX4d24RNWq82ky+iYGjcNtUpDGqDWd8E4WT/pKD5q1CzhyBK
hOE2o63eTYYolO0MDI9rhBWkT1qrdztRq5A302QqiRMCAk9bynQ3t5CQydxpcrLjFCexwVGIwtmt
GmSM/BDvsHeaXTPZI+0ZX3XUYaqFsBdfK1reU1LqUkU7qHMpd7tulhBZtYemzjZ6ZnaJ2+ldm2zS
MKO1IJZwht3UMFMrr5WlPnge06ZufUuEc78FXMZBAkAwuLFDx0rcRpRJg7Fsqh0l0aqa62QhLr9R
Rn3/NoIiPLlhbYwViMIkfigUx3svkTJxjPW8Mnza+yZrr01TLO1gp5jv0BuUwS2JnEzfCdNuVxb5
nDyESmU/0wUo917Hzj52VsfvsMpQxjoZNW7Jqw2KLKGLdL4Z36MuJlk+NfuO0j+fzCVJrYZ3yMWD
6iHBWr33lOnmny2JVnrfE/cecu7AcZ9DFmjdplTVByUszASX7Vx5lpZodx/qmtLsnUILYFXl+UaX
pOyuDszmqUNSgLp5JSu/ZqFF2zFXRsl1jDyjBj9qdHLIZhQfU777dtRqkwq0Im+JTcSN3rfBvEsl
uhybUO32AzQC0qjame/aQBb3hHXDba7RmIYO2VhSUJAt/i1zDH5iKijXnhQbiUZDgRE2yM/ExriT
iwzTPM3IJT8ym+AVmSvZz4K8to+QZYqJTJgq/GOncrA9wSZ+zeackDGcI4nQQAmzVwgAybRJKiRW
NnMvwczsQuqnbieF8euiDU6uQTU/R20n8GdTb45hG3AxW0lV8O7aIEDF+M5gSbCB6lM9SbNUvyAG
b4Cs8WL90rM4vk+z2PZz7op219M6QWuC2ZIH202UXReUC5/aadYHLy0SrJMEYpO/aZSrC1cOOmX2
o6Bphp0mz5PYOlaox240lzRWh62T7kfMSlGFRF7ikNNLL/Fp+mKXhEn1NUNI6gapsfIgw1d+kjUZ
u644RW0j+OWUpfSQSU29jZ2fwnInx6gVH6CTysFIAIrYSy4XEnCMIv9qlMGpvH6MbciMeYChXBJl
0Ru6cWW9EV1KaoZi5CJSNDgvVAXv0Oh9DhSDJik4fwFiNmFTsooF7BG600k0yvgaa9t23xSmBUWl
mbrrKacQcsTwmdYf3Zmq+qpsh7Y8dHGeAxmw1Ld6W+X9BimmeKZ3MelVt1ZnKaRfF1r/hvbk9qgH
AQU+VlxQPyOlSO/kHE5KmQMM+fBZcKYthiikQD+BWsEmqcu9DGb4WC2Pbtja7DzTKRM6Vzjd3wD6
8DhrcrWGOOvM+kbUCsJ4vCjqc5PF+R3cYSLBhLojn4rsbTtSG012sZXyLuSVTXo2iHqKrxSlt74o
iSqupSFrpjv0s7CpMEYN2+g8Uq5CJx6Enw1FpboJeMT3RMGkbFvXczq8lSWYhVs5Q0QjY6nx2NYC
J4BeCgagOqo2DyW2aNeRE4/JQw48x8xofkjvldawH4RQ2/wqjadC8jM0rF7mppTxXQ0Ri5ShiV4b
CWb0m1zGotydkWsh0HFQOMvK2XrT6PkP/VBqTXWj5al5ZC8FW+IoeetMbZdfja2ifyfi5Auhtl/W
e7Cul6LpZvCcVGstt8kaa96pmW23fhyGsfpcEYopHn2bSkFhce4Yr5NGD+AoNEEJTHtyTVviuk7N
XnqFBF7tY4sn1c1EOn1n4ZQbYTVx8i1h2q6aCVV6AhRNAVd6CHEU7iztaWhpRiDjDBo/URoKAmhl
DvGCPfWHNsNJZz+HZYlEJ/6wz7Eh+tTH32t8aSdN+OUUaseJcvUDKHr8LYcNv4dRmdUHK2vLZB/V
OQyw0VA3MAapUWbBZKFxlzbxU65Mle0OZUKjCYUJ5ymTCQfofJWG9LFF0CP04D/P5Ma9rUxbKAxl
uk1r9CD9IQ9TmWjEMn9LkF7SQzuUiJtkGfejpzlpc4g6Yojv2IvX04tk5kr02ARZArXbCbXUmyad
kr5h18NL38eZ8INR5C/NMDrEyI1NFR10XZLcXFA23869I0UPOPiUQF8iab5qYZgdSnmO9npUaAVe
Uun8KhoNS9JmTJ4io6SupAdDILF2Zke1rVPlyo0rgXMA5ZhSPrZDqIjbxJAi+TGKsAZ0Y/aWdW3w
ZB8yNCnEVQzKTE4a8fXdyVZxGjTt9lZJhgoyV+OYD0LlHvYGXPzu7dBqnjTSft01pR5BqKA1y4cw
pM/nOKhqvk2TIvxqEgg1bj8G1BpjWWgkOM30XiU2mpFd2IjeC2seF0/l3R6vpRnbcE/Rw7Hxi7ET
9xoirfMhNbCXf6vmeLhNhYmNXR4m6RueyG3uykrTPreGWT9PpqUBA5ulRLFfFFf2XNWRPzuSmrmO
1mG6Pc3kEF5WJSrFpLLLjhT00gd+u6T46BC0+o9kopWhz436XjEJTFS9ml/LaopuCiRvfA3I3VeQ
6bwyKZvILCfIgekatTSFu8k0EPWftNSuc9SL6Bl8jOMW5NOSa/UBkTr1py7jS+dHQuu3SQqh86sg
BqT2OcGLcIEerT1NAJTVjLg7grlZ35Sys68xAjEoq9dy5Tt5FSS7oZYxaKZ5SNuqeiw/9IXa71Rh
VimHcNJfgiblhu3xY99ZbdVF+46cGNQya5S92ukkWRggttUGxqyzMQAnfvNkKX47l7XtB0acvjdd
Xd9AK4zuizGBUci2yguM/Kq+8DH4tgY3hybbPVZqpd43ohNbkfXj7UJC/6LUrXI0R8XYVCV/VAV6
H3i5aIxsIyogxFQdyu3UFBO7RM8ztx9ks99ovYSGDtDP+EalKN8SOcuzC8+8va61KLyxjNJ6lTsz
BmZQu9ty6Jw9lvLgnSkYNPmKElLABxjLiUkB/n9yloJNj1rofVx3VKrSgB8EqX8bZop8p4kO+mSJ
a5+Py4X21skE9zJbcwOfEau1FhHT7HcQEvsdBfK2xVVoIyrvB3RmVHuCdNiv0RDLh3QIsqdYaYZv
+JOEuUthtCGqDx0auyMRlM0eHl9+Fbe6uUfZzOxwdBsLdrQsZY8T/AbgzLiKf8lqMH9VGwNkRAZp
q/eUK6eXapZb+SYCAeRb6FlJa77WwbYdHKH90jiGu0DWg9rX2rimi1NK0scQYRfhQmRRHgdqmERS
VN3cJlGRS4wQXiUtalPVC4Vmv2RzUBgbs++satPEApJbj6aPj5rQnB8CJ5QiP+usUtoSUZS1R3PA
tM/TcE6fJzGPbi9lw1ElrnPcKeGW2xY8adfw/jpll85Zfm/YBDn4SWk2lVdMz0hv5IC4ZVm4bdAQ
VN9R57TDb/1cqRyU2ljALVAEH3XH8KYTDURpbaIp7tUsCLNwGGpGN6gkYzxgrq1TdbYppHHEK5JI
aVZ8i2tS8prGVN0ISHdO235jTuWO+yK5D0YrEVdJ2CaPUZcDy7MUuMhb8wtoe9jcClkJYuqHWrgH
/wyfSwnBUnXo4ttQMSlSQ9QLYZQQp8dbK5dIYUnqOReL/BJ2rETP/jhLFUZ9Y1T/qPsET1SzaPtv
RmxwaQVVlN03ReuMfgK+lXoUvouNDSqRP3aM+qhPeXYdcI3dksKYd1071g+KwCTYVeUcxKLPFsNQ
iXzFbpPem7vSWWL6VN/GRaNbm0g1sn1ncw97KBrIjwBnFH4r/qwC+y49OEw8Nv1Va5rd3VD18BvT
qtbCbW0gn+OOVBYyzILNBBclvcOLI9bVmzGXIu0abl0xHjRTUOKya7lALS1PAHd6jgpIvyDXqOq7
sNYNzsaQ72Lim2sliOb3oE6Gp7qFSOl2szEca6ebkWzMwsDxUCOp1G3pQPJ0lTLtD1Su1VeTyPsN
uvlEhd7QgB30SnnvioAmII5dUNyjs5lsdCPpbUK0Sb8a6Jt13rA+rI+5MY/0vrEs2rbWsyrz6lYq
K9fqYlAvOU3u4p4PtCVMUGxqS3ljgpnaZv4AChFNTzAJ0voLYU/dQDWror1RR8nvhrZWaZc5Wh/d
k8rb/a4jnvG1JjUzT+51x3JrHWPXzQLjGm5l2iNVemg4j1wDCcwlueD9mMpsV8+t+mIp3QhaOBQb
vrj8FWpfyS1o8P6pPpkMAT8v90ASOxuUI8BMU67lrMcpZYu1K6egAK7RxhaTiaolAEgo9B1joepH
OgUq5B4gxr1o6Hq86nj3+jgYRT9tlZ+yr/WxbAAgsCAhW1SoTPGLx+h6spvxzZlRtN8Kx6zlDTeu
AxGLxzB8w0LL/hmiSpMc8qGgjAQ7sc43BPAj2s1lodxMTk1oo2Br/6VF3/e7GHPtvbL7RoIMltvf
IphNradhYlmD5oe0kwFfOFzx4C+UUAer8iQ41VxdUg1MFMUIybZI8WwUeBmD61hTOe/pnHAeKGFC
A1FDWzz1qEqUtwmN4wPHMDYIWPSh7O8yPZrxH+vHHzLv6i+tQErS6xOVe6dw1GWf48PzRS0V/Wmq
JCUFZRci2C/hmQVaSGlpSz3bRIRbzZX4CBctx2kzsxXZF6rTfqnJJq/jMUrqQ9H0geV3XNSTG/eA
yTRZqMtNHfZUD7I2dGS/1CskrtHsoqMPx0Bq30koNa9aN+rfo5wA39PSKOAx4WltrwS6hOYB7Hx8
wIyiK3b/045z3uV1zxUuEq2gh1bvf9tdQ69VRAX6Melye6eYXXycxnB4V+O2ogYry18/p9uesnrp
y4OY6izSlHCIV0TlYlCQnOsmzVWbRxyNbjIOrmPNF3qizxBtwSJlGyDUXmQZV4RuuYwDaWrjxRc1
8mTpUWCA6hS3YLmlfv/5hM5wXZ1FnhqOvYFwtL2aEPysMm0yKrpzRMYmB89JETx8PsSZb4aoACoh
lsZ8EGP5SO42tFIau4QhtPKhtJ7zeUMR//MhTlnQtozkiQa/zKATay1HkkQFXJiowuPdGfxKosc5
2dFwx6S0f+pXXbjBtowwKa85kviKsW7+zSt6SQNRwCUpseuirDcImRRhb44/MvtKOBfpyMtafySs
88noj4QjAoucJuCPX68o56SGZ6ujPT97PcVDWbnK651wblBICsNND9xrbj//nKcrttCe4bCpdHKb
8pq7roaAmg7cOLfoH7FgRzS73WqXhMZOd56DTxDpNixryzxRzC7ttBO1SQitOHdj99raFzTK1y6Y
qsICsePoLICJbHJkP345FBTJPWrTdPWm8ypF9vrijWZxr54i4ao6fF/cEbX+XW1eGxJjaosHEVsX
/C/s9fIh4UhLBpcFeiOLLuHHH6EUGbRuZ6Z4pRl3BQYindw+TrHZeIOk3KvIyAIl3H6+fGu59GXm
LJ68tBEvTrzrhnETY+y0QY3adWLntq7eyoFooNGHh0YqjlOubrrBvAWQo0Zp1PAc9fZ+xIqg0ZJj
Xs2oi4Q3ZTg+XvhVS3vAh53851fhnUEHwdKpsGofqJsJ1Io2Hjdovxelfi0TgxmxXrl9cWObnYfs
FVrD3QumYHeSsWAE2nc6/y80MZxdEMR8EJvgfkWf9eOCWCpoXTjCma0yKJeG5DsOEtZV6FPp2CeU
YGD//Ph85ifX+TLxv4ZcftJfrQxqPQHg5wxZB9vSoOJB+/EA2NbVw76ILpzdk2O1GmzVVz0aIQzn
gcF62DE82ACZFunE5zM6uSAYhJNlGQgFabTNr650CJFT3OWa5cqTsQE02JUJJFtiwc+HObnWFwVs
NIgMLghsQszVCQ5ReGhx9UQgw7Dvp1z+jYINtZGseZlnq3j9fLDTOTmoWdGAz0A65garOZWZVkmt
YaG/IuSdQrAUav0ru/jCg3u6/xjGoQ0SaQUk5NeSekUbqriVIPphKa9tvM3AynMYArCTuy9WaXif
T+p06xFIoO0D6IjQCBZXH7feIPVR61Qh5TRGdXXRHfqg3yRj9pA4qILm84XxzqwYjyOKLlw9iw3C
6nQJgT5CoqiBqxffe1O5Tcf2MZ9SV8/Df9PkRUBVRRb3P+pc7I61cYy0oFQ58pRu1FgP/JvFPuxr
EDisqPyolS/sxOXUfLi7eIJV1NgJMOgAp0Xt43eU67HuYOJxhDuv0Z8QpBzoA8ll0D9rk/Vf8n7Y
fL5yJ9txGVFH4B+FCig06yPWVVmG2hkjFrHuGYIWaeNXgKDJP49CeEnbOcpitJyvXwrKTJPq5CYg
83g7ll+NOiAnv/AEnuyJRQBvaVBcPFeI01b3PkBWadMmTFCGzjhJvF6j1PI2dRfO70riiO1AuKIj
QQuSguIOKkcf16hvtclWMOhxYfooR/qQERe0qvGAE1R8PXXG70AbWji81JrKPscZlHarGvRmo8bB
eGF3npw7XKEUk1opUlocB3O5pf+68ocGCbwR6Rg3VvUB4gB4u53p2rOm9+lhblUKEXp3Sa3z9EMj
2YISAaLmNE6gVfBxUL2jmgPSAeiOaH5S/1DleRskx8B8/nzTnE5O0zWTLUOPHkzCdQ9lOBnVXLcQ
+Qo+dl8u2sbGdQbfohRe6fz+fLBzk2JvLlohls64q0llWj8IxaEYkKTlPb2bB1oe4f0Nx16V9p8P
dXI1kwQtSjQyEzNppl1dXkmoxf0cYnaQpYlfBK9NVfnk7B6M5E3e/gAU/Hy80yOOXwyrha42MBL7
5eN6RUqilVocYa7Q6/W1HGSpD2pYXI1S1l+4TU7vr8WaxjEQLOK1Jhj5ONSiX6obTUKnUG8nB4X6
nyv6KfPHySwiF0DCvAqtqb8GGX+1AMYvXDPLdv94fSJ/Zf9pU0a4+WTHjP2UQFLoLMJtB5SEVrVL
sm4rHZ/l9H8cYvUxS8Xu0HKDoZ4JJd8XvTT5SAZ1hxrSl1dNYK+akv9MpL7yhjy90zr5kgPNmZ26
nDwCbyRHCfVXvyBLgyDSe36BQpnYo+H+WJgFr/v0JbUueayeGwsWgYYsNTe3um5RhSWMIPJMlJe2
ka9IV7Jzk2W8ss2Fd+/SOOrHfVNLPX2KiBVxp0K8U24CUG2BUkKVXngkzu2QRV8fGUKZa1NexchV
kCZhp4DEVoXyUJXhj9iSLszlzHGj2Y5nDhMXC9255f//+06OEnhuKVlRDRnNbbTeM9SxcSPjklHN
ae+yzcL8NdJqJ4y0tdpRwVfrdLpuxP3Mxot+tZIOixGB/Jo6RffewD01L0nb/bFrXZ00hkZb0qI4
xT+sJhl39OBCqyHfVJ5FeAf8p8v7qrkf1J0MuKaLY9FfyeOupE+tfozqI2B/52yNBC3R98+vtz+1
kM9+y+oz6HErkGLhM/BbpmIXtreF/C1Ap0AzjjQhmsZOjE9pcB3EPSDpxky203ShCHBmWxERmCos
M5PNtX4Sld7UCrPmc5S1rFDxxa+ih0Px+UTPHBJT0XkxkAii2rDO8TtIovRDU8Ol/+W3Whhb+Lu/
aJzbVMia/fNQi9AQFiaUhNAKWp3HKhwqvUw0E4W9+q0X00PZGNfwvX4ESXnJhOL0vBAZIp9MAdKg
9LSudUqDWlXoerCLNWlXVfYPLVHpNHa+/uuUGIZECPFz7jFoZR+PJQqIWKYjWelabX+MxgwEGkZy
MW3IPi8URv684B935HK1oCgiA1Nb/+n8/+sKcHSpqTDnps4QD5b9UFL1P4SqJg1vaVtW8RZVWCJt
quP2m661YwzgN/NaSSIZJo8qnDjQqGm+YvloWTeY+A6/0Fxy5iOtB/DhLcC5zC8ygyC3nQEUtqBp
6e8poLXJN2dhvKo0St7LdepcsWXGljh06J/LqKaNZdTMnFJVmac7XYtHiCmRqF8scw6fG9HGXwEz
2kOcj90vDK/bAz0L4yULotP4509hE0kXQjte6dV5Ncp00ioBMSSrvgsn9mL7ZyWQPqpu4/hgqRdu
/NMocskUkUBdDIvJ7VchCQGsBmcCURvJnpENCh7A7lyl6290XjJtDv41M8UnDw0WCo42kg/IjHzc
ZjKK8a3SODb5ouJG3cbQhq0107d/yZ7t9MrhT8eXD02OxSFHXu1n1aj7xogTBzHhr9jDxOaFZ+zc
n08qTxmNA0A0twqIS4dew7CgiWmai+8tGPc8WK//fCRRY/nvEKtvJcVST4MDQ8j02IBNupwWz+r8
9qLRzZnJQKGiDof+PQnLWmF7hrEeW01hc8c04LaopGiXrrHT2xk84K8hVru6nfthoGXLptNSSrHH
GUMvLuRhP9Oov2kKeXz+/OOdefbAE9loWEGytcEjPu60Ioci29m540JQc02txCYwcanJoS8BdwRB
Hhgsz8gZPOrx6NkRXSBFfl3QBG3RX4Aq7MPnv+f0nJlAO7RsI5hODWhtjOjUc4yQuRS4Sq4/6npI
P2hN53ezxwDgiz0rF5Ka0xVl3rRTAB9YBpyHVQASJqUpqZ0sAf+K4Bg31u9hbucLF/np07RIw5B6
Uk1Y6tyrTA08IihCqGGu3r+LQoZqbm0lrbiwkqdfjlHwVKc7l9eCMtrHhUxKOoVHga1h2Sg/2jLf
BXTYjpJFJ1A9oBfZXLLTPDctrMaxR0CAewknPg44d/nUS8h1eVbxnJf0zwoL/bhLF9TpgUB5fDF8
QHCZjPcE3bGjJKxDB/zD6mNPdLnY5UqJGEOYPFrGoFwIwU5Tz2U47CUoGSxZ2mqt0kCyWrtCXiWy
kVULvkC63CQN568b9xrXpIkktmtGl/SPTxfv47CrUwjvCm0NqBde3I1XUNG2cmVd2cg9jGO75UK4
UPA5XTpufIwpERZdfKzXMtaIFuQ0KUbCg+l61VQyDWzTcF2q0oXy8ZlxeCqJ/9AnAofWVltER2Wu
UmrAq9hGonGR1pOPSfrl8yvjNBBY3uP/DrJ6wmgGQySd4NUbxZCgiwrBuUk9VHi8mVAwDX5HY/30
+ZBncibsTJY7g52Jo+06Uu9FOUA6HAVJmXiIBnWr0yg11vIPRQkfxqSHFSy/QcalgFf5Qk8uhAcn
2wUZYtRiEEpf/Ht5vz8evY6m8rRfWnwHua/cdrB+OLllvFdap3gKaJSPS8v08vmcT9ZyGRMSAWka
IrjWWox2HGj0iM1CeHWMKCDuKMmee1lsQrz03M+HUpdo6kPky1iEdIyG/QqoxfJb/op8o9g2oC4o
wpvCLXoZbpRDpp5fgxQ1meS1S0doz0e6vK6jdPnUXga3bdyZWbwtE/kgdbd18MuyDsYl76OVIu9S
xOeHIXoK5oIlAlrlH3/YXE9DUumm8OacAi8FMMTfPSdv4PbCNstukqkQpgfPFLq7kMyu3ReFatxH
qSptZFF3wT4Tdhhd1VxCk0scqflQE9UHBN3H3q/7qaQLXBqlaxvpMt1TEkjOHn3/xOtVVmlfOqyU
wi0wZHzJJ/HknnXwteCDowu7+GissZA0UPtRkuvYKynXHEmgZmSlg9LDn1jeKyI095+v8dnxKLRz
cKnygfl8/JJJPfdKY0J8crAmVtuvocAgl3tPvxC4n9m2QOogE4S4HJh1uitSmhpQJ2JeU3XLyfyB
/ssulC5ZzJybzlJE5zXEIADKzcfpsN5zxGsUe2n8TTF+9v3W1H6W0YWr7vwohsIeJK2216ifELIS
dUKNvVA+tPPPGSWEcLwX/c/P1+bcN8MEyAL5I2bh8v44mThteQYDR+AbLLqdJIwM0R9dCISn4uJC
cPTHMmV11v/E7rxEpDsnZz2mPl9YIok9NRrkV5QjHLSDo1h5GCcZmuYESxS9QEmVvzf5YG1zaIIv
KQ1lxwwmr3VPC3WZef1M5LMD4YM9b8lN8LNBDuF5jsL0h2U1xh6ZBIisU29bX/W4UN7//XtR5cCe
g1IqFfJVclh1nMdBDoTX6ZMfRNDZnWLvBP/MG+KI/j3M6sjkapBQVWYYCG+08+/DVvaMJKER8/Xz
+ZzbZqZO6dsEbQeRXQVBjl6huKVLzCezQP/zUdffFDupHkl0tR+zGXEBfj7imQeNcQi5qOGwt+XV
vdo4scZCjrFHNkI/ktxLNyze9zFvWvod5HwzUEu6EOqdmeV/kl6SH3KfP2/8X4+MFNhSRcoP9XJA
i7AavIw8ABfTfTBkF+KgS0OtQhR7pkZSJRQpkuK1pOULti0c4y+R7n/+Gc8c3A9TWn1GNGFbQ8sZ
B+KqHzbNxmrFvvtXg6flFeQR5C+KLyrxx2p/yEKu9RrWNV/O9julvsXVj2aBS1aWJ8kZwziknSas
QjTTrNUwWl8XcdwtvXjx22DWBJBP//y5FowJU46lzgbk8/GeK3GJjcyiSzyEHH6LNtsWCHHA2L3w
BJ3Z3AvUi7ITtxtZ7ercyghYRpIJoRRRhSOFNTAJBMfyn0BctAlNF47SaWwKHW6BDRTsA/5Exh9n
VSOcl0x5gtA1nWPoWyDPPpsHOeeS3FoqonEdIoo11kz/vvkYV6fgSQSBT81qmnMV5bgh0mJBU72n
JYZfNBIqqJdMc889GJA/FWow1C2w4FqtmtmMjpHVeeL1KVFXGVHwfHDsFx39N8QAwAZasakCjMB2
ffGKEMBoP9VIcfbvZXmtL9T9zdjdUbn9fC+d2awU62SYOETHcGVWR48u+MoQ9KhxxHd0XNInf8mw
5tw2YhexpDQMIhqxukScuRqrtGAEm2d/ol2ruWuBtFEFaS6RIM7cIyhaYuLGTbw8y6toJrRMM0SH
APmcsNzTZOyHiXFAyvTCVj0/zFLwWVILYx2bzaHeYGvFMGExeyY4rpGYrq3dfb4y50bhnuJxgTlM
3rKajBpEDsQJaO9DczQWja45QSfiwlTOLD+oCnGzAo6F+Pdq81dJVcpaTv5pdd3eoCOQ9bsQMZ+Z
B1PAXnepJJlcJh/PdTeHnZbWzAPLt1eUVrYNlCU5tf61NgDRdWFLsP42vmPrClw1tnkXaxbk9tbx
le5qxh/bwkr180U58yJ+GGW1mSeks+c+ZpR+QoOECkGHZukkQf+TLyST5z4bwsjwW4CgIHKulh/Z
YmWyS4EnsJkcJNp4dKREglbsPp/QSRVi+WwcfA4okdNJBKPVaqC3bZR6gV7TL4kIBEj41eQgN2zw
Icuq9bvu9/9nTAiqEK2p4qxv3Daogym0GBNB2I3oiYgPpfJQF1Susntk0z4f7cz9g7j9UmkBy18A
yo/7j8q3YRYaeoUa/hs4ARyy3vLNjocTUqzVbz8f7dyyUe+jwGFTosUB5eNoFeayGZ1RqRfO9tXi
PqHYxkZtLmQf57bhUsDBnltZClSrOXU4VONSgiKBXJi7pfYWZ6U7LEZy+XAhCjg7ob+GWn7KX+Gm
0OmkdUyG0mrnGRM7LXVLY5782pzqb59/u3OXETgodx3BBiu2mpXoC8GkGQq1wIM9WXeIVF3YDJeG
WM1mMqI+LAOGqMvReZxxeKSEGIaPn0/k/PL8dyLLlvzrm0UTLPXZYRR7kNyZnEAHBXvUpP/H0wo8
vZR3oDcBjq/uCFR85DmntwSlKv1pIcX0TrCf1QgZ1+RGk+xL9btzl8Vf41mrhHGyUccJg4KDW9Ia
2dRR4RV9aLmhWn0NApSkRbiLimT7+dc8O+riFkRtm8h6HaIMaWg0oahSby7SK7DFMv2lKqNLl06m
KV5nXxjulOTElQgs8H/jLXvor9VTh9xCmYzx0Mv1JsSzJOTZFF1GkPZpMO4yKuwGYkSXDOhOqZWr
cVfbX1eQdsFkIgUunXdIqujVw6Sh67ZrmS3UjqKZPISRtl1zQIX782989pL8a86rc2EGi9Z9xtig
JuwcNAHlUbqf0hD7ioHewOzfg5sP33h1QvQRpc8IC2OguGOoIIvaoL1IO/Lnszp7Dv+a1bKz/lpJ
dOrDDpMc9BAcNIeN9tvQdP9L2nkuyY0r2/qJGEFv/hbLtDdqdUvdfxgaGXrv+fTno+49W1UonmJo
9kRoYmY6ppMAEkAic+VatNv4ESDKNSmK30BCISFk2mTW6eQhogYjemosQVm3q1HTcxsD8tmghaqr
tL4jNEP/svc5usrbjQ6FGewYmnwtw30VffNM0+38r12+cv4sntnIf88AAzCP4gOxU8F4tUXDGyKs
f6Y2VAstfeKJ7a/cDYvze2RH8BoNej1y+gxZUuEjnFRXauAwmT7ghPwXcSquRzaUJC8YSyGI9EtS
HrBv4Z8S+vBaDtkYFOErRpamjQgILDgQ1QUckyYPKdTqcIpCZWT7xZ2ReHdtY7/9vVcS+DiUfgAx
2GIfnVV0UgAEI3HjyMw+m/KYXFewPt4FqqO9GWn85bK5pYe1icYkIT7BMb4p3BJBNxMPhiNEqJAs
d801edi8ezcJ+cabVoKm07pP+m3t7S/bnX+tuB94i82xF2tGY+LpfsgRxUD5UOZyksI7+Jf0Q1yP
8kbOjfrJbm6C5G1oc1hSVxFx8y8+NQw4VCGJoJLTJO4TDJfONDahhjiED80tFGaNdScFw1ep1iBp
oaSxSVv7C5Tf05emL8ZtE426W8fhJ1/TPnrFf9PsKn6QzHE6xB20Gz4dMitvlfMohO9jZoAwcJ3K
4gMykeRamnuZNqX2uSm+9NnXy1N/fmOe/n7h3MvSGm2EQOGRrRxi6c1SITR7TtKDYW8L//+LIp5o
Ih7rR53vmlNjgnvpKDPCscZgvGQr+wHkn9A2QR10eUgLtyMOzGnGSwhlQV1EI6h101FZJHEAjH2j
W29G/KFpr1I2bErjLlZfy/627vaQtKnxWi1fWVivucgEPA8pw7kec+rKmdXlSak1xkZV3pV4m3gz
ty38pr8swwXlVNXQahr9zulfvbjee879ajJAP99N8z4CtzD3eFDoF5xagjXXRizeoIW92EEME0Om
hUB9owPooSFAemyh2u0itrHpIjDlZvl+UHdTCx34ttef1MKtg6uSkHf0oLfvEdo4dLQJDy89hB7y
3AAdu6UR7Htbd0cPNtPoRa+uRuToBrvaZPU3mou2sXTfFB+p/rOuXhz7UXcO0SgffKAUVDiS9KW1
brJsLdu5EI+dDl3w5jC0vClLGDrN7dC7wahNLhJRnECnpXUL3HQ7Rp8MeF8ue9zCJjqZcWHRo2GQ
pKTHbDfu254qOfP4wksdZ/PveIivxCorCywqAkPgHNu1j7kcrs+GJn85uYkHyGE6V1WQNBp/yPBA
Xh7iwtY9HqKIcwiLpoPRrjOgtjBdv4DuGBxmiGjJZTOqen4iY8fihUL6Z276ON0/3jhC9NFiZ5wG
F75JejRfsuSnY9wo7bNlSRtItKcYrq0vfRVDIrNXtR/k7ze9YULq1SPW7mwK7b4fDjU0apJU7FY+
cP4A4co4+UAh5PdSGjfgFmUiYNVp7JsIotVMTzHHnofZpf2ZjMpmZpi1/Kcp/MgL8MDppkE3IRsc
dwyhhnKegdfRc/Fow8lYWQ9qbX67/JnnoDcYBHhoGMCFZ9VxUeaObIU8jjXz6E/qVrJcJ34Ng2tk
E1UwRhG8Ybr1ySZFTinPKb+QL2+HH3CFrMzWotccfYWwH1W0JKzY4ytkOgl070cJ1hM51pXtt3Tg
nwxW2H+yDVdR4vXGpq8c7VM2KfKM9jFuB2Oq6ICCobVFRNSNPZXsJbSTu7b1WsS70dOptdBeebAs
hPfMPXKxjg2wmS4p4QDuZGcq4Lg0Nkn5jJJQUF1regKfeLqxnG3rfLXyd5n152XMn2/GAE+y895X
4IY+X/aC30f9mbMefYkw//S7aJpW8yV1N8G5dtUC6c3imcz8xoGYHxpiBQo4SX2U60+yvPenh2F8
1SVvi7BjS9Y6isaN2t5UlDtqe5cajRtBlTboDS1ZXyH64q1ZHC5/80IMOs/e3PFrGnCGivhzuKJ6
NLdHA2DwV09Fm+dd0oJNVeuHAbyI101uA44EFLzSrBw+i97Kks3kGHBJiBcnBFVm3oWTgZAN4iJt
g6JvKnU/YKpNVjz2/DU0j/GPJWFdfNuDDbjCEggI3in0oAT7BvIoszVXxrRmSdgaasqieTGWfE3e
etzcU0buNHnS25UY/jei7tzX/jMm8VaCsNa2xoBTMCxnLWJIIfnH5KZo4VYMn1sp2qkclb7iTtKD
Ih9U7cYPb3WHqOgtcb5qxZtlT/zLRz/eUw6nsfcxc1I3Knc5OkLFl9F5XnG0xeWeM4g0wlGC/b2N
j578ppZ4ICf4YFPyHoYAEt/KgkoXdeBm0Paxqu8HeSKTY22htvyIve8VKs8ueliHyenQSV7rCVz2
/KMPEs6NKdDLgW42Y5OZ0z4fC1eRYdNx7upAdRG6IaNzW8tPfWNurPDvr3dKVHNfCfMBJb7gJqma
Sn2IbvMGZQvyVdK91yW7JilWAAlLQ8SORZ1iLiOdQXilOgapbHEhDIYUuRKKGRvUBdERGOG2hXZT
2vP/egeP3ksIGLlh03gELNPZycqAlwL1metkzr6Qf7fFPlZ0B8YoSDlmIjjNB1/b5o7ypjXmVh1y
18mNFzSUr6FivXNgVYa86dnslcdQ1/dGF6+k6Jdn5ehbhJiijR149wxmv52TIsYBYSzZvM+h5oAX
V+vdSk5v0Als05UtsLADTuZg/vnRDvBKuggz4EnISkTXidXvwynb5c3fF45tg9YIBsiRR+lY8OsE
CIISzsOLoxsIlF2nWakGLE/gkQXhPFU6xD3ljIGkzoNvfRm06zq9ivsv2vCc5jegFnX1rs/XXOgc
w3k6LmHTgFXyAzRRCQWtV2X64kneIZFvpOypQhOkAVUG1m8tu7W4ZNoMwzLpKadudLpkRsMj2hwZ
qW6yLzz9KoWRO8+clTf0PGHCYQ5S7Y8ZYUIrJHFGazaDEJVb9IcAHakMcrdPOb1uEC+vHMULQfWJ
OWEmCfpV+PC4peL8SUn3UnQPQDz0f6KSROIDlmZuRjfPfig6ytD9SsRxeUohIDyd0iRKE6VJOHa1
OoDBUn6Emfu+S+x/s9n+M6WWrJyaQY+OlFvCGAvjU908RubXyft0eR7nc+L/XjW6q05N5KEcyO3A
qsWTtJF76LelFQtrczUv5NGJEeeNDCcFFtogOGgDb93Bv5nlEC4PZPZicSBgbMCB0Bg4Y9BPzfgl
Lfe2zJLUlQY7K6pQ9r1SNuBgbiVzDaOxFCUTA8zlUXI2GqwVgjVUE4w6YmXQvenGX0agXmXNVZkP
rhnBm+48yhOEVQMxiZXQ6HmQrfpgDy9Oi6raD0d/kLUfufVD0lChfHKabFvn+VbvbyXrm21Wbtyo
KzHd0nF38sFz0He0CrOeVoKMKHdXrNaPajSSkMmb75pDzyk/iAHlp+EbtNnZbTBOoSv18qMdtMnK
dyys0slnCKtEootXJsyLm6AkEaGajcwbo+2uY5i+4GJBydZvorUO+PkoEFzjxKhwMvmpaqM/idF0
2mUksvps3FRhtgMm6rZQ9Mnaq22tsr7Nm/PMKiHi75yaCnfP6Yzr+aBl5oBDGn21qW+iBJZOCWD3
1n5IrMdsrH7pZvqpMqXryxth6WnLMf8fw7ZwOPmdliTM8vyW/Nz274r66zd7o/05r66bCJjPBIff
bYmoWGus3AG/of7ngyYsnHMx8lkOwWpzxUN/xdg0Q5HuAtspt2jWyHeKB0dFB7HVJsn63tWd6CVI
Ujhl+ylw0e9QieQAcCnW2vm2cPowGX8+SFj7QG1rEptMhknbftq99+CcumzliFtA39knVsS1Ns2y
80asRNx1Hfod4fhG9zjX3lazv1VwwgbZhtyplUNtLLtTDJl3huLh+FJEzRYG4bz5qjpkUJPNNH1d
8YdlR5wr63PbtCPm4eosK9JiZE3y9nUYbxPtWkv2HX1HAwpTI6Dw21R3Yc67bHYpLcec/DGrnvp/
PNFo5KBcvekdkoyzfGTA4y7cNeDAqnprw1qbe9+6CKKuit5KqkSWC6x9A/94In2COFm1XLjcItKT
jX1br33fvPBnnkqfFzGRPN8b4kkEmqsMJGbF1PvtrJoaNx0y2k/ITNfx+zituMg5qwO9UXNf2f/a
ExxRyv0EsQimIwqHK5IpSthvAmVfFOgS3oTFa2e/GMY9JOvB0JKSvEf6A03on9GwDZVns1gluJin
/9L4BZc1JzNVumheHuNr1k7XVTLt0UjdtOGrKrlx+zbqKlmNz+XIF63c1UtJ9+PJEKEekI8Zg0Ir
MdnWhuDmLvGKvendexTEUp5LxQ8ngD1kJd3wf1h1ZJJsM3bq9x15dAdKXM+V1WjGZkrenUTeGNlX
yLQ3Vvlq2tflULuW9SLp0spgRUejoRC6HvoGCBVUghMh/unknpZFyQbHIl9Dsu/2YBKMO015q7pP
eb5yAIu5Gwz8Zg4Bv63K8JwJcYlWIe3doTvodi0QwhbuX9VpN05s7LRkDYck3uXzYGYzlGHB+J4R
xRlwgmfkBaAEzmSvcvMxziHiRx6pJvKBKegwWVN47VdZshIWLwzSpL0QVguafSAXFAaJdms569jE
7gBHwIYt125J1n5Fhia6QRBe2Vw+yRbNQSoFhwYAMf334X/kNlWbI0QNGTfX94degqxGuxXyP2Ut
8/07e3S8JZlQekuo2s4Xp0M68fTE9OGhnaUNadesgASZCDOhEpgFm4mKkAbj/Vffe60zCMq/qNaB
msqoviA9aZuHy+M9y3OI3zFPyNGAm3hw5NbjO8zI29iqt0/Q+UqfOCf14h5uCS+7s0I3VXbI5Gzs
8M6RVrIbZ1tGmAjhbK4nEPOjygfoiKS7ve1vwEqj04DkaCbHOxjXd5VqrOzTBXc+mX3hgPZQlTIi
WFZJ5QW7qLipIPBIgr3UXUnD++UZXjTF3Ugxmd6uM4af2nNatXTYORCmk9E6FOouqcKt2m09b+VA
mH3mzKdowgLbBhTWFJ3XjnNL9yuKGIPzODWgU79Ma6mUZRPAbWFWBHggvlIjWe+ycsaPB2j9/pbq
/ZX4Xy/P2FlQ+9snQRL/rxEhmgiqAHlCk1eLXNPKRmFIrneS5rdf085JdqYd6Vd+PMkv2ZBE+6Qo
+rsGgFRHV4MUXseopa7lH8SHs/hBwrFeBmi/hbrMqNWtJbtVAETB3hrerYWSYvDshNclvPCts0V5
KjTcSln7ADEB8v8+wOKapFoHgF9IDqhNrE9WygdYEWKZiptKOw0NPfke7cwcjQJUmJyK2jkF+++6
sRLdnd2lonVhPaRRHw1EX2lDkg9B8zBBuqqG/4CI7/svsr1Pqn1drYx42c/+DFiYcVTpyi6rGLDm
fSTxp7G4T/Vfl91scWM6f0wIWdW8lCekpTBBFVauvoNtS+3HbgLMsIYbXxvM/POjM1ZPUT5IcuZP
i8aHvP2QHHmvrnYfLR6kR+MRTnIn1rQYwn2sNLw8UUHVDz26qzyFYMu2nJVjew4Zz8+aP7MnHNu5
k8WGMc/eMD0hZaA7D6Z5N2SHEEBJc0MZ5/JiLU0hrbi0O9GWMzPynk6hqZUJer1O7BbFc9h/8yOq
EGt5kxUbv7fB0TIhjaikfYcN5LepSCOCjVYgGe/LI1mKMI5GIgamKnW83iyxkibaZ7XXdm2zlbs+
3ijayh5acggSiiB8dER46Zg6nTMAEDpi9NT0wBj41T6lPjF+bVEfbY3b3jtcHtbi5B0ZE3aTkhjm
0CkY671+Z/rPEY3AVffPZSOLc3dkZP6IoxXyOIgIzjBicfuo3X1q7lHFRtJw7cRbHA3FZXgtjLmR
T3A3u8l8lMi5SQtwI/n3oes3I3rPhrKrSnVnBy8J5VIFPdYpc9tqO2qPwfCtWiMcXRzun6/4TRJx
NFxAVF0oFXxFFtHZ8m0wbjSUudd4FpeswJRMWA/lAg8YwU0ch6vUjIHiQ/ujx1vHfpCGrb2WRV2a
UaLc+fVN3d5whBk1oXGrESlM3NpHgcl5r4GL9tEKtOJ3KlY8lWD/gX2AR8OsJnDqICP8A7IzW1Fk
6odtUs4yFkluX8VQuaF9iV4d5ZApqXZ+bLf3tj0VOznqx/x+MK0aOis7scufvUS3HhC43HdUd4oC
5H79RP0p1wmaYgBsgcPlRiaXeyjyc5Te7bRp7rpOG+RDkhoDAUKlF/pW1zJ/jdh6cRohSKRZcAZ8
io3pZYCI9ViDx5ZK56EPVVehdbvx493fbzQSSP8xI8THSY2QUmMyj6OndRutR0jRyjcwbzxGbXL1
39kSPEOPSblLHba67N1ObrP4Pike2jUg62IQQ+QEPxTJMe0sResjMVdrLKFrGtHPFjqMUm43SGry
cNYRvq2eoGXc5jDpVWugz6UNBlnaTEVu4f0iZ0WSqYrUhqxZqajbzNulChAZKNT+ljxzDtNIOjFI
mhd5JAlXclEoUOJbjLCs/HZfRNavpDD0lQfyUigMK7hNSgVLgOhPd5jX6oEEFp33Yl7fhoB0/SxY
ubcW5wu1h5kzDPYFMYdpdkFbThP9ikgix9th+KiUamMONPQP5VoX5tJwEOoC5EFHH/kaYc6QYcrL
ceRGiRERs/PnLnm67N2LBma2aB26KXgdhMjddjpDShIGY8yg3/Y6ar7/GwPUz1Ep5PwWWyAdPxp8
R6cFEl7BH2S6EDoL1vQjzipKs2shSkCin7WH3F5Y9bxS07KK0H4bau+ghDtHJRmQbhFD1Yw3P5pF
fO5mTVwo3v7N6P4YFsKKrvBpj01oubTK7Bt9aa7uqyugkyV3Ox6bcGcodYLyd8DYfPUdnp6tNuwk
29iPxkqENJ9j4t0E2pwyInTGvNEFT6BUYtnRBHClshQP4azvQ0W+o/9SddGTM/gm1NPJnQxrwOUZ
XBweACao8SCUcsRu5tR09MbrMDt2MIQppbaNIwupeu0tk35cNrXsJtztdKKadNiJdVko0dPMnHux
ukJzTe/Oyh9HE1q8a1X7mZdXhvEsqZ+tbuUCmffo2cTOzBKkXSGjFnF5OuSzBHKM0ET4UwWdk/0o
wffa8UHv95dHuLibkRLjqCA5CFrl9PTL9S6wShVTZcMrq1aqK8+P1uqma0aE5zacPhmXPEZgc3vr
PfmzBRP05XEsThnnHlSbc3wpyohJo+Ug+cipNErtz9IPrwsIc8FGX9n9R1mtdTIvPUSgSPyPNWFA
msxbu8/ZYSiPE0jL7Y7M5wbZN1hBvnid86AYXy6PbzGtSZMXQHFgMHSVzBNwFDoj0SiloYRJNJye
+yl1UQ18RSX4LZORyKO/xMhQjs0KJHe0r5ozbtVW37Z2sbOQSL/8Lctz/edThFjK66IxSUqOMMfo
3VIiinpAxLY1ml0yrJhamGiAI7TqzWAFXsqCe9ZIl6Nbi+egzbQtaiTDt4FxZVrp1rc/EEC+PLA1
a8Kyhq3ddMilsu94L5vTa+l/HXyVAgRPJufGzK4um1s4yOiINBkYZEVcQkKcWBeVMak9jXvgQQ6k
31rph9F8Qi155cBcOKcR5aC5gPiXhniRiUkfKims0rmpjmJZ9dnsYbO4yfQrJUF/S+X1XKykbZfm
USFlq869SBDQCgOz0xZEuMepmUxPQ+kG2XCr7tCo33VNvdJmueCLEKOSiEZbCEIQkb1PlszKl+d2
zhqB5oE7aoPUHz6S+hsvtp7Mv8ajEThgcNYygriLYpwwtsnPBy9G/tONYLRvJXvTUFno2Wd/7xtH
ZkS9jKpWC6OZzXiE2FF9X9SuV6j0La2c/0s3HDIwDtUw+seBkwk7rHSMtikmGjunogJ1C0UxbDuZ
Wt6Oif4sDXX4bIej9t0rzWY/ZjSwB5HZBhs9QIR6Zfst+SkzS1GOpWRPCJ+CELOCCKnKNTF8hPIH
FJzJNOOibwz6y516E67l4Bb99MigsN+n2ivD3MRgDk1JmyBs/or+8EbNI7dPP5RgZb8vvdjAGv8Z
oBB0SoGtpg0SQTzB7wq7BlvTwPwyx7nwRu4lmQObso1TfrvsS2vDnK/no6sDHFQ6dAHDpG3rucw5
aALzLQ/sg+RMTyU6cH22ChWdhyKEMCdDFWJQwxs8rc60xC3Un0OxG9Bv1q99585yri390Wle23Rf
GgnC7de9t/LcWjwTbKhbgIzMuqLCVdn2zZT7OdPcyD4EBVeNpe0725XpPerX2EbOMEO/zwPep6gD
0eFOc+3p5Mb+4HVSyORqZiGTog7rXd+PAEVSPaVlw/uu+1FBb22v3sA0+CIhwr3tLZShSQA7XOJB
en15tZdGT/UcgSRqyzzThAPK6dERMDKdmfdsJAwgyIoOUb23pfhQptPhsrEznMw8/CNrYkYvjzS/
KUKD/FT22CrIrpdVCar7mcPLDXJ926fRNqvU+zLYF8pWda1rM/xcRHcc0uiuI7oQPQ1baatEKx+2
EHLyXXM5ehaQAGt7uiwSElyk1JiFgfJkXBaPXA0rE710fYPVpK+Wt6oNy8ipCSf2gkpq5t0ch1a8
HbsYKNBo9ddoTJYhqspO83J5thcPkGOT8ycd7WS9bWKV0JO4cyYELL917as57XqF8vqXATFgRAOl
98s2FyeSPcRk4U+6SBwKgaIfRxWjTHoHNcf6rvfWcHeLE4n+KvkkXuOOCGZSPCWegGKgw17fycmt
NXyS1IPTP18eyOK+4M1vUEZWHFgwT+fOzrWqNPN5X/jZU6xJN2VQvow2bMdt+xAgGX/Z3OK8ofBh
wg+k8bISzMmN3zcp+GdXa8v6tjZz586c1ugS5l8inrJ44H+MCP5QRCQGgw4jhjFsnbhEViTelurK
/bHsdjBDUh1nt+MIp1OXEHdlUQwrQqenz1Wv0E9ZXId9cCXBJjzF+lVbOLe98dNy1kKC/8P0LGQw
MyBqYnusiZIRcscOMXKrbZvwXZFQl6vUfRd47tCmh9T46PPh4Ctr5Z8lp5yZscC9wVVliAXqrqRI
bGdA+Kawih5bvya/KU/xfdkpCKj6Tb3y0llaSpK44J+ABdELKBxY5GwNCaQVyRQoFr32euJ2CH5e
9snFYO/YyOy0x+fHMNVyH2CkkxxnMxQQnPvSLjGY2mgWWx4OExmwLHKeB8tB2CP88V9+gLArcqp7
UpLyAb6U7vXsYE3vvvegj4em9ndt9azKn23tF9Xky3aXNuPxuIV9UleNZqcai2lEOToNB9sctpct
LMVYM5UHRySQTF4+pzNb+Yqv1fXIdocHVlN2SvcaSQddumqhQU7oIb1sbsk7SQ4hSjtjAcndnJoz
Jg+a24AjU1HuFKd3owaejugjl8LdZUNLM3dsSAiR68LIfDArkO8X2Us7ZZ+1bFoZy5LnU5GcMcjc
1Wc0e6HuJZrdEUEFzVebfHL5lP2bh/2xiXmUR35vyE1Spr9fFv0rt6VFTzpvSrf13aZ8Kte4oxcX
52hAgpM7sSOXocfijPGNUnXIXEBAZ0ebYS3IWTMkuPUgRWrbxcxc5N0o9muX3Ff1JytYiXOW1oc0
MTUQGlPOyZuGaLIn07PZs4mdbzrpvSjKq97PVu7nJU8zgWOiSKzyR3yIeoFsTLrF0WDHEdrcntLS
TaFEr5f9eSmP9lugeuZah0BULKjKTWRlLQKM6I5IH22pHVRJo81GdkdoZvshgIP1Hw0O5HKs9k7r
73y2lF34btLaK36/eBojPABbPizzBnrMp16pFWZPcS/lyJ8a2tTDbtjEA/VYPQdbn6PP7rh5WNIy
H27o1nHzaa1Xej6UxPDh+AOEbWE6ZZJa2ZzvImzI2n1s3WYo4YEQ8FN51+Y57yX38vwvueyxSWFv
GF4f+YVPbd6phn3Y/FOHh7zXtlPzz2U7S5A71vnP5Ap7w8icMbRmwsTRGEL4zrNN0cNtaVU3fgPJ
Ga1RW6v5R5viQ99nu0gNIef56y6a+XV0/BFC4KQjVGD38wTXqbdJVNL3aGTaPyfje2n+Mwb3aLW4
sX6o23+RgEOmb1Yk5Tyl5njqWbY2BjHFeo5UJbryLZSgcu9OjV4aexuZ/0Td9vJkL4XWx+aEuS5z
ojKJYo/rB9OXbCx3nW7SB092cc7DKX+ryPt7VmnWJMFAdI2YyOnowiaMHLuG2hGVq+1YbvPiYZKh
21mjgFkcFg87jdrzrJAi2AnCKW/1EDtl+jJviq48DIq/tct7ey2NsGgKUrqZbBpMmHifF1UamFVU
chTICjp/V5q0TREE8L6Ffyv/Pk/eXM6iQdkk+yzWh8PRHhrQ9UQOza4xIJR57uJH2exdS7mrm5Xd
vnR1HBubo6aje1cJ48IPLIxlXZ0dukiREdvToVlr0ca+7INrpoQALI6nUk8VTGn9gzV+T6QnovUV
G0uHF8xpRHgqxNCAVYTh1NRV8wiHKNpyE7e5C95kg8TSxvlXozmyJIRddNk4k5NjyW9oAtXoLfMe
uu798pQtHf/HwxH8Oyo7Xc4zjBh6SNfxp7oMN4pxUJTP6Vhu6uGxLHeXLS5OIOKHqO2Qaz5j6uKy
8ZEYI1s/BA96vi/k6zD5DOfef2dF8LoRUHU7lFgpMkTwFF/6mJLpJlTUxyTw1i7xeSWEO3QmrefF
xng4kISjNgAjoUQ2+XNIQncVbXE9xHpmmWxaKNAS6VpHtJTrx7jxaRT1VMU17GrlGxbeHnwCLBPw
WZDGErf0UAD4KOZPgHVNtXZdtS2M6w7+QNn63q2i6xaOqrn8CPSfxBr0xsJGU+shr6f5RZAaHexO
0h75us+6OVzRDnCb+uZaA8schIgTzMTSLTNXXEF+nm66SamGVtNYTUB9u960d2ToL/vLwtExQ+xm
gXKo8WHRPbWQ1XUyVhr1sUD6KPyHdBw2UbKSk16zIfiknoSylZbYmHros+yP2JLuFHvYXx7Jwv46
GYmwNn0YG5pf4AlVlNPd7ybldai9KHBR/Td24K4/nbEJ9l8Fsnc4tvVuk8uPACLaqHDXQdLz4oqL
T06A7Dp/m5n+Tw2pVBlLreJZPVUAqzZtNRYx5HaKs/UUlBHBduZBvkvb0tl55MSvg37orxELde4G
u+D7kj5ATMcu+8MUBNEeG+1PmnDkcFMFZQbXpuMhBlhFpB3DYYKuOR1j4L4Ne826aqlfgD7Ka20X
J4W6MaRp+OL1k/we+bV/54TF+DH4ieU9x62qvestzDl5IJEF7mXLP9iJYv7wwnh6shKVjlDJ7rJD
URRZD/bL7yN3GlAPO1ReY3V3ThVL5V6rYyU4KL4ffKmMrv8iVaWmwVeYB+/FaCvhRvI9tNHsRu2u
KAdm+z6qImfllls6TgBEAfDjPQ7KS7jlpoLLL1VIlHpZs22MQ0XQWuhXQ3lX6LvU/nTZlZY2xrE1
9XSF/agNx0jFmlX2VKJpUGuCjU1K47KZpZ1xbEZwpDqecJoRMwr0eelz7H3q2u/latlrnhvRXyH0
ARdHZAoZp3AbVJ4ROBo8jG5dfi+0rZoeNP0xDhBPKW6l6AB8yCmfTHPl6bz0kqRN/I/ZefRHcVbf
oIrFK4C8nvajg2woTz8lKNGY3c4wuo2sP9bSroEWYQ3Pfca6RzQ50/WqHJoUnABrnhq2y6mRgGOl
Lip23/X8Y+qGPaAov3tt4/rG9MedzTNglhoZaLOJjWcu0OspyG9GzTpcXuGFe+nkU4Q5aCo7oRrD
p+i9YkKDbGwlowCy3Phum8fXar7G8rMQPjFw7qUZOCpbIkWCZ3pZqKd96ia5+ZInyNDYRewaqffQ
SvkvqgpX9Vi/FLr94/JAlzDhx4ZFigQjVeJeUjok0vLp2pMTQhw7tdxG0pt72ewgKSmyOLqNptrK
b+JA8m5lKwnpqi3q4Jc3arLkNrGpkFJPuydZHaOrKLURttSholPp+vea9yA2hrfOpxq/ifSgvAn6
zrgZZTl5kiOu4czPV1ClSy5MLEqZB/iWgQSm4EmRP9VN0A3gmqSucz2w7LJdG5wK+jvaLPGuquLP
5GGejOQwlbG2UYY16Y2FkwgECZi7GXEEskM4IkAzTpIWyilhQPpF04KDU1tvprKGVFs4iRBPnVM+
5BgIhMXjtY8G0yhZvbGfNiaVDDre2uCQAqq47CdnTfvz5qSEoaigcOQZOna6OWulpw5mj6lbqu8D
z0odNvVtpWzT6aaTXyHEgxMyCK60ctgk9DDI2mMSXgf+lay5Kv/t8tecz+6cpubNDgEXd4spBEBy
Ek0S/jOj1VMwbFftmLnJ8NenPFTEBhJHYMXxJpHYpg06SxuAFaAwQoY33A7Gh6q+DWs9o+ch6akZ
4aghVNHKOsdMCttBrz+MTrwyW+eH2WyBGNuEoAdaYyEkNZIxVFIDC7nW7kb5NZu2oPkPyQQr1fXl
hVkajDbrheswSSCELsSMpjl5rAwcpYjZNU9NFlLibdJ0ZUALzkgdVAOHhhHQbqLUkeUbFipfmDHH
VwNJ1EBJ35w+oykleXFqUPc06CRSh6h1Bd/IrIDpbxojfGnUF72N7j3l82AVrqSt9oKeX9lzU5RJ
8QaJH1jnhYOHGp+mV3KZun7mIMmqwUgXWtMj6doNtC+7YoLkZ/xn6NJ9UgODMl4uT/9ChfPUvuBM
kS8ZndlUKaUIZ9+V3aYcJXRkleBh8n5VdbgfJZ22LIL6YS2RtuRlFJG4vWZFSPbN6QGR54BRpqxm
TXi3ht29mm7nWMUbbqd4rcpzfuwxzD+2RKBI2NMHHITY0qYG2Cz0KcOtFt7aa5iuxTHR5EbFYqYj
F5ODUO+RYDYJA2hh2ihyTkfMvh0fkuYjkw4rS7foOke25q11FHYNnV63sYUtXpCEyD9lhRD5yvRy
V7f+mcgyh/o+B3s0fL5seGGMvIfAkXE+QDYi1jBUxw5rS88zUGq//EzaqBkXJV2D0Y21Kr2yaIu3
Pu5B3pC/Tsco9VWaRW2BJLJaUzQ7qOpBLqB2r9tN8/dVTdDNIDmxYoAdFaPJohlL1R9LbNUHU7mf
UKGuB2UztSvzt1AEOjUk7LlCGyszGTDUprdxcD8Vh0H7odq7gUyl1W667JbCh6y+5fm1Xe/a+Pny
+p1HjpjXKahxO0NrKCZsMsNJfGLDzPWMHhgUDfAoTPdzUdJ6yerCheI7XmvWWNh/JzaF+1fjmFdT
HZuTnuydaK+k3pWl3RjNWllrbXDCoYIqmhEVAz1nGsqbEDoyqHHTxt8Vw9s2eueG8j603y9P6PmT
9WRCdSEfQcwxIibC4DKLxNdNU28n/WOqdd7c7hBV139vjYsM1TTCGLq35y1ztO3HQe5ocVF4h+fh
TqNxN67uJNJtcTnsy7YHV9Gu3J5Lm/DYorB4htGGCCWj9ykpxaEevkkpbcm2uQ+DdCOtRlGL1lQe
lNQ8ZiI2YcuDdYuCuGJ8zZBvx8yCpAaQ/5hvVZ8Wm7U389naQf6gGbYGrohgmODwdDa9Xu27tlUk
ap4uKmAz11hgqm4k39vRMw+oy2t3Fu3M1hAEA2VDGHp2PQShkdWJhzXJ+VantCvpH5cNnLk/BoAu
wySCqCNhlXo6nC6vLVSV4O3PAJ+Steyahzp/i0bE1FAsSOurol9jY1gzKcxgkvY8z1TWyB8/Eup9
kEnn8BEmIC6/dbbhOmvd5GexvDBG4d5T26npMjKYm2F4sNW9puYE24fL83h2Xgk2hLDMm/wptQJs
BJyLnr93eojFhm2pr2zmJYfgJUb2guQfLiFsZrCtsE2H2KmKz4mWulWx4hDLk/XHgLB3zbgZpzSf
DQwvvNIV5XmVkWxtDLODHB1IjTFqUdxgwg78PWofm0lf87EVE2I/Qq5EZDrmaaoDc6P7b7Kzsg7L
0wSGWp3fILQUno7BG1SzQ/uYMUT1Bmbmqvqkmp8u+9Q5KGB2KpvSHbhwugfFxdYbuAtBIc0KVvHW
LyG2qbaTc9u1bqRbG9N6DKRqU7bQ6dVbufwf0q5sSU5d2X4REYBAwCs1V8+D226/EG3vbYSYRwFf
f5d84xxXqbilcN+I/bQ7XImklJTKzLWWxqMXpxDQLXRsgYIBLG7nI7TilKZgXDdCL7qr8we/1ZQY
FnfMye8rjhYPw8Ch7o6jbQL0kgybyQ/N+S7T4S9141C8raYkdie5+8smC3NrH5m6svHlmwjrJFsh
PYm6RE+wsvmBKh1nMWKdRlC7UhfIrzDm9w1ZkelQuWse3dd/XdKQJlGsc9B6hMOAKP5H27qrBxOj
SoFmM8PJenXQEFS7++suuDR5p2YUJ8gT0O0nNsyY9rsHjhQ6/HvdwIIXoIsadRGIq+OFoCqs22PF
IAICPEvdfrGQk6zXk3MYg7frVhZ2K6zAi2UhEPwXSohAuGxtbmYjzJxNgSQha1IUZ9jqupWFycJr
gIL7G3kQ1FgVTwMvn0f6AoJzPPgSeE8m01D+XIwCKQ9w4aMj3AXPLbJx5zuSSWJdtIKxlWPcp+Im
pRsS/e16wwTmR3L8AM4e/NauOjmahxi96I0o2AqYBzN7dojm96W/nBUc5O8jdQHlIJd6KGCeD8EY
zDjJRclWHfllNS+iOwq2LcSaJRpDF36lGFLmKg4i+Byk2Vd2OQNveky87062MZu/XXLIE4AVCS03
6IRB6KnsD5IXJoTgBXDd9q8uWfeDrpy8MI4zA/75hOUdt+iE3vWV6z3M0RbwmwrtQ7py08KyIIuM
5XaRV0Pzv+K5aZRbkdtJK/VdFkF62N53Q7mCqsOoO44XnPjUFFXfPmNQEmuEKfBWOeWub4+Dr7lZ
lkaDqJngwSoBpOpxnJXMEX1HsCjOT6cK/eImaoE1QLIu1XjZxY7H8p9akqt3sl0Km84oBsNSCW0x
XqD4oKP7WJguPLuxKOiTQOFKTRF3Qgyp07psleO5kX5x6IY3mlrGgovBBFqZwY4oiYEUH0aTc+R3
EbgJMvKv74RxBaJ1/lxCZvT68bhoB7BXWYLDreUpe9/3RVB6VcBWhrHmZMXjNfUfZh0wYWFJkH9G
tw4EBm2CDvfzJekTYid07pMVxJAs4zXJv1wfhe73lSUf7L5guYXfr9Jtmz921a/rv385S1IvGynO
3++xixM4YSIgbROjhYDb3T6IunvfmdtDV6Iroh6Zriq4aE5WzdEcA3C3uvg4qsc54CAiqKcNbUtQ
1W0T7PrY0ByUl3sS+XSAcTA0bEhbDWXbbIakVx+lAMs+WKxFwXkrqsfebreV+Lg+g/KwOr9jYAqC
QRTVMfQFqKn7tHZRA3RgCrJjwVNamOOTyNqbeUqbfTm0ycqexA/STuNNmow/r9u+9A4ouYOqBfh4
D/TfanuViMloND6mE6Qzq8grNq2uW18e+OroHNxdCAXQQoUaxbl/x7ymWUElsYLbbzzDDQOvu0mr
5GvnTasByWoPQo+fGBTemkhP44DA0M5NctInDJh19KDXj9yvwk5XC19aMdyeUhEcyG5TNTB4ds5/
Nz+7NYRTOHQD1mPwiGq8yaHjJMJI1zNyeaoihyMbAXAKAcDnKPHgkPMm8Gu0EkbF44xaVf3U616g
l483mc3HWQdQrwNGBPX9VNllX/lTDPa/5KsXrUxwlA77MYZyawy60McBkNIaBPUUWnjt7vqCXW7q
c9NK0FB1owXZXJi2vfEwWkBcUkCan+e/bvs8H6KnJI+srBNjZzEwePpZSNOvrKi2na5scekcZ4NR
r40mSgRvBQYzW+hMRHsGuAae22AMoXXyFluQumtE2IpAc2BdugjMypAIrEto5FPvkUq0qTk7GFuU
AWLPd035Fv11klvOH7IHuHNBaHPZm1jHgzFIG3VAh71wg3+BLH3ojKnaI+7YXneKxQH9MabSwA8B
SRGrwBgj/7rmZsYxETsax7t8CZ+PSK3he8zFE5nAiGPcRs56oLccvMBFTraNfWytzVz9tI1v1we2
6O0nA1O8kPE5mKwINoPELtZNxu/cYXLwMC6NDRB8OvSAbh6VAzg3o2L0Skh7mOSJRY/1gH4dDR5C
Z0LeMidhJQs4m704wVL5PxCRoegZerEmdL0kQJdLJUmk0WkhGxPlR5wYAXrJdYSLcbjBnQHVv/qu
dMKuD0eyj7KDm7x6UNOLzRAa0LX74GSAYoR2p3nSXvbRKF8hF/fkK4KCVMCg4ytGaKqR0GZjaIMt
N/1g40MOFVcRrSkU7wbd8bzoNCejV4Je1kDUpWphd+IvNoVkxh4M02uA/a/75uKGgBmItaNWD9iU
Msvt3IPdIIIdw0GezsE4LArSqgjViQiNu0y2u5jWGormR1AgXjd+GXOhJR/dGOhi8X1cQ8qrDqA+
d7Js2E5r/wis2jpD6kuM5DstvUPc6xxKXprnkcmpOUftsh09vy4nGzI/GeI7799qtNZxFDrtcwUw
YVM0a1Zu80IcBFtfH+fSWv4ZJ2b73IdoYraTHcNwATWjmtBDnDRbz0bPJOgRr5tavNUdSEvgdYn4
8uJWz/p27IsEtnyUY8KBzKHfz2DLz9YTBN/catzI/9+05D61sj2+Fe28Gg6hxT1z+g3K9Y6aXVdk
At9geDx6RYpW3OS0wKNqLodVYYK4QhjxvAMH1XSsErt5yMdm1+H9pSHu+z8mA33o/1ukUh+nFlSF
kBjBh5gUbRjdeuj33PtpdNvU3caQrAdsWWCSkGwbdcfXZaANZyPIuIJRT/bpKGteE56A76jEERlP
98So0fKsUw1fdCs0i7t4TzqSdvHcrewpCHIwRWOak+/gskvJP4EEn38izgAOAroeaIVHCVO5Trgx
EqOsGhlnuMeelnvWA5Qx/dD47dJ8AWyBQ8hDAf9CN8DLqsTyuQwJBxyxY+S/FR4Uwt0OLDBRn9lf
IlD68C6P0MsofoxV+a1tvafaiUD6kpMvUecQzem0eDSC/BAIEOTNkH1QjuAhM3AxNSgNp22+iUj0
jD6mfTfXkEODTFOUPDl9vnHHfBNnmojhd1pOParwSENCWErToHVNWdoUPOME1FGrtHps6LhLGudH
NqVh3j3PVre2YvYvxBxkHndAHW+o3juOW0g09qF1UwRqdkiD9+srJDet+klYFx95XYr/1Db2yWvr
upvg0MkIYZXhKSfTDkwHYRSN9yVgrlGqI6tY8u9Ti0rcVEHLYZpmWKz4XEMSzFm3ZvaeIG/iaqvm
ckKvjU7xcsvo5tEWsJUimg5EEnrVWyU0N9DSfXc6ILkHTmKJxjVYawUwMuEI5rwOkxicUceI4fGz
ub5aS4+SU1OKA5VZ1zMwG6arFv13bbGBlpiXfI/SeG1DSmqK+7DqNcf+skkwyaNLFqcRUW5zLqok
hQA2DtuohiW+alL7MAVm2NPgPqKg58ofUmPWMHovnRtSnx7wS1A0gLjufE6NvHEnZuEQJA5abj3/
Pol1MdLSssnxAIIgc1BqR0VZmQm4jDtc39Sbqsd8GgQa+3BguOskq0AWEXdQ5GwhDKS5zJecErIw
IF5HBh8vdeUAaqocN6k5QAlgekjJtoP6j/jMJQJOL1whgeOgNKSsmtmNokhcAe3D/sOY72P2JQm+
UH973R0XRwK2GRtVQR/XonIbzt44ZbhJ4Bt+8tL3wxtvgEoRs8brFy98dKJ4YH1BLvqiRRvwoyg2
xwkhXnDnsg1Nb0SxnZpd0z+a7qa0NgRvBHprDa+fGN+JXeWoYqPVM8FmeXwU2yDlB1I/l7mhmcWl
I/h0dIqv8ziZ41yKEjHPqVYN8f6VRvdB4hQruyq8bVL11rouCk3LxbJdNPmguAciCXVnu6KoSYta
P7h78lWS+zeDR9fTbDxERhEWlrGl9Nf1+Vza1djM/7GoNqBFXZ4MBMCyFSnjlc/vg17XG7l4u5+a
UFwSjxunpjFM+H4EADJ21obFj7H4WtEVyks2hMuiTrOhl47I3830FsrJAKcrmy1yK7eduQs3GVBK
dt9BFLgaU7Em6GpKmvHYOfmtKabD9cnUWFUnE10aYwoUE0Y6PswVCPofbfbWGI+ts2/qVa3r2Fra
6yeDVHOXAQn6FH3l6KjjgPHcMAKcIfvETji1oew3SPeVNLZhw0lb6COGrsNCGxntZlpPHWTnNOZ0
Q1I23pT76VSbMOexjwy93cW40Wp5/L5GlBCEwuFl9V/266hlAZLGXd3iDl31oANOtpY9xO8Q+KM/
EzTuboPSKl7G0k/vvbFr5tXUxMYDqrsoi4k0FreszrKbzvVB03zdexbGLmlubWj6gdMU2eLzC9Yv
gMvs8HpFAuYQxcfWG0N/0MK+ZVVVHbx8nePBips8UFvnoTfZlGRAjkyI2r01/Np+jHP3JhsFnmxN
sJsGW6wRvtyNYEsOGS9nzTAXThxJTAEgGADmwL4qxwEt8fQBDzKGSYDZAukULovrE7l04sAEZMsA
LnfRHKdc5/FcR50bIyYr6U3Q7cd245erzHt3mAkUz24UeAxrKs1Li4caI9gGJXnwBWteRkneOaWM
OI3bjO4MxJ0AoV4f18LxQk9t0HMHaSwTHUtdgbO6XoOQYozXc34XJV9ARgmofv+JUAJU7ihBAloi
I01lFtt2imlP8B5NrKPDjtX43U80MeXirKGrFU8/eD5gZecjymsnYWyGCd+Cy/8U+d3UaR6XoGFa
8HgZJ0vqY9SBVfKLjo/NlIKBHCidpP4iZSB/uGY6vEEspgIBYGR/z9oiOEQJN+69gndHnlv5hgMU
so9Kkx1i3nTvzhiZHzUvo71pxfOWG26MVwUtya4c4mgLtu3+aNJ5cMLZK+b3dAKvGY3HLAmH0TEr
0Iv6zTqfeH/XJZm5nlparZK2t+/ayTMemjoaO2jiTPOutur4w+ZWdkfzvnqKqna8dXjSPWZG0+O1
ySrw26V5ABKivo3XsWn/8OcUFNWF00Y21OCq7rXvk2TjdENy73qN264TNwENU4UKKSD8zAMj4Azp
mreOgsIHEyeeh2qOD5ZbW5sgQqAT9r3v7Fk1lhVSznVzmxAivyzihwHqHWu77gsoBjsMFKlBKbY1
dZutWYgg3/Vx3e+RZRQHGuVJvDJnRr7E2ewfBW1HMDuMBUk2kZNNVejkpnNrV2a0j0UA/qiqNds2
7DGJWwFJrrWLPi3g/2hu7Ic+SwDVdYdgy+mQ7PI5oN/yjuVHZB+NV57mw/c58qOHthLOxrAY6dGv
75AsTFANddaQYXXQV2im1lcy2wHK2iO9yfLe+uizxv7XKRPzUXgZ35SNlSBgBuQgWxtFmX3NUypq
sDiX2T9F5I5HDjr7N24Nw6EsrHnViCm/wz/v75jvo/E888hdZEwWCiuEHfzR5nd24tbrppyTKqyR
7v0a1DZ9EkUccAgfN6QCAMfPxDbK4zjbAUhuH0q77Z5STuotUGlBt+KETEc0fInv3sBM1HobJIt9
aBvvBMBxTeiAx/bRBzTjPotqXoHzXZ7hULJ4idO8eC6LmZZrXrHq0Jd1/R47lAVhbTXiwxk4Gkcz
a5rdo82y7htHf+SWz1l1jHqTvBZ9RaIDRF8T8AHa8xM0joptnk7uyogM78n16ujQWa1r7gYnIvGm
7uvICmmBvOvK4ek07LK2HZ+yapiGcMyC6Fa4Rg6kkdHvo6QyrNAb6/IHgDrslWBeWFiDm/Yltty2
WBfekL2W3BlfbBCqfQ8qcMfGWWB2Ia948VqQof5wM2QUgCOigIOwlNVfS5EFT1EQtzQsKkLAdO7k
N74Y483cA+Odla14tevJbsLYaMpf4yDGjYWC4qtNEwBaMh/FojC3S3A/50nAXkgaQfIrcZkIYwTn
r/ZkG9sy6gkLzdLM0PMfjeKNNLE4RFneBGEhKL0RlR3dx6TDBi5Nd8QuQjMjy6vhRojUfJ/Q+RTa
ae3g010/ysHBW3r3eYMHNghz3PFQR4mBo4M26QQdv7k5Oo2RPk587ssQEjP1ofZpui3cDvkyd2YN
sg/uCCwHT/9BX5f4UnlBf8j9LEBhG0nAhwJvtAIIJbaumrL5iP2I3eM07NdGk08/vNyut7MD7iYy
FCMLW68CDcc8TfFNMiQIXYOJRrva4fnLiON6a/LWHkIYig9lUNVbNHqkd05V8mcjmtieMuJiO6Tg
RPAp6zYxAY9+Ns3DFkxw6XsetEboTKzfgLPC24NyAvxxNHaHddNMHpJ+lo2eENCmxltn8iAE6dRi
k/DC2ZRD6opdRWkTrPzccecQMOI2CAXY5rq1zdqM4VHWoDrsViBmDQdQiW0A8O/Iyou9dEOtNHv1
IRaPvrZ2NCAU77jNtALeZq5Wgdmmv0AODyzlWNbdW10G0WYiTfXuOVG3H1iWbsHD0L6T2Oj2NRSS
V43Rd5vGa6o1kZPOCmP+6li9+Us4qR96Xlo+oTHAu427oL2BOMZ8sOCIYBA3mE7aYqkUAGbAP7ec
Ej2yxJgg3xVxMCk8z8nWRC3C8t7t4KuJevJMV0YVptPW0QmKLEZzsl1QUgkgmayYbdADVVqylmy0
uxoc8Fmja6xcjHpOLMgvOMnlxX1lx6CmQFG3n75X1j+SWj8wIXNBkBBKfgZZ9uh0OtD3YgjpmABi
B8iVo4FMvtRPrNatx/vRQNCQytbH5OAO2z5PQqgRJWw/Jl8j5x9ea97iS4EKsnoeOhWRU0HIdW4z
aRkIi2X5uozukyQUdNtVO9HeRbpH3VLYdWpImVLoOE3BIKvKRvPaN99IfOh1IoNLfnFqQn7Cyfzx
OmpYIldt9g5j7oLnmPx9aZwiwYWXHHq8JNnxuYUSjWyOLetvgbgR084LNoGrqUnLgFp9K4EZHyBS
kB7QizZuq81b0xpkyXb2b4WfHbskhdZkAvVYe309tl9akhNTak9G43ltlWcYTeS/+M4jdBItXWvv
JZIdvKGnNpSXF0GUVwQMNsBDuALvHEJEEGXO5tqLGrCsGLc2OgvZQKFXAWggCVaIqkKzsMKUj/sJ
mnwjXmyd+d1Dk8D10WsmWm0f8r20jlrZSdHEm4C8iR6ZhWOsa4Za8kkICwCuh1Zg60L/mw5ZC6IH
vDzt5lfavLLmyydGITOvIAkA8byqfoUoqI2mFq+ZPNjUddgBZQKSR7/QdVAu+gqOCHT/+wAcq7I4
wuZIXqR43pLoaBv/1gMYmzQlBp0J5YQwITINUXaY6P2XYEgAkVibOpFEnQ3595MjokybwXd8PJn9
8ledbtLyYayeP7Mif2bq4sUMEp9KYBgVwrXa/eqX36N8JRpd/WDRs05WRHkqJ5bNYurCTgHNF/KF
D5q8sG6qlNvIqPFAihxMVZ1vaggMtu6b9deU/PJ0OBmDcp7y1AaTXIUxdO2R91+b4CWNnq4vh2aa
fl+6JyseRAW6wRuYsJ1vLIPcRvOJO0FKPaAzFfk6hGDnLjWZfTqZOWpUuXVMIB6IG9v8a5EWOU8I
2wDDA4troJbpTd+w66DDLp9yNLOIR9946t27GA3sVHMqLsUDp5aUTVgjbmYFAEqrydw5bB83fujQ
JxD/ln/fBSvHRKHYJ5lckfI5nzfbqqK64LA0WGvfuZ+d7SA+s/bARKEPH7lX9Jmfm2hGyBVZEQrt
XXXnBmXY5Z/Z638MuMoYsqIrqc/k6T58KcSWspsy2lEdbGlxJ6KDCgBp9F5jus6H4ZlJUbe9zMF5
OxFvjToNue6iXroNwTMKHAbKQODWVeLAspoBhxWorTFAyvN4m9IpBEuXxTfXt+NSEY+eGlIcDMLM
jZN30lDbVbdIKqXHAkmNjde17SMQn9GqGUAYO1D6fTStdk1nd5vRhKzALqyLuJecHffybz9E9dhW
gpOsI3M529i6Xro17RFw+ufYvOkgJDZamqzj0jF0akqpaRSVXSOvAlOyoTchTwKSHNdndtkCyKsk
GgwIN+UcIhnoyblMnXbtrirvyaDZTIseggz+f35fuQ+CAixdzYjfr4t/eM/XcYFsSeBtSKKjkv5N
b6PGwHjaAXSE0BE9/4ozwhFR0wKH2cofKOTpXDx+jK0bg1kROatu9tDq5YV2DDWatLxFw/L9hNzf
3PbIjA0hBwEwAQ9RIoJ9b933UYDEl2Yult6Hpx+oODHQaf3cy7noja8+fWT0mLMNK6ELeqyrPdE1
XyxO/cl8KAcAco5uADogVBZREGuTLqTVBGjhPkaC6LoTLR01pwNTgpci4ICOTBgYR8Mk+dIZ96ap
OQEW/VSSraMvAXUL1U+FUbhghEDDBbdvWWoh/NZVfxe39R8LKvw+KbKgRE8H+gSgVJC1r623LbJv
WXtr5Lp2bM1gAmVbRwFtRG1jMCyp9iVPbqGitf/Mkvx3vtQXekvsaeQRRhPQflcSgbxaEWZeplkW
3aQpLl0PaeNYEVZ+AoQYpBheAXKtdO0ML4Jn6//fkBR/nirwKILGC9dm56xp+SWnwHb7mnlb3qN/
5k05DyPTSrygxbzFfG+iCbRp7yZxV1MEUFDtsXYB2V4f1fLVFgBMDtJzsC+o3dYVn1LhOD2uk+Q2
yY/R+JCh99i2vkJEtAeRjxM61gqV4BAvxc/sW9mZhdw7AXxPmdFinFPkp2GatceiZysTiX6mU1CR
P3JxLJ8YUWZ0cIrJoHLnBv6Oe7smb9GSrymdLW6oExvKLVMXyezOLmyM4JspJKlBr3E+nQUlKIxF
VSWGAQuYyzAyytWga6pd9DwU/gDv8n6LLpzHayV0YWiZo+uq8Pkrx5Ea5jnU2sDkSlceKJDAdDM9
o3Lyge6vwyd8UGpJAk0L0Xbgac9t16loud+NKKC68VPuE4B7XkVbI5dd3Q6ttypG86kZf8zdG/ri
N47x14SdeKmAWheBqkQNexd5AgPKQY2FsefcSsEh7U3m3hkMF9r0VXrr+6X15fqIl5wSUw3pXAAc
TPRjnw94TIQlqVDhlCy0UrDJFw9zPGm219LheGpEuRZhe0wqB0YY+Zl4KOjsM7fCU/K17d+uD0f+
krrHTi0pe2wc6ykeeoTH1QjmP1A+AmC0slEkIt37dUu6iVN2Gm4SmqEQg3gx+IjjvZe+eN7muoml
jSAR8OCKBEcIXjDna2Pbdd0mAq1lRfThJVDMQf25QkXSDEXwQYxtHf+4bnB5TP81qDZD+VmPbuIW
Bu2SbOiIfgUI8eYogl43s7xIf8zY5+OqStdq7EIuUrqlxcZx1kX2QpxPHFQns6c++l3IwIOrHVZI
8y3nu6HSZJqXDsLT35d/P8mMeACqj5AuwpNkhCQa5F657lZaXH95G4KbApBX9Xk88DYDJZyFPmXv
pemmFR/fGtNBMRF10EMyoUykAwsvblT0uwLSAAg+ELbnY4q70kPOChYD6zaJgEfh2yIWoegtxM3b
616wOH8nthQvsEGh7boN5o8BAmpQ9MxrzoJL5kV5mJ5YUN5BhT8VTjPCQo2OTH6smpcyfm6cVVHv
ehSIETvzoxVvwW8NXNeqKDQvysWAxnN/U6Wjh+UioIlETq0+ggcazBI8zL1h+uIkBgrODfdLgKOj
AqW/sX7OPJo/UICgypXsQbizgO8DM60TN5o5X9zggGsAqQCimwvia8+ORd1GBF80vHB704pjF2gO
LZ0JuflPtgXJg6lOMgfdzNy7T3vwqRX8vmh0HL+Le+NkJMpBj9N38JMZZtoh625cT5QIRqwjHxO6
bl1+9IMMwuE8vnHqUvfKW9wlJ7aVc1l0feIOlbRNSnArbZv0pWQ78OIA/vKJPfLHkkpky3k7+HED
S6xzw8Yxw06nya5ZLnXHe6T0vKaEhcxBOFptbTT8OLmmNLG41U+GoWz1YLQqtK/A7QbrzfNh4+X6
NC0uiE/A2gR8FLoH5SBPfK7gHKI3NWpRCbJDpguq7DXP7ozoEUWw65Z+F8fVAAORLd4JOFgAO1CG
kmYWz4gEcoAeIIzIzTD8yiJQIN4bkIPqyo0gey9/n6K7yn1ESe669aVxIjYE8smBGA7gFufjjKhR
cMjgYh55+9Ew9JaP39Fc9jC6ryRtNRt5aYcBfQpME7AJzoWuW1nimeTLRj/bMcH3c5PzHyPxQ7dc
seJmSNdt9+/10S0aBPULAB3g53RV5h8D8p92FXVI0/jlzdS+t2Cr8Md75gsI18evcz6tIQ+tmdIl
/8cl6kNMXepOqyVpD88+r7AAI0kdMNhBumG4mbQ8UItGQP2Fdgv0MIN2+HzdAn/skVrEW7px2m0b
zYeambs2ppoVW2woAXkyRJAAykMeU7m+G2FL2j/5ekiyu6l5mMEXy5r2HqxqG/S6blnNHiFd+jzx
dhVkH9eXb2mTA64M/imAgXwkhc8HSYO5oHWAIL+G/qEx3g7lP9cNLM4iGHBRjEAlGHnUcwOp7dSj
SXCdetG8k5W7yjC3cexrPEJeUBc7/MSMcoGZBMqjnoxLoL0b9ja6dPNtz1+cTwCfpQL5f4ejbGar
tMBFiz7QVYSYLkEfTpp/1Bbwe7qa1OK+OjGkvFQSP6J9BQKdVWmDXj74cNDGmb10zkPvrYsy2bf+
J0p6Ptq4KA4PlNVVKr1K9IHZ1EjWx+lxmr+ZdG81n6iuQosYJXsEWK6tXlsGAZMON5CwCThfeSNI
KnBF6hKhSx59akQ562k6g4uogJGc+o8m7Z+C4vm6S+ssKAcDIUVeQkIOewbSOdb44GaapViMQVG7
gzYnOMBx9iixSmpOSSwa7MrW/2qWwArdTPaL0X/h7Amky+zOuEMybf7MC+/EqvpyYYg9M1c++EU6
oz3mrWu8sPLXWlZ86brqXj21oxx4cWOKERRR6cqqabFL7OlpGL82c/BI55858Hyhl/64vmJLh9Cp
RdUnipSUaYnNlLoAJkiJgf45/WvpQjxcTo0obpHbrR03EYY1BDuwyIYQ4wUHKdFRUi6ddKdmpHee
hE2l1woyejBT4QWWjVOY0x+d2FemBmix2Jl3akg5uZ3JyjxbYvMg0bqKp485woLdRdUz5PYg2AQS
etdGQPWJkh5gviDgQ1IZSHE1AxDwmLe2vA6zwTx2hXc/aMn95XIrDggTgSTcBBXVhXZK5JZiRP89
THj1fS2fydUcJqwPc06AlKmRrDl6pFgL99sYf7MrHZPCwhKiokh9CgQLIKoqiQMdeitPbFwiJhiB
RLnj6NIwv7s6guwFrz8zo9yJAP/GTurBTNehCbwbHzqn/tUV5vr65lrYzmdmlCux6+d6SCSWMmv5
HZRYAMsO06fRC+6aMgrRi6K56hduRg/vYFTRgLy9rKVxyzBr3uKq57R+c+xyw/pfLALuXLzApdBT
/CNIxO4TYzyxqdzGhmMIt+5seWStm/mlSZ/CkEB1m3eakvnimuGdgLiWgpVQJQes2iaPE2lITGDq
9Nl2mPNjPccaHhGdGWU8ZGxiT5gwM3a7mj7ydpux/fUpk8t+scmgb4enD6QeETGdn1NdVENjDM3z
q0GgVz/ZBA2yOADp5GH3iRoN5KvQIwJaZslEqVwoELjGlpKmRibWPd0TiGZnuvzB4pShUQS/Bnlf
UDidj6fNCWASro8sDKB0YO+Y0KPpxpqbf2kvWSZabRGKY9pUaGIcj7YR9wZQoNzaRQypcO6AtM6Z
1sEQAPQyIpGYlJqVWhqZBYggyBMR+l1A6rigDJgZ8F+yDhJLQZPXay8YxDYhs2Z4SwffqSXlRJpn
jwKYgOGxwAFC2bkthuAQg3sQN83huvstDcpGvR2Nm2AbuXgIg+okyoIUSdFqhCisCTY5TjdTE2jy
yUteblO8Q6VuFV5xipfXXh9kZYJMTJAWUMDYQT+S+TfUCye+vT6gpbk7taTc+5Ccm4HwxoAKYwtm
j5B6P4ZgM5CX62YWgltwhv4ZkJzXk/DCMmwzxl9hxp0fPBHsyrLSHODLI5FknVLM/IJjP8szyH8R
JJby4tcEiHjw1es3QifbtegAoIv6jxXliEtSi9RMZk376rHsDxMoSUbNrbBkAkw2SOwA3Sxpzs/n
KsnzoBcS/N5N96P7ZoCi1mw1k6WzoRw7zSga3HWw4TtbJ/4mLDCY6bTklk4d1E4DEOpDYws4/vNx
jJmdgkoMtwHQiz+qnN0OBKpHhG8zMJC6tR/64I8Nr/vZ0i0u8QQyL4ZmcDUGcsuGiy7GuJKhAsj2
nuPArvMyBBHvilYbIDChf3vd5NJePTWpLNdQ2Vlcmdirde7do+9jZYv851BZmzzwt4OXa45V3QiV
lXMadKZFFLM6lVW56pzxI6qM9pAN7bdyMN/NIC43URLc5+gH00zu8oL+mVzF9yHWl45ZhcmdPWuE
GhcSV6BkGdbQfvgYy+jdLK07iABo2hiW9jVyjqA1Rh4QN6VyDUOOxZ4qQ56F4gbPBjKm4ZysmujX
9WVcSpihjwoSOoClAAiu9n04ADKOQLfj/LDpnZnS1ZTRNRQ1d7XBb/L0vfPzgwscohtP+9jtf143
v+hFMpGFDCooDVQ2YDoMQwMqZATv5c8uzeE4ydaOB1xpH7nBNQu5OKUnxpRDn7hmEoEVDEkZcOtV
9C2d00PQQsLF+ExUjZ/777CUM8AFEo/TBsOaGADVpn/jFR7iQmhcj+UD78x1w7rQn7WtsboRyr+f
3DcFPgk0ebDLeLW3s2bF3T50geoAV9bdOE0rtMs9xgPoYLi5j/ruJa/og5eIDjLQ2a5O+9DSMlUu
LjE1QR4kUeygYjr/JqBps0b0cvsgc52xbQDedGcNqoNQRxK3uFFPLCmjF14DFgyG0Tvjd4eEebbP
UAyx+DqKCyh/aFx38S45saacSOUEBgIix5WAwcScvkXIk1oQIby+QXRWlMOHidQ13Ex6kot+1A2Q
nyGiMY2RxcP1ZCjy7yduQzq3Z9Ykl6jvvpGgu2U9XQ/RG9BwG4cmm4R9FOjVvT6ypdq0VBv5j2Oo
Sgp8YLyupNXRzbYkSQ5grFxZQ7EZvG6P6BnlFb4GKcbzMJAtM6qNH3+YRvyYscP1L9HMsSoR3NUG
jYD2k2loe+0wG9yYya4ydDI7S8EgVB3wMABhIBiTlRPdy9rKDVK8eWLPhZI83QOwvvvMSP6YsM8X
Eh3PCajvccK1Q3zkHkMzKXuL5lljZvGYORkJOTdTkq70uwkjcab40LTVnTU8W4WPNhCq8cylYiN6
4CC/6QCCgS4gZdKcoGsNwgJEheCkg6Lb7EJqPXTJm+d8G+dtHz24IiycAeQPm1aHONVaV+aTIVRt
nQYDtZFbKp0nyo7MX4nqBhy/Wf8DiGzsR9CwDzbarMTm+mIuHmcnQ1dmufVE3TfyjVwmYCjjq5nu
4qRfx/mXIoB4+Oq6taUM5dlMK7djHLOK5Xjlrdh87w6bCm2u7rCbkwZx1TMxnjN7PXJNVXzRkWSH
o9wQ5ALbaASZMIMSNquIHYpmAAl7uyl8Y9djiNfHt3gNSUIvAPwdZCsVRxomN58iG6/l/+Hsunbk
5pnlEwmQSMVbSRM252DfCE6rHKgsPf0p+uD/rOESQ9iA4ZsFpkWy2SS7q6usBKKYuKdqg3ko8MJY
zXccW4qQIhsYx6d7kNcBn49Yhlzq2LQ0s8aFnzqd3+bFz555Y0BiO/VXYr2cH5usxIGap47WCmi5
E8gqnG7IuPbcTrdgDkg189DlzXXfsTq0+ni+ACGSfRhs+qNPWefP7lCHdAaHfxOtT6XdqDjhZcEU
QR3wABNf84kPlpQ9nXHLKoKs8C7NgQUmc24K5StL4q6ofPHnKKQJuJ62cGb1WTwSl45IIqaPbvWt
GR9qsPUuEMmxUZ3fdRokuRyFD31eVdhEagzwWAqJFrH8qrkkSesINrMyMLqn1G3BEXxRTyq6K5Ud
/vfNeeyQIYOqJFLqixP0w9NS7aGQ3Zpv571GZYXvmI2VJptAp+9iNFYx+omLpi3jydRRGX8+b+ez
R/BZg3sC5Kp7juicLE2gdNDz0RRP0/hQ6XdMxdv/eXOfmhBiV2I1q+dxE7PzPXYujDaMa8AZPlZV
FeDzGY6eE51A6+23kpkIP+lBWKItHCs8Nw9x6z3q7qDIWUstQGHGRJ6N66MIfk2NLInSCAn5oQ36
7M2kfx1yOZsn5BDBj8fFUIRVH5Jm6ebfyXfnpaN7GtV+Ht1VaAk6v+oy79raES6uZK6AwZuQ+rLL
MC4KP3ZAqIRikKkYj2y+UHpC8QeJI7CmCXF96HFxa2xkplrvjtS/iomoDkaJc1mIq7jOO8isOKL8
d4tOiGqpcD0crAYC2c86FD8Tp+TkL35b33jeh2lnDz0d9nn2oI/dEQWO54HQUDdasGnViBFM9SyQ
fpMNolSKmM9Fwk73bjtA5Qyt/Liy2sVVtA5XbWocKLP2C3x/WVXVS5k5aInA9ZEDhNvwLb4JFXUN
jofJwWK23dp8WZwIRDHlCnHRoC4KiLFni2GC12SAfmMFseTYN83R8dfZmS5jiITsvGEtXB8doXUF
iQaXM2plY/cSIYl0b9WjqRJpk30v6iQ2RGZNQCNENFy0jhHyyJieBe8JP8r1UFvnSzetr2et/1ml
g8pHeJvuaX2GQnoOCsTEhCui4Ho6QQukc+fY5RdFrYVMQqeHEx2u0dsVOusStsxDGqdE3+10AJRR
tTr8xz8Zhy+Y4PzgDIWCcXTudNqw4mozj17YTvpR0729owNJa1l7baAvazrhygM4LXkem1iRqJJs
QK4eD7EyrugJWNLp0CvEmrWMcIez4u9T4voEHFZ/HUoA5PpdeAANBppETy0UYzwzOkbI2kY7M7lg
xtUMgqTq/bwVyTF1YkXYUnOVGKBfxCyOzkU7o8WW3Xnu7rwNyYOCwginysE+QrpLmKyuXdO17VAd
qqx5n6PZwI9jzwic3lgOvZfnUGKY8rCoQcQ9Z/18C6QZkjfGZF125fAw9uui+CLZToHrWuAF5Alr
sUZG02gyAQAENSr5QCXBL93bSNfuB29CrWIOFcOXeSpcFDyeeNERuMzpStKxQ1mbP2kaI4JYStld
eyD62iWsZl/G1M72uCnc9fHq3ILw+iZzNQeiELnCYX9PsrhfsACQOTWwX4HROv2KyHKTeYxASDE3
9tSjRbikehDbpfmseaDI6fOhBcn7nFfJFTBccLo0y1GmNNBkfuE4Wfs80xxEVb3mmN/cMaYh+GzX
AUdbmV/qbKmSXb7il/yut7vn2kuNsIkaznZW9csuXu3yhdi9xXlsjGe9N7UPVnXs4GUaebWiiB2L
finDLDHX6yQ1S1RCoijxY/Ci3Q9xO6uASp+fmVh7XMxwXce9xhZlDPIZD28yVkXgEvR7Eee+sn70
KCPkRgt2TrqfVSBGScoZFkEQwA8TXpcX5j8bbXMaHLxWhmXnuQ80DqvhrXKek/EbBO9S5GDsG1Mp
3yjb3zgMUJkFRTvoMoWtNxVksSAjUQRTAnJVgyu75Hd2ayrAAJJ7D84cyGEhn42NLqJppwJ8eekM
JHQxeKByu0ibr5n7bjv781tJtm8BdoGutc0jipizmuqWDujtKQLTnXZkLi5sLw+TzvQL+iWeTcX5
Jp27jTVyumPWkYxZ1sJav4JAnJBd4dyzWTFzciOgxQcYmeNRhAUiST7HjgftwbmcfkyzPd+7zvhS
Z32tKDPLHRDSGSjPoTqL1qLT4WSA8LQTf53X0QTM6fduAbLmavX8eEZlcEecyxGdqY2KJppf3cW4
Y3oUmw1aRujgFK72rtk7kV1iFu3+ZR2e5uYyzkA+4Ofai94eDdVbRZIVQCcAYPpc+gDNN2Kf/AAB
vxIoOvhI/4K+9ZkGeh5G6a7PfSd7p0UQw6p96zaH874puxFs7QpX/4yAUnByMU636w+pMx+nRdUX
JnN//kbCZKJu9SmX2vZTTwoQnfLW7Ka7YNNxYSXHDdf2qrh9yNxya0rw/byOgXrDDThwY6hPxfbR
tQpfL4t/2NBbM8LRGGcLW9sEZiI0FTfz/Zy/e2UdRMvPBOyZ5xdIFvKBJYJoj4eYb4o4dZ7t76qp
x05Dq4b36GWe71kPbfQ0QGDaViX6icwfbAR7qB1R0JiJ8d5g2shayi89wHH2hu81T2TFyu009tBF
r+gF18ybIf621EHpHmn+0TW3idOgcnNwxyvd/NlqzC+bp2I9VnaYVioOHpkzbb9P8FebdTS3YtwH
QBmd6f647FvngXbf+1Rx8/iNyRYjAE48sNfgtYpTSAg8tHU7I7EwEy1JAOM6FAuqGZw81u/zB2Yv
YWJQP++rXVHj8C2+NhR0QEHBflj0Mp9fKxeUo3Og2w9zrIjw0pvp9tMENx9IQ1HmxSSw8gpsVJj8
HVJDbRZS7zkr93YWjvmxhgZbXIbV37dgUfRbwjzwUuBaEt8QjCHpgUwURIPBdY7cqR+ZwaSSzJOF
360RfnJvHrF513gVGgxxATC+9L1v9Qen3NPkebKOZXRHVAAJ2UVga4573cYcY4sVpwvM2VYWuLZv
0tsZzXKe6nUk81489XUoAyDziwrvqZ1h0SzbqBFtaT6i4/CiXR8TENOZxrdCxbohiRs4Ln/jiIFu
Q07v1BQaY7MyNWEqzZ7suEU7J/iI67sYXIs0QEPY+SglWa8Ta8J6TRmJC22GNeilrAycj+jPTxPT
t4lfml/BswvIiyIwSmL9iUlhzTI0IlfWCJOkpTu9H8KpvtFVjiFZsBMjQrhZpyyLWn6ZiqfSZ8Ul
Co6YVh9M6yNTXKmIdMWwn9Azi1QfiiynK1ZWmVmYC5/D4imdL6b0tq8omvRCK96Z1XOamUEy/uyq
n6l9Ha1Hh7bhZNo+1fcuqMjTiz7et1ERGsMOnVXBXAxg2tzjRpFDHS+5m7y/PwRRLfnzucLUID4O
FUnx+y0wCh7AS0Z7cNj3SXN3zs/z3iXhFeVKC39sCbex1kWPzspvKRH7Xlthp72lSId6vZ8nF/qy
a9N9Q689Y0fq+x7sTEsVMPLoWe9FmRwa1REkC7+br4GI9OlCQbksmnQdX+NhmlFYjSECG1i57nfj
BYjJ/Wh6H9r5YFn3VRlO8z9UHGAebXM2xcsMfe+n5kFeTbuZX00jdj97z2QFRKS+nBPFASjdX3/M
iM282hppXpfCTNW9p+0Uxs2xYtW/bOKNESEgWqaWzIA1YSq1rx14sYd0Z6uIgmWxieOyeF+FAwYq
YV8ZwzwVOS9LJ/b3IrpYCwhFXrQOyGbzq7p+m1/PO6ts3tDXC7k/JI0AZRaWR+914HvjBftu2Wnu
0XKf1n84gnnr8P9MiEvTkAly7Q1MtOymiL8we6dVit0tHwVUy9HfimSTmGsCffzaU23C8bEeF/NN
z65bVTeZ1AQqJ7aONCE6TYV1SUZitKuDUYzzE1DQS36Nquv5tZBVHsHD98eGEKQWC1oXkBmBf7Xv
61cTOfcu0KxfJP06jA8FjkVrKBU25cPCOwc9UXhBimlD1vSDWQNIFVjtRRx/pEge0W/nhyU7KVBu
+s+EcNpGhu6WSMWDpTXaTdoRl3ArzKrb1duRTvH+Vo1GWCRviYvEHGDKg+x6bByn9Cvg0eeHw39D
uGljkf4MR1ikfFimztBhg6WLnxa+6bwubul7xhVVFYj4zJwzJWxOw2FtZDQwNdU/DO2y6D6aGQ/F
w/kByV7zyJcZhOOjcUkWH21rNkEJBdpPwYLbHTCTkGwx/GgYrxxmBxFp8ZJrbh2XHhYrukmc+CFh
io5TWdDbfoHgIg1QsCBjwBdQ92JcftnjM6EoUV+ChKd296muGjEP1MLEorPMIiAlQzs32EtPD6XR
W5N5MizkCVvIqCR+kb449a6ILmdz9WfvjSKF3OPt+PfnB/oPgJpHDz4UfsTG2rztWQQa0d9hynXD
sj+M8+78YkpmEo01XEcKilYeSBROR9aUTjOzFIJkNkuD3t3b+iGhPqpvvpWGuGhlqpSXxEe3Bn/H
tM1jxCbQl2jmCEtnZn6RNcASX6zDdUYVtSjJ1j6xI5y9o45mdLP0kCyB+LrrIIE9+90/HPAnRoSn
qtMMVlXhWhokaIbyooB6b5OKk1kSP0AfgDQkh5fAE/jfNxOW29pa0twuApRFr7t6gHpVdtVP6a7m
/Ztjppg3SfQ9MSeEKzDiQJ9Dh88V5GfOUj8lhl9oO+ieu5hLVVeoyprgfq014CZQwRqxwzb7BiSm
b7bHOQ8t8pAPH+d9/bNLmCjeIfDgaolHiC0MTdcjuxocaFI4HUP2AiKGo1/V+/NGPvs3jKAODhFq
1MTB/XC6XNZaogI6x6i/ohptDiHTUrxOHx3t4rydzxsXdihgZCj24rokvqeyNa71JoUdw/jIwVwL
MTP2RiD5N4K9yZmCxFLcmD/74alBYakKfaoNyAFjYNGurY6jd9n1XyBmpZRpk1xrtpbAFH46hcCL
NFPVw9Jq2hS35ihK904fxTcGzbJ96kEOoynb+qeZ2PFjYrjJwR68/Pn8/EqHCx1dLl2BjIZYpIla
r6WlngLuyW46QI4L8uA6X2YrZK1ix0lXcmOJe9Rmg5dWpreVA0v51IQebnDMhszXDJTnMZneRvPB
7BXXHqmPbiwKIcU1I3SBU1gECXc97VbiANB6FzX/UGXFSqK+htomXnM4OE+HZs5JBT1dGNKdILUD
y+j8cQQ7m+63w0dkPurp8+zdAhf/L2v3n1lTcCAo62axXfHxGeAeAsOXdm97u8rb6ZMirSENKX8G
KAIejLgF7UANS5q5s4qbab03lvfzg5Fvh40N4ZAxNK1xhiQBlJrzUtS7EhWhfu0gNZcCF/syZr62
XIwqngDVyIQrj546+rgYGNlI1lADsHCev0ariuNOZYUn7De+H3lVaTXcQVJ6lWRPA/TMc5UuqNTb
ESZB0uQiL2kK3t60ZR2tHmwwy6/WzHcBOQU5QIJs1/mVkoaMjSHhfMm9qo8MvpFn5NRN7UfMbjy6
W1ufqVSjJCHDNkC1Qh1iANgqgq60aCi81YlxMZx2VnU3pmHvPI31LXALeR065d97OdR7AKG1UDFA
wUCYwSyh8ejmKZIl2bVj3BfWe/n3txyUYzYmhLlLwbmZTQuS/nl135P7dnxhdbAud2T4+2MMdR8E
JJzQKFuLzZ1sQN3DGQEzcaP7Qn/KWOC6gYljJluO591BtnFPTAnTBuCZ6zQ2ps0tPnrt3YYIdlA3
i98NNwZ7NbKbOBoULwaJr5+YFKax0EwTRL0YHTLUk/G+6ofWu65U5WP+K6fPIV47+zOHQlgfl7xb
FxcD84yfy/gNuneR98iSxyI9RkThe9IRgfqMp2p4WUaMQ8PUJdD8Q+kYuccRWIy0g4jhNR0UqyWJ
RBAa+GNHiET5NBKa97ATr3fECqPmeVRhrvhPiNOGScMeQh0E4CPBH6reTWoSAZAeEUAx9Q+qypzJ
DYDYDLxtyM+Jjznq4l3srGjuhVoYJOXJ02rVilZ/qQkkzHixG5BGEV6YJ4Y1YdB8n/6sm0cbvTDn
d41svXlG7n8GhNMu6Q0yr1WJBFP5oCNSk/zOKR4TlRawbLm3ZgS3ajM24tzGOJLuYq1eHeZnkcKj
JMcBV5j6bySCRyVxFydzjpG49auWfvEgpA6pzXzJ/ULFRShdFchxuy7l0h+iIrebm5PR6SjZW+m1
2TdBVzLFsqgsCIPJcXWraw5UgboRRQakUWnFSRdkMwT+981NoO0blAU8gL+05CU1n+kCIt9JsSJS
G8D08BYu1BHExFUcrRXLZwCv6vlO00K3vqblx3n3lZ3MKB3/Z4K792YYRRt3udnARLPcQlJ18EIT
sMnmhmmQSmaQZFV1E8liMXGBtUU5FHlxMSELTBu0gihqDMmyZ3YXEmgOF0uo2deIzwxMt+fHJ3Xq
jTlhfD3EO8AwA3Nuez0Zx9R5dWi4tMdGhSWWr9WfcQnBchpd0A+tMDTMX+3swJCZNRXPIOlYUOvn
jVgcfCIcYy7zSrSKoMZHm+epeUmTCzMG4vUpy/7hzkH+GBLFCdkwDWXJEPj15TiWz7jDF00wAoFp
K1oQpJO2MSQkH2LiAr8LaGtgJ29aUfvowoQeoMIFpBHaQ/ofHCzoPRE9TgdUPgO7A1yc+iaqWq0b
6gM6dBW3aWnE2ZgRPM3os8xIYpgh+oOmvTMtPO/J0usZgM9YYs5+jqvt6VatMzurIo49YitU4bTk
ys3ykKbkaCTTlT7dzlUFeBqpmF95naIoIJtDiksAZyDl/wTbPZiZ6VrB9Wb3rs4L38qOkwbc68X5
Mcr8AUAnfgYhO+iKhINJP9K1c+EPtXEg0a9xuVscVQ5UgmFEGuaPEZFfELz7A5g3YGRoAmDUQuLe
RM4X0zl4VmAAMFE9Zt6hUyksytxja1V09YUCFcGtdtVVCh3O5u+b0jAsB24BTwehnJi7aMm4NmsD
9+hnzR4C08m6A0XjJguYk9ugBh10r1T4pHS9/tgUExcASHS5y22y+lvpQKT6yzDsz7uE3O03NoSJ
Y9MICq8VNgz7IukMf2otgKvui/5+Rcayi8Ja2+lkd96q7FikeH2D+A9dGEAKn+61ma4G6g8wGvVQ
XvEBFc5G0PNpDPoyvXuwJkLCpmvSG62PkFhcSuNw/gNksZ6rN3BKHzwlRGx5UWguHQp8gImLRUF3
DJsu8gpfK15JpbhmSDc3rxQhzYxUs85XeXMH0Es6jJ434HXepuGaVTsIXjMf4sS4NVmqTlCpy2yM
CWFyrasimhlqfnpzv5hhP73krsJlpHPncd1BAIY5n9jpeLQ4cYqqmOAxrAI1h+Y77jc8MwFyRcde
YimOF6mr/LEmKl4xm/UAmWFAS2o+Je6XtX2PvfWhrPQrvXJxcqI1xVSheKXRZGOUnA6xiJlGYgND
LIEM5Veo8R9ykuiSQ1M0WltwVxMzhWXZQDc9wbDM7IOumr9OPrV8r3qxVG0U8uX6Y0kYC8o3c9Jx
jxh09Op0vu0FNH0YR9T3vvzDpkIDOwodFg5R8b0JKbeY9vaMPADgQU5/C6X70X0GgnyMVAqxMjf/
jR9HKd3gjGynC2Tn7pLSEgu0ghEgb6YdG/A2JK/nByTbuaD/4frDaMtAeu3USq1bFeg1F7yjnG8Z
/ZiBA2bRXWcrHtGyFUKbGhoM0OgEUkAhBA/dMMVtgnmLteshvtDJbTFdkfphsBV1cunZvLUk+IIO
IMWQ9HyFjOawtt5V1gNXRisKYqVmCI0RbRo1OxC0bMxd97Ox3v9hQjFCoGyQlfgk6Ty07rr2Hp9Q
sNp6mhnGbNcjcsQf5+1I3WNjh7+SNiHX1bQC9WQdM+peZdaVme21TnE2y+KS+ccEFYoK+WxDBDnF
UObxbfGQ1J2PGWh6Y/qxoD5FlltdpZUq9UZAbCzgh2yU+QQ3cdyFTEaEQZWodZlLYBsfCWj3Saq4
aUvdEYldF8BMoBwswU65pAPJLDhJvh5RhG3SZ23adc2dpcobSgfEH6kYDy5VYgwshrir44zAGwvt
wm4/XG/84RVg12uZYoepLAl+3xZRukQtLE3kASxwZvlGuWBYnO/O+91vvJuY04Pm739DEi42eAkD
8RoZGBJzb9ax9qndBmOVvTSd+djmw3WqN+AvfSbNa5Um9+h/87V03U3uFxPvs6Vpd6udBg7LLsxR
xSakmgR+6G02xVBYzDYZvg3stp23a8wbPQlb7fH8FMgSEEgHQ6oPNzucBIL3xMybiDECG+POX4vh
YxyDNbvQ2eXSBNPP86ZkpzQI4kADj6uV5YplD3PJjMkFBV6Qz3e1cQcKBP+8AemMbQwIM5ZTrVly
BgPMLsKMXi99WDC6H/8l+7gdiHCaOaQeS3uAHSv9mparbxkPRv79/Fiku3ozFj7Wzeqj9R8wTW5j
GUo/y9/nJg5yI0Fv/KOrKmFL5w3NjCZUNVyIYAvn5hSPeAEusNU2oLF8nztfh0yJqiQp9bSNFSHI
QzxjQtIbETjB1rGzXR/5QGEN+r0b7U33+fz0ScP9xhj/+2b69LiYqMFBbql+EwH03QF3vveM5yQO
uvbIUsVVSjGD4iO6cjSAopffB+X7UB/mBjCs51jF6S09JnFf46C937Q4p4MymhoiUPWKR7PmHlYD
FMR2fxP1zsX5uZPu040ZISRYKeoQETjFggTq1ylEuMnbeQPSRyxo5P8biBDfGaVlboLKIVjJhzno
PmuPk/dqmo+EvSVALEF9yq1VsV66ozZGhVg/JyM07XMYtRrEduSFcD8M8zTxcTkOqfMTSlT7pHoc
bNxQvS9zmgTa8Fbr1fOIVmmW1SB9nl7OT4TUbTafJAQsbdBjq4nxSWM24Vn21DToiXhstcN5M7IF
Rccc8Gec/QDMEqd+UzZ9Oda9jVwICVMwG5XrqriDyAaysWAJC+rFud2WqQsL49ush7PzYDjvIFQ7
Pw6VFWEFowyTRZmDmFj8mkEQEed+P3/tvY/zZmTbDLUxizd1oLlXTCzbU91lM8NgSuQ3UIqxzP0K
CYLzRvicizePjRExqeySRk9ICyMMLTtl/OSx0MseQATVZVddnYXNqOIslsXfrUVhW+sk9tC7Dos2
A2dxMBDsAOIv1fX0M69UJS3FHDqCQ7jeMJJlgjGtfs6HcB5fqCLkGlJv8Di8CwUN4DgFb+h7zWyX
ATkhq+2eHTRfHueF7B22voO9M/fzyZ0Oc9cuYQqGr0vXLt6nmiH9l+289Ae4Ja6tctrTee0VgDBZ
nOEaEtCS4FoZjjDPHhnMROcAeHfUkOtIwQgRIVH1LbP9XiVrKpvmrS1hmlugCLUSsn1BwyYfNf9g
bX+YKpSUbKK3RoSJxrEduwuH2VcLYAmxEdbFeFtq4BH+pxI4stEEhTA8rkF+cBqpcDVxky6ecTAY
oQWm4qT6dn7bSRdnY4CPdXsvyNzYc0oYiA00AgJ2TofUj8bX2twZlUpYURZ3QVDiQP0AHG9UpHkb
XHPR09nkBcuvzfSDTfvzg5Gt/vb3hcGwZDCdOKJ4vaxJENMuTJznflb1jMimbGuF/30zZRWKMFGJ
9r+gzi5G6xDpaAkdg8LFa+jpH8YDOg80HeCsQtr+1FIxlTVkmXFOLWYWsG5Ph2hPHEXckC7KHyO/
7ybb4VjRSDodRiI0jLnOIRlVfZmy/eIAc0oJXBn4f2EYFZSU6jnDMUXZcYU6XOVX82P2L2iRjRVX
SGhUjoWMJ8E4SLwvjY8Z1C7nV0PCq4tHDpegc/E+BKpcGMcwWIgvCyzYqCxU5gXeofZwl84H0GC5
0UXTvmGH5v2hiaGXg/2Kl9D5L5BP5H8f8InYV9OyFhBqnv5Kgtb1I/ul7t7n8eK8Gek2+jNOkQIl
1lMIyHUYp2EkvouzoXjyVFcX6SbyOA075/KEAMupa0cL7UB9gsd8BW6e9slKL/Tqou52mQqlJDvl
wb7+nyExJpB6ibMEqRNknMh0M00vi3Y0+/e2PJqqSol0K21sCS+6qc6qYnFgK0MpZgXJRJMqzlLF
aMSlqclsdouLaSNl4nc5yhfX7nDN+tDMvxa2os4vMwbRRcitINeJrJBwzq2xZxYDjwxzXu9TQoLB
sS6GtT12hgdKh9nv20ZRSJbuMa62CgAIb8kSWxlpH6VpVOCeVKdBRHUf5RFKU1BC3UXswnL9NPqF
i5ufsducXDt52KvUMqRvse0X8EXexEPNbUcjHfEFcX1L5nCNQ2vaN8VNEt+07BBnjxHeJuc3nNwm
Eg08ew6tADETBBRK36fQaAlKNCNMJso292lzr7VXid2BiRDd7HXuo2tbYZYvoHjn/s0eCvADp4kQ
TrLCdauysmHWq6j2s8nXDjlgyCIMs1ZeVB0HkwJ/d2BoqgqcLKO4HZNp/dDdVceXodA5DtO/AGXA
uId0GEho0NYiBFmGHEXlrbyDS6/9qn9n7kejZHmUbdSNEfHMm5H3NicPjU5uN0A4VUcVSzG3svjG
CyLg5kefkyc+Ma0cBDtxn5Z4miV+Hf8YwLSSez+r5l7ZcCEL1xtTYq7FMBd3StO4DOa4CKGNcp3O
SUjmSZGDVpkRrvFDttZ5S2Amah87+la0FJtRRaAjO+G2YxHu76Ral76MkjIwtZ2bXNruHS5V2aRY
HOny/1kcEa5SLKszajqGgteI7zDqOyqwpGocQhCJdKPUKwMWrPxhKpH/gg3T85N/KcN6oPwDOTWP
mOKVJHf1mjUtWJO1uH3NHO++NTRI8s5X6Gg9dKQ/no8Y0on7Y068gORlmllrBK8ereEwG/PDihPh
vAmpm3GmBK7GBhYlwc1sI7LGuISJrvlB0YKaJ7sp/vLXNhwuawjdA+Am8R45DfGD3cUW05oSOkhL
ZPpLpOv3aLTInNCsqiLdnbcmaTAGtsziutpI8HFGz1NzUP2N6GiCRsssMz/TEEut6wiF+cFB6Tdo
1tx3h+RoFPe07fcQMVGcLpJj/MS8sKf0kWSQbm4xo+ZeQ2oZVGxj6AG0S/U7XVNcUGRH2Yk1fuZs
js8O/UN5nsIapY89nmJrvwMvp+8krwPFOYPkxHXU/8OGPjEqbDdrAcVuTzDDSXPXxBPuXqqrN+Gz
JJyVJya4327GFVO3LrUC49K0h8jad+6OJnFo6jdW9J5ru7TS/PYnLbV9luyS9C3JBg6JxIs3cICH
S68m+4cef1nYsztGKgfjT5tP32ZbUIH5rRUqkjOg9a1koEYsAVl7LUEwMH6z1v3UuIeyfTbXEM4H
cLCqG06yUfHWAN4QjO1IDIppHX0xI2Zwldpo9jP6atc3Wb8/v3Mkh+jvpnxAgZH+cMQ+9ULT6Uwd
kD50hB6c+Qcp9kvcBXN1mFXijJKAfWJK8CAGOJNr1zCVGGGhAQF69KrDoiKXlMTPEyuCE6E3vfdY
BytufpjJXQdu+PMzJl0U3NX/N2N8mBsvhcxbTZoUBjIChuyXdNwnqQJmLANhAEOIijfApuRz30eS
tKBiHtFr4KT6Ds0z0F3blfn3PApT45qiJyjfFymE0XRVilgWW04sC3FbowW41CjvcmAPUHCty1DP
viORACbotAnBLat8CktNojcNTI+oBiMRI1yRDS+LCjoiqdoPfgHSWXTtDiCW7P1+GfysHNCsiFtE
+NerCNTzH6PiOHU3W3KOm6zW+9q+140Pe/5x3sTvPnshZmxtiPn2buytydBhgzbTszWwyyxa/AwA
+w4tXXlPw55+tMW7bTzhHs7s63JOdoaL8q7r6zm6Dq3kIh3t/VJCEsB+IZEOnbMfKVpvgVvxR6u6
nyfrLkO3+PnvluzTk88Wz9J0TAyrw2ePeAWSej8Zr14aapUipErOTJzVgC/quIMgoy5s1NhMoqZb
AMdd7NV8TT2v/BrDO8DMZtLkCrsCl4e+stsak5GAkfj8ID+HCfDig34WFxQww38ijZoKVqJhPAUw
oHiq9auqUIzuc5T4f959bsJCK5owunJs0jbK8Psdai0ei4NMz/ee/n5+FBIwCcwAK4VUGVLtsHUa
jHhF04IAHrgX0scWFJ/5XqeHGSplcQxg7p21hmz0He+6D9izZfp9EECrttmvqoglGy50aoEZhyYW
mCcEn+mTxsgWguGy+led29f9oh2WgSjAab9b9053FKiJoTENJgagj1CCOR3uquuD1uiITpNtr4mv
AV3yYSSlfbXUZMx9vegBKezZCpWcmnZQVSnQAriWRktDI03rewPP6jsU6rsUbZVeZ4d0ishu6tpx
hnr6UFa+BmnI2u9ZnjxHztA9T2uNGaR67h5JlKkOK748n8YDkBv4GJCLccTQx4aysM2sRcnKjPF8
aSB/WngFONU11/UZKa+XtsB9rkCnWab9A3YFs4m7MthUATEFZux0NjVj9iAQgR1YFx+xfRWlhzF6
s8rDeR+VusbGiuAaULgYM4t3mLjdY56HRguSC+PlvI3PtxgAqtDFZtpQEeWQ7dORDB2g9g0dORi3
uSeDdZN49GBHK46P2ne1SHF4yIIHby+FojWUmV2xDNgxqsXGgCG1wDR7LfFJ8u38gKQWkKrCDYAL
QXwKH1ENptGEH0+OvffMCBwSisYf6ZRtLAjXmIWhUtrksDDXDyMIpKcnPbvy8s73VELCnwM9Fsfj
xCbgxTbwn7A40Qg1SQIgbrbeAgKps2OU7KrJt1xIOu7Oz5uEi/DE2CcseBvFbcVh2S0LS3IzLYeS
7dx8Z8RH29zPNKy7uzIN6+joUpV6rszTNwP1+PtmczOE9gigAnygOrtukQr3jrFK1U0WMLYmhKdf
k3hRZKwwMRThMF+ANQAhHjoAmbfX3KBTCYJLcsV8OnGy4DGP1RPf1XOV52YFcE4QN/uuv9fXd5Id
3e5uSaD78MulF4X5tdEmlPQh9aZ/6yxFRky2DxCdcIQCvofbIZ/yzZRGzI6zgWK8JWhO0Lvjj0QR
nqQWHA5vIiDFAZj11IK+Nk1ObI48op1vlDd6quLkkiQnECowiyDk4vzp4gZomaYz6Ljg1LJQT7oq
l0fDO2r5TdzvajuMvdxnHRAS+KdI9ct23sawuBlyZ4z7cYRhoNI97WDQ71l/aywvXXNp/D1A8WSQ
okZdtmDvN3yQTVzvu+Vbs5JLLUnD8/tbNSJxi7GqsBeO2k5AoGavd0V1hftvZH/X+yPwYwprsg29
nT9htw3Ae3S5zseEor3ztesvs+nL+QHJwjBaxXTeh+0AYicEx6axQKfbo/PHjUzUOtv0VzoSzZ9q
qKUkc7zuQBejYh2RTSLyZJyxHZg+1xVcftYSmnocwVHmT30P3vJA019qw1+8y0lFiiSZQoPztP9u
/UTDsTA+UCUatWbDVu8hK0ZM+7np7XVfOKA2PD+TktBogF8AqW0uJogW5tONHOuQ5Z3AZxCk0Ls0
lvQ2ru+BmL7VjOayobeJTveuhevgeasSKl5cnP6Y/VQamAdcESzEj3T2jmitgviKE8bpK13IUdPs
y655buPkaky6EOc4iBxML1igdZGtkJNyXswsOZqDGZiG4vVJJauMD4NboccfNwgRCdLG2Vg7/0fa
me7IbSzb+okIcB7+suYe1S2p1dIfQpItzvPMpz9f6t5jVbGJIlpnexs2YEBRmYyMjIxYsVaG89o5
kw1S68c3gZHL6iZxwuiF1+T01XYS5xRqbX+M9DHeVm3T926hNsi8NpPnllMcfMmqQv6QeWrkbeW+
MZKjV8ctDMr90NxkgzagLTqa2tZSg+KfNur8fqtK6fBPAnvzv4EHE3GtD+Pg9qGp/rC6yjhl/Rjf
jr7dDhvu6um5dSoFp5Djr15dhifGXOo9ALU6vZOy1rmP5S5fabq+feDyyRhKAyfBkwlhtEtPSaJG
0YOCHr9S3/BUkLR/xvw+8damqn5rA8yyeybF6a+JYScGqWeZLw/frikDnd5fV2XyJgiC7p497X+F
rVQfZb2FrMKMi+GHnentQzb0tDDkLi528RDXN701VM9JnFPZbSD0+1yFevyhTKT2R+FI08qWLDkL
vEAGSHnBCTx3Fr+VdWRD6ENboxQeJHNSd2bpnIqiqk6aRhVotG3PHXO9e/8FjzgWeFRxPyLLO/sW
PF6p5v/uj9ZP0BS6lrm7fkCXPva5gVkMb3S/sSUcfQPBCWWTXCpcL5Q30fsLSgz+kqwL0kX+ZR7I
pbIr21C0o2yz3LVt/JBprdt21cqVvpCuQNBAlOO1KAgcZi+dLO3KqI976tB2vw0lDu2wub5hCzcS
D0IoAplo05Gamt0OfYAcXlexEHXcVFCIo2ndqhBhdm6laCu2Fj4OXWjDBOojFG3mXcJO1ouk8+hE
B7nbZd+q4bHJd9GaaNbCnmGFygSbJhR6Zj4WG06o2qOwkn017ftorXGx9ufPnlLB2E1dIrrD9pC5
srTzh2xln9YszL56JEdmk6qsIFPjk9lFx7w4Xv/qy1/izx6JAHGWaJdFkJTTyBrKzN87GoQwwxeT
Euz7B7oQb7EpuwkxY8F1c2nH6JQi6FLspMrTZAyub39vtAcnClZ2bCHvuLAjdvRsPShK1SMQrpSB
yQ9jd1/3X6T26/UtW6jSX65ldlJi01ProcPG5D9HHsDwdJdZkev3x2a6V6unMDvJzvfxLyLaxdJm
7mZCIyqFtnBnHVnPetOW8qbIb7W1T7W2hXOnC/KxcVqW59kfjeKx8gdXi7fX93DNxsztxnzyUrXB
RuU/T/Yx7zcgmddStMXTQ7GQaUUesXDtXPpCa6uhr9dsWOmAQTe2DqRjoysqa5b8eYRbIHypko+1
h9omCN02+cTU6fVlLvQ4cBWRc6MCT0FnzkmW1yWQ6Ry3b8u9Zj116R7own4oN17quDLQP3m4S95P
LGsgqSmybw4cpfZZRmyZ8TRWikVqmh4Z5YNvxa63Vbe7vraF1OHcyhywUDmpDQUXVozqNSu2+nRv
d4Ub10SQvZe+Xje25C8CeS/GxgSF7cwnp0KJc1sGVZRU26pCesiiVvr8FzYgYVC4mXTxar90l54s
xykd3CXMfmX+XQPRytotvrgMjQsP4Uqy8zlcN++rqA8H3EHAFQKB/qNcv0b2v+T2zh8jc7TuYAdW
NE0YaYpPHr3z8G8KXsa5hflOkaKMUcrplcrCpTNptjfeGt/zUjoCtABgMwzyolVz+TXS0eJM98Bv
GuVOHrZt97Wz9lp8GvuXv/jsOo9wSkFAyn4rgZ3dGFDapnDS8tlN+Th5W786eern6yaWbgzBJQLq
8rfm9/xEtnnTyc0E8kZJvhbSDe+fbd7tRvPZs/a2c4jVX5a8z62VUu/C3Y5VVKrYRQUN+NkWGkHr
mbR0CeQISqioZYfeseQhlq8BU8T3nj14MMREOLxrNNfmJ0dJ2qRW0xgwgdnucq10PZtpNmZgBuBf
yg5YBohaCdRUj672FP+4vrsL/n5hfZbmdXEsSzY4DXCtg5vZD0q5sr7FfWTAhlkO2ibmvMmVWF3d
UDVneQTsWPo1DM9ScB+sXRYLwQEDf8zM1tEEWhNWDmY0/w6RxS44Gt7+L7bqzMQsC5tUyS79OAXP
CFVvX4MB9j9dt7C2CPGxzk6TVMFzrIm9ogTh5s6voEO1rFjpBy5V+xnc4cHFk4sy8fzZClNVLEEu
BhYD3bUi5GkXMDaguVn2wIMbe7Bvw3tc5J+H9rO3hvpaqDhdWBf+crZGlHO7SJJxuLSLDrVjfZS7
8lbQZfmaCSKLefAhxRHrw/WtXYiIF2Znd2CYRD6PKRY9ac+1d5cY94PyVau+aWsTlm+/Ie9ACw4V
HWFwemuz/CGte+gBZSuimSoHbtyWD6kpuYkcrMSnt/somgtQ6iFWwBvwzZugacsmG82Y7l3t6u19
MXzsy3HTaycZ/QpEfd+PsxVIE2yhHMwpmBfkhyI1k6Kw4g2dZEn5HAfPUv31+kda2rszE/PSu9Ga
mePlmCiAcVb6q9aa23rcXjfyNuL9RsxwWdlcw0h+XDrgCM133w9IUpdWvzOjetuv5RBvQx4WbEYK
eTvT55yXylJdMjM5RL7c6txCOhnqrtOg4eperi9kwQzy66JswliAcO7LheBlaee0wAfS9rPh3GoD
EvCfWmXlTbhkBcw73HY0sqhviG92dl4NaTSV2POxkngMj5TecyK3D/0k1SdF9qTj9TW9PaY2L44/
1sSvObMWW0Y0SRqa7FlYxq5efB+y5JPqf7Un9Tg2v64bW3A3WFwhUuAcwbqtzQJ6FBWBV5a4s5P7
0Ch8H4BOmcXH60YW3M0Wn4ghU1C90EVdrggwcpNbgqVsAHdhuKQy1hM3pf3PdTML4eA3z7YtRLaB
Jc7Czhg4qVIKPJjl7ePpNYAHKAoZ/drmyh7wL4WitaFJmnD89MvMxcbLqXgBLFGhK59lssEkpU7g
wyWrFXY9ubLujQyKyN4HwJF8PSvgye0GTPFvLLtrt04f9G6p2GTVvJGZO5CoztQbvZd66Kanuj/1
vaS/pF5NKhLKXXGMCi2etp1GNJVTswkObZ+gNdARWe/qqm/vqCBXD6Uy+u1tYYX6B3MyOW/TOO3V
ZgxuTTWVv6ljbt8OoV2fWtwrZHgsJTDrk67QPIxjCYoh3zF/pXI+7CfdHn+E0mg85bWXfgzoZH0p
Yru91Z142BvYeCpsUB9FlqnBNh2c7kZPTPO1KwPYneIxUNyh7Ztxq/hS9pCHAJonOan9zVjJ3XfB
6FnvIUDLT605Ebar3ko/9FnVTLd0WXvvgwOy9JFRF7vb9FAlNu6QBfnJMoLxpWirYG+FHUyguQI/
AAVN8xCEGloBng3d+dZvRwaAJjWQHhM1k1/jcvKe8qYO6Z9YRnlKOynaIviGck6nZ/WGulWQ3WZF
nN/wGTV/pznx+K9aqnkKa1qcfoKuqOCdDWH4Pqvr8FfdlIm6l6wq401sWW3Mu9xvX1W9b77mk4+m
TBfY0Q/EGrRd5bc60hpZot3pQU35rTE9yb3u8m/f0NTEZMGUZwGTAPBxebJCLqpAKuFKVtNpo8P9
oErNYYrkQwg1s9el/0bSWuNq6TBTkhBa1w6EbPOiiOH5lp6lnDIt3puAj9rh/RA7FnVmYRbUiyyx
8kawpfpIx0rJ6PbZ6fq2ra1BbOtZiG1GpdXH35EC/6rDh0F9um5gIcGEokjjtkDvihbFPBY14FXz
rBkpbuSq9M3qLOtrFvh9tSntjPKoAwHmPvUcn1OYmt3kNoEXqtsmVtN/Kl+L+H5hfVuEfVdur/+y
paVDNkp+Br0dpfpZwE98b+h9HWBE336WlM41g5VGw8Jlycr/GBA/4Gxv7aqJc/U3sVGvvsQqNI4g
MIyxuMnUFUtrS5k5vxHaaWQJacWKdgboi2JVM2rpdrR4k/LwhsKbLsDlWkInJD4LbAKRaqtaLw4c
h4Gx8kUWjdBYJJ/EFv3uSyO6lYRFj776RrKfunqftFtDWzGx9E3gYf3PxOxl6ABZNb2ILl09fIsN
cxu1QLKzng7mGrvl2mJm7iXnbV70Eoupx6NS3dRk5GsohIX8yKaiQ4YE7gGEz2y/wm5UO+KeQCFk
e1gH9+nB/BhArKx776dyhQ7hzNRs34ZcTuNRokTpFeERsdMs8fdGs23k+yB4f9Z3YWq2cYNi+V3s
MdqaD962McMtDKtJ/qLLMLlL5uZ6EFi6NmDRhNQYoRrQ7DNjpZ93be2whX2xCevQLQI08o7IULkG
esnRmlMsut+ZuVlIqJVYHzMJc2PquWG3HeVfXud2ycv1VS35HnkmBRZVV992UmE5a43EADISIH4A
IMEGtKFMa9xMK1bmmrFj5stmOJLMRrBN2cEHU38215iTlzbsbCXzQbt0qqYy/i19WhjmodfiirK/
cj9BiUezyIs+Xt+4NXMzNw9H5M3rhI3TtJ+J9ZM5u03B5FAQfbluZ6GbAXMfOQM9e/rDQPgvQ13F
caq8lhH5jns3NTaO8dyqH5WRyke4DfJ9M643Dpd8XUA2wLmjYAcT6qVNJ4Bj3c8BU2h5Jib6tNu8
bT+2fZHulOqho4cjOSugiKUI5cDCzxJlx6JJfWmS/LHXrB6uAanX252kfTDi1oOtIZNPhV2+wsOx
1qpatPibCwBeMCFofWnRbBu9LmPCbj4mFu02BbXhuA+Vb2rsScGm1EsvOaRDm64U0hauYEBTmmnZ
FEPgHJ49ufjEWWz2tFWywDjl7b3llYfrPrNw3P4fCaMJMouO1GxlUoIOut5S+ZbjON0ZE7ySZlUP
YDGsf//CEu9gZhEcMQo6W8tUOCaFYKJUlFMQUZ9a61Co5e66kaUNY/JccMYwk/KmpK5MdlDFlSB2
M0d3YAxLW1MeWXAF59zCzPmsCSkYWRvJiujJRx8iea9oxzS9y8e/yNMFspf+KNAISK3EpzvL9OJs
yEZ7FJhKhSHS1tkUwc/ru7UQmOg/0ooCtA68aI4ijvvIKrRCgyBEuVH7m0zfjfav3Fh7xi8MXIn2
KtgbWOMt/pp9eiNJ2zEUKUUThfneaf3umHVONblWZpj+1nIC+z6U0+DBd4I231Z5Wj70fZJ8DCct
vElSNc0PHuPdkVuWrb5TTS/5KErld2o0QNyroswOityAgrPu+9pzo5zpq50ZhqNK4SA0PiYO9DEb
miDmKarrsuLZo0jZShYoVnFZq2B94KHhSKbobc97yd4Y+15Fg4CXmyHvxj7zNnpdS6e+EQbLZtyp
aq8fjLHtD1VX2pvrH/PtScY8MyswG9MkfSMjilJoH8YFbUXoSsp9Y8X+qz0CGMm86v2i65gSaE7A
OwDQ5+FwcCIlyiL6i0nbja6lZOEpKEzbZVxnjR9kaVV8OcH25WgqL+LLQ0B5Rsr7hFHbYCzq29w2
iyc1auwfdqFRwrm+g2+Pg5iSIqgaNvBbCPIvbZHbOGbdMUFaFI+lRisJXeNuPOiFtPKpFg1ZoLnQ
+zM1dU704atmaWVxR5sZcOMYKrxXwwfUeHa1Xj5fX9PbgMia/piazxJ5hZ7LU4Op0YTjr84ex7b4
et3E4ieCu4VGpq05bwJ7qaecuQITfedvU0/7EKPBF8Tjyk218OZnKUCy6fOBm2VVl5+nDR2qeMlI
f6Xft9NzmNxK0YuvngxGvEOkM8vbCY306KFIgGN+ur7GpW2ExUAoa3O1UGS9tC1LktWFsUGDGKnm
tM02abi/bmFpF20B/CaFAqz4pu7TGrlnEns3YfGC1tukPv3NWRJR3obYSJARzvs5ox/n1VQxvtnH
RzlFuGA6hmRR19exsFOkgTRw+Eo6V4p2uVO2kZdhYSvQf4zKpo13zI+sWFg4PWDkqRYIhIHM/y8t
pCVjg4EXZJssu/eCh7C8t5xfvbryYFxYh5jwQiSACUBmOGfBAJHMrImzONv0CDzqr+aa6s3C9yZw
IjDN7U7TYx5Ds7ptRmZ4sk0Bs24fb9XsUWtXFBcXbiQTcAGfQlSj8N3LnVITTzcpcWWbUjko6afe
PuTWF908ycazZ6CYwlDv9Y+/uChQGkIgAJC7Kh4LZymLEoNU93sMdtGdYbwE1teYgbL/m43ZosZY
9tvcxsaUPXrtIyXrKPx43cTit/+zjLlAQDVMNdBuTOjTuFeU5DgyJfB+E4xEcEL4m1muWUCxej0r
YZHINhLDq6FpUaOP/2IV5yZm8bIOrYDyDiaSqXIdxp27ldfJ26cfKTalAHzMIa2bhyzT6KDuKqts
Y+ahq2efolcaq5Q4tiadmuHH9Q1b8mWSVUjCBAQMNbFL18LlnKStmgwBrMexQz6ZaWqZnpoJ/+Bh
9MyDvCZbtuTMLBCpIWYEoKifRbI2CnKnyDvijBmynps0+t6uEfEuxbJzG8ITzw5MpVUSrzJsSJkb
/urqL7K/jYIVR1jYOovqp9A/pxpFP//SSNCr3lBJPZeWcSuZkZsGH03mIAPHVcxbNKPKaSXuCM+a
ZcJAOskE4GaiRa3OjmhfqwhMjiPfyvk4Sbc6+gHmRmsAXYxrZGMLH4l5DZ7Ijs518EaMx9a7jFxc
zjZVO0IhzutS/1QOa02ZN1YEaYDJrKzgUuTqnB0lWWYqhxwN6GETM8O0LZTMtcLDdQ9fMzILnmWh
OI03YMTwAHjDL6ZlfyG2JngJBAMtDg18ZJ7jyko/mMMAMUGkUmvXtr1fbK4v441L/7aADXq2YvR7
dnE2bVEwKkfLeyidbVZubedZSZyNvBIPFnaLBINRb2S6RV1f/Pezk+PlVUEaXVAJLxtkWJlkGr/4
707KGMRH5pcKCV+d9G+2FqnOA6MSClZZoD1pbbc1MuT3/JU4urSUcyvq5VLGpPfayBNWwE+asnxQ
wvZRs9bwSYtmNPaLJ7/OK3F2KruBN6M5MYjXJcZdM2j3FuARNW3f78aoIpOhCeSQmMCbrWaSVLMy
RIuCercF0KzUXBpI153szdXDh4GXhpyGkpVC/nRpRM3LjAenCSjUMPa9E+6Yyzz0PlieJHoepH4b
BGsUPG+i6MzkLAZEdlFaQ0OzIg11Zqp3YfHd95ptzKSdnuz16gDT1fVFij/xIoySF/C+FqU/UB0w
QVwu0ppyszAaGrW2XZOzW3DUFDt4Gw7mZD93Xnq8bu4tClbYE30EBbZiCk8zbw88SJZboczVU2Zs
k11h0rY/5NEmtz7H8YuiPAXBq+PfXDe7tEpGIXVUhEghQAxerpIcuQ/TiqK1Vt34Af0Z0TK+rQfH
zbsV/qaF0ETxiUYjDQwmqZy512RxMpU5pkxVPqWad9cmMTRG5a/WaZ6ur2rJlGiSyKCzuDLmj1U9
y+ve6PAWw+xkt1aK9t4OxuauqEvJbfzxLyIVQ5MOtSc6TqIyc7mLvWrXiicooCvV3NFvhc6aatm7
Qd94CDhpgY0nZX3zgnSAb+A9lLhg1be2seVb7pRkT6GSMHma5fsxy16v7+OSd4CRFmsTt/v8mVRa
VZdUQoDB7ox/k3E4qKgwT35Vu5Ed72tzjUVszd4sV6qHGixVgL0iDX/JQYMo6XAzUIGvpfLJrN6d
vvze0D/Lmx3xMcutMonZUDuDaVf6hEzvPl9jYVwI/BbAZZJ9uibkybNENstHBw481jDE6qnUnprO
2IG4e/+9f2FltnN+2lZxJOr7Q6Du5cp7bZvyXpt++mG10v9ZWg+1QAEXJJmhNHjp69o0RtEUjUTi
7jnpHUbJJDdYC74LNwzFOcru/I+C7vzq15m8rjxYhyCIUraB/EUOv3h15GZe/VSGSLquxItFcxZO
DtQNpP5cr3AcAtAFYva5noobK75LtH+qvtyZ/xb0xbs16hfxLeY3C7wGJAEkNuziLObCSt/KdUfG
ETvOTymB0DELV8DDSwGQ9Ezj8USaBg/W5UfiEKHdXhNrqRKd5Dbbtv34jZcIU1XGyj255A/kTxaP
NFGRnj8NQwV4XmbRKImsI1hCkNDHWk1Wyg5vKVc4qudWZpeHqYdp5ggNtibR03+kyTBvvEGrPsBw
NX5WpMlictwsDjRVEmqTVn0bFVRD3KyKnEfV6buPZrpT+zXC+rc939nPmh0GJxwNLzBZvAR/T9If
mPAwp41vBOhqbfNS2+jBoV67B5a8laYRVw1sX7r6O5M4S74VKHetCTrCTVE1p9DUTlPY3nnJcBw5
il7V3sR69f6MT/Sp/jM5S5K73By9zMckvBxuo5vuYP9svC2Aqx2dxCxcOY9LJ0SgdinS6zAFzGdz
2qSYskRwBCiO90GDkXwoP1+/2RYPCGPP6JOKt+scJKL6RuaMlbAADjm86eRUiQ6DppSBGxWG970J
uuJv9pByE7QfvPyoNF+eyW4cO90X6KEmCw+tJb9mcnGTF5QcLPW+GSETTNdUaRZXKeqc8HHBnDmP
NEE5DUbEVMTGoimgTzKsidmtnjvMXxgrVYfF/JWPJYIaBt9g71QrihFJ5e72moSR2N7VufMsfx/F
PwfLlbSH0vtoqXvdWgkNi/GHY8BB0AVmc7atAX3tKdZFG7W2XKRjPoDR23uIyVx3mKXUhHrh/5qZ
I2Nqe/TVVhw6ufJ3fvMi0Swo830wTmgcr4TUpc9G+ZbvRdkI5pbZknxDUlD3FIneAJSo9ux/nLK3
NlIzBNDRxIfrK1sMYgzC6TxyaBvw9rh0TN/pbJp8fC2z1R7C6jm3LQSp8/6QGP5enZKvw2QgW/EY
mWszLosLPbM8Cyteg6JNbeAzYZK+9vKXKdaeCoqzGxpa++urXHITaok0PEicqY/N0jCr7DLPjzAV
l0bsFob+y2nSGxpra4JbS7GLlikhxaIGr8zZC8NGQxlwYGKStvvXvHQCV1ul813cNwgieERx5fLt
Lr9Y1A5pnzXYyCwAxAii5xEIel2FrnHlfbjoHLz1KfEQscQU6KUpaHLGqZ/oNptNYys3jaP5yT3J
ZjG4OlIGQNS7qLZds1fjB70xgmc1UNtbGzD7++s0VBqhyuNVzpDz/FAYYdHajsQPiavmM/k0Y21q
tM1gkV2J04tLBk4lKmii6TjvDkSGEiR2SdQkDb7R7Mh3Y+SWvTr45nX9P5OjvgSptlHz7IPCc+i6
m779sjxaCdXsN4WiN5QzhtYbfUGus6H7tutNKOLzrQ/HZZY9Xzf0Np5hCLwaXU/xmpxniFrXG63m
0J/w6rvM/DakvptkRx7kdEZW1vT26F2aEms+y1eg9yq0QceUMqKq5+ycnGRx7UJfMzLLxDrDqEtF
tHRQMvHrH47UufG7JQJAGdP74JqhKsSs3CyGMO1RyYNPKT9m7sZMumNqJXtNWisFLSwFvBEpAjNZ
BKx543BUSCoLhap6Vlvf6cofLI+A7Bf+yjWzYmfOxIxIb44464SvpaMbFNK+loadZ6zhjBfNwPYk
bmfykDkEXHK6UapLk10bvW4j27ntOmYOz1frvT9YKXRZmLKmhASJwPwd55cVkSqB7D80Cze1d7a1
iaN7Ow+3dvXNLIK9zUzQ9O45FRGUQGBQe1FAvdkz1zPDOoi8EKt2knyCG+pFLUh7ZAmFNmaADIbd
Ut/ZXT++C3FCjJyZgoUSeqW5j3SaHyXtFOaM/sj7TvuRjP1hIiMf0Qy6bult5RVH/GNp7iVemPv1
MGCpsT8z2EJOspM8YzcN3wyVXG9XrvXm1wzO0pGkyT2gXBgM6tK1ejLGh6hnxu1LaNm7Wnq11gDj
i3sJ5xnzeQIDMr9ZWktvjaGO840CbHEMngZ13Mqe21krKfLbdxs7+Z8dWgmXcbDKC7nwTBYWKRqV
6y+6M228aCMZr6nzxZbWJG3eJiIKS4JUCKdkXdpsH60p6AO/IoyU5q06Fq4G+/V111g42VBICQpb
ugAirbpc0FAmFBqY6d0Utiq7o9xHu7iBugXdpjVe9KXFUDs2gRyLczZ/EdJRS6REtWin+4VrGB9W
U6rfCfxlVQZhPTH3TAQBQThPdNoKDG7lcYoHo87cwjNurdRo9tIYPQay9JjWunHjqf2dIkk3tl2d
JDX/XJbTfaH6PjzwnMI6+EAPSSdt7m5yJHA8iYzMl7Vu5US+pU7lugb0Lfr/5CnsyeW+91UHhCkO
cmaDzH2hpEc5EITx8rbo0EcbgERH3kYefvqTsY0UXzDtrZQbF7485AJMWFMro2A2bxvUhUcHcpQE
HuDG7yzXr54htjq8270wwtAsUjkAaObnMk3SMi1Gn0BAHubV8sGEen9VO28h3aPtweOYp50FbGae
TLdRmSlajJl8iHdZ+9kaBTa2GY5TKeh02u2I8JRSIHto1Gu55uI+8qwU1skp5iOOpIGlFhrY1iM4
sYZmMxTKbRKsQQIWTo9AmP9nRkTA8wwsq2BhajET5vR3EvOhCdaE1xeitmgJ6iAqyV3hO7k0YZfI
CaUSwc2snnXvocteIdZphme7ftX1Y+ut5C4L5QZElM7siWB7tqRmbGxvDKN8M5XbvHqIRzek+K1s
++lGl745mtv0n6Xu+H6PpIiv8QwBYkU6c2mUWdw8LQDy0Z+QH0ctvxl84zGUXt9vhd4Vw18yvq/O
qzZQTAK2TFBxNJJxVzXjqazqLTDfletoySk0NEWBWoGxe1OG7iM7KMmHcApGVLT6X3L/969DJ0Co
KvggOnGzdFmNGAjozBrnlj8pxo2GpkCysoal8wPETox6ARHC+S4/iMdEdk7jFK9DDiSrTEEy4q7e
DUu+Tc8epCDgU2672U3qm3buUA9hp8zbllETSEyU/ikOtpn3b9Vv03wljxVuNLuKwIeI2TXYH6iZ
i1Wf+XbSVRXz6Aw5a3ByWu3gqv1Tk38I7dBNotAt17SzFnaRgUPRlJWBrJFAX9qTxs4oednkmzgT
07r2z87nctHUNfDggseJviWoEXGRU6u7tJNpSuEFoSxSyUq6mXoVmuXOWKPqXLJCE5YaJPvHFTnb
PTsu2b1kzBEZuR0QlF4b0VzwBgaAeWJAlwt8fF4uU1sLtrWAP1+qdoVMKTWmG/pJqe/g7Vf9w7iG
Ulu0J5qU5KcwOcwbbuBTjL6R2TUrH25aZzhQiXdN55dm/SBngZ3POtA3fu/4MRHORNgPJjZH5n6f
bWLfZWUfk+JwMTVHy++RGV9jdPr9Z8zdnGUpgjmK4u08idBbLcihus03PsUHiCGS8BTK9w0ZMdqY
3Wd1dO3pA8I+fvg9aQ/d9BisxfMlVzn/BeqlQ8bG0A1lpucb1ZukGxS/1Ee9NH6+OwwKSuX/ljmL
UZUWK2wky4xieSfxTySQThaEY9fNLLxifrfgAOcDWmEA63ItoyOPkG2Lw0Ua0RT2RhnQFQkfy3yN
QXEpXIhm3/+39DuhOgtPRjWFYZAq+SbRpmOqw0fiRLupN5/fvyBm1Wg70TGhzjnbtyRWyqil/rXx
qT1bjv9jqMJ7mYwXtqS1bGJh82iUQqsi+Obx+9nmgW1ME83HlhoVt23rf5hG82BVKXIc9j6Om6Os
fVCA1yalCpX5g6p8NM3qzq8Nt9R+VHG8svSl7Ob898y3uCl5dtctv2cyvC95p+z0SrkxiuwmioMP
NZWNBBykRb5KtymARGTFZRcuIDgFkS6CXwWE1zzk9J06xn0DODGrHTdVToOyQVYwUcNNKpHVfb3+
oRf8ySZeCwAcACFGaC89dzL9akzhKUN1DGln4zAm36duJZ6t2ZiddMPL48TxgmJThZk7eYds9Lfl
6tDgohudrWTmsn5ZDLJSsxI9PtjNV4m5omQbRLvr+7VmRUS1s/MXFA4TsS1rMZGA8wErnHj2qfan
61aWd8wURBqIIkPAf2nFVqbIwg2LTYIYu8IAfRLSfNpfN7K8lP+MzHUCAsh05KkSn166z/TH1DpG
42ZoV9AQi+5M3YDBJabz3uhwlZnlRYPFhkm1RtrRnAqtvGth2WZMX930indQ+7Viz9L2icILIybk
OgCxL7cviawYEliGsm07ovLp3MlpdnAa5fP1DVy4wWBhoQJIyMfQHDVYxmWkjEWJL5jqPfLCh9z7
cd2CeLjNbmmI84SwGMzUggXqciFBX7dqpZEcWnaYwqUGMUAc9MyX19m3foxa4qKfrsS/tzYh6GXO
FxJ8RPC0eaF9SiWjcXRSrCbcds5XXdt57U2vf2vlzXsXhyGoocWMDgFvHvdDT9HaOifNKdrXwfzq
VSe/fanUm2ltaPPtd7owNA/odQ41VdJzZyrVqxUTstfk48VxvPxMSH6btIt5y8EIOy+Q1Xo35U1j
kmUMt1PzwcwOUvCl8o9lf1uot369AuZc+kLn5sTBPotBuZ9FbdViLinGzSif4FQ+eOE3aTg20Rr4
Z9EWk3+gEIEy0au6tNVNaMhz0rgM5ZfGjo66MT3lWrWTqtals7SSC7w9uGKCXQD1YI3jnzN/N6Qm
8nNxU/R96lrWvrc/e8Xuutu9DXvCBsSzsBkgzjZnFsijzh7zHg3mNv/XGJ/L6C4YgYGsPI6XfA6E
NnOuJIY0RWb7piioOWqWsKI8mV5IReTp+jLexlUEwAmqPA9+R4bZVrVyWWRFGRWbPNuaBVqcP339
UYtOKdqs8RpYc8kLzo2JH3PmcWmZB20Lm9DGnnQ3jE+G9WQYhWvJp3rtxbXkAqApwbSBzwPhNbv6
oLPtMyNg40q0N5LqIATgjGCNYWDRipCT4E4S/IGz3Quq3KBsnBSIUD2NDuxmzrNkrbGxLnkaV/h/
Rma7Zpe9RKTFyMThzE91+HNSbmRlTeRt8ePQYyBfpBaDOu/lx8mKorbiEDN2bNymDOweeZpCW+oP
36zWvFd9L105QosWEX+mTUonBez1pcXACDJD9rhfvfQfccXW1qaUTlJfbJv8cN3NF/fwP1NAAi5N
QabX1FGe4w7jEaq7si9cxyCtWzGz6A9nZmbH1fSMsm17zHjJzuy+tsFzEb5cX8nippnIl1BeRB11
DkFDUEKvgNoUG1V96qJ9Y9zIjgd4ZGOuIfgWF0PwkYE8Ex3mRZiA2fpeS1lMX4f7YtQ2EQifAVHy
6wta/DRnZsR/PwsKSdrbJmqWxSZuU2pjmyHcjYrpNvlfhFIx7fK/yxEbe2aHEdFEhWSf5wPyw1pr
v2ST/zef/8zE7KRSG/MRx8FE5z8b4WPoPE7DSl1x+fP/WcXszNS605aGcGRIq/aBf9vGhxLKikBH
Z2b1SS3cdZ6QnG3ZPLWHiqOvSx1jbRYwl9qLmYHpIBnfzNbeNla66yZ9W5ptBCVNd4wn5/+2n/Os
wbQY6oIL7Hd4bdVPnX7w6rWC5oqXzzV01ARaArvARlI5Wyt4lBvHtdbgMys+PoeqlmbeIyaHEcXf
Os2us/eGemOtFXUWfYMBJHBPVEGQ3r30cE0eg0AZsNIXP9H8KMddlzwlnr+x4rV8bnHXgBND8sGY
GmndpalAt2qImwsCnfxJK3dJ+q+1FksXM5MzEyI1OjuvkZ80mu2xGjN7sbMfg/I9djad/dHuVRdA
zfUgtLx1f9YzC0JWJyV5r/MGqyQoj8J2GwwDE7Fub/zIjZfrttYWNosSte93cpmzd0FlHOnddMMX
A+iHon1Vi/tO/YtcmEGF/77ULGDQKY8rX8eamuk/EmsMXTqWe+RTTtdXtVDvIpP8Y2g+8w88uaD3
zhY2/q7yPhnZ1qJ9OEXHod3m5jEPie7B0ZPXwMNiAW+C1Jnd2Z07KQP0xQyybrwqfumc6OQMnwxP
2GQyzYk2CtXosvqbtPnM6KwWlXtTHfgxRtu+2qfqU1H2KLke1PprjzBz2v+8vrkrx23ehgMdXcby
/5B2pb1t60z3FwmgRK1fJdmOnaXZ0+aL0KSt9n2j9Ovfwz54W5shTDQX7UWBGyCjIYfD4Szn8ONW
jWgfxkxoNzT3heYotFItpXDkgM1rrVMJMaR+t7KgGQ4OcOEW7yKZg8Xze1Vkq1KL//zoiMdFk2iM
Ql60XDvDTV0/Gu3D+ZWTPaCOrVI42FNbNK3HRazzA1ve6KK4jyWtB6dmLzhd5kaxnU0Q4LLheV20
e93L/EZP7oC0AwIU6zKtvjQFJgRKW3XieNB6zvIFR9K5RkuyFKJts36m5XiVFfGl4yyHwkwPnUeC
takARG1vLEYU/lLuwxB/ghMFA1e/ncHRzlUYcx3pAOecaWZQkHeSJbukXLc6CGbKLrvG5K0iWyG1
FVxt6HfFc+5DhzvFgAArMn7iLFACtPOm0k3Avqiad6UXwZEY4WCDurLzsgVrOqTTtnTdoJvTLxOg
j0v6M/FUE+XSZcQsKFKz6LhAKfL0ANjdQCfMSCIuGDhwZh54424AfhtZfaN+ySf//GGQK/dXnHBr
mwDu7wHnjvNWP2vohXFf+jpc+y1VvYtVegmOBLm/KGY9BI35A6kwSHUY2OVgftHIwTR//jelBCeC
cTGtLnmlfRm/O+auAnodu9LTay8LzwtSKSW4Et6XOpo1BA1A6XJvsujJiwCXdV9XV8z4jFtB/Yb3
wCKQskz+MUcHzCORWeaY0Q+S1N3XyQuhVpCVS2A7CZCOUGBh7yQuHiJPVdLlWohOheehMXIIfFBg
p5wKtuzeGtcZgtOU7JnmXcJ93mWdfT0lieqwye6bY1mCkkAQrGpSwYswI98lcTjXd+N6gYzNxtP8
ODGBt+Z+4ggci+SfdLSuZhk3bZFCvb74VbqX2viLDeBJiYDJqwK1ltkLfzgDgBI9QKiLnYrqxmlg
BcA8gjXfOhEGbF8N9ypa6q1hhG6sQumWXkTH4gRfUtYObcYe4lrElI65LxLDB2K3G6NY5l259aYp
f462rTgUUnM5UlJ0KUkxOA3lW6hdu2w31UgboqPBVqGJydz/sXaCR6E1ZtMG5KiCen7NSUCS23xR
RMr8V3ywfOTewaOIYhlQxU73C6WRMbZb3DC1W99MTXSPiEtxZatECC6kAkmvWw8dAqwmusLp37S9
6hEoXSg+EALSBz6wLhg4EkZtCmomNB5hRkpPvvWE+ZkKQU56cP8I+dAGjSQXuDoYXKGzLK/r8Jh6
yT5FMpe99dpDlup3LnDfzntf6dKhSwylTI7OLPb2VmgkcMGjjTTR8tp5t6ZqtFNqyEe/X9gaRqpl
0niIndr2heulX5IcdfK41jbR8pm8BhAEXVTm0UZFqbBHdjKlwD6GLqh3Fn7saKWfjsOhTVS1Mbkx
/BFkCmnP0WGFkVsQRBo8ypqX/43tKFyqfOX+ChH8HEHk6aQFhFgFJh0L38WQ//iUJorjKXWnFvLg
IANyMKUq+LdK64fFpRCz8D7euEiCpAQxmsXSYPWY3+TFxYwn33mrk0RMQC/CnBAQTdFg+aGBpbKy
BP3sNeZCNgCGNydAdfhdHWre83lBsuczRxbD5BjQtjB6K3ifHMgfdml76Nayxo25lDutWLcR6DOL
br0YzJ+oRt9YyE9li32VWaryukxP9OmgU5FPrOLfU99nr2Su5gzNKubYjiEFOc1Gn3PPH/N6AJGM
UYUkAUTUeZ0lRxoN6GgvRekb0wdig5pRjdUS6ag9FdFYAML1bV4wanlehgR1wEDbKk/6/sbaFbPY
02r1djmiEGQv5m05oR8I0oZLFxxHB20Bm5TGtFskm5xLHSFAYKzZdwzuonPInnI/jYHlnP07YA//
JPS8YmodY4JinbdZDFIyCr0n691qH/I4D4E7jFVf/Mj2FH5T4gJOhAl+bUSVlTQ2hLGYoWdGs5bA
ALyUryXL2/mlllwKkIRCJZ5neEGJZ6VqkXHxeoRW3TKBgS6JJ79IUy3UF23fLqm17QpP9wEQ83Ng
9eN52RIfdCKbm9pRWAeWvRG4RyheaasdYF7GMcJmoBtTRa4gOyfHOgqndMmQH+wbVF/ipb9xEOy0
1Y42HahRAApbX5xXSrag4CDALAtA1NBIIQhLhrUzCgalxh4cui01AJRFbPYM4h4LKdDqR1oAJLju
puyJdGOpeHDLlhStZy4gIzF4BCRCYUkZAFxHpqF3b206P1u74dYa+jZMLRBTrSsbFfJkS4uxIIvD
OVCOE3wqD5NvU2zm0LbFKOM0Pnv9YYwu9Pg6HRRHQhYqY17kjyhxHm6tS9NKTfgEk1mRr1tTsNTJ
V2uwg9yIXvKx26NH8X1pjP1CPvE0PpEt3JZVbyH9i8wXXnPZ7QRa7tjSv2h1F+RT4Ter4/iTpd2e
NyTZVnLkTyBI6MigiC8RN2vdZuZl6hF/bRJo0ZOe5uESKzyA5IpGe/NfOcbpFqL62U8ZhRw3msPr
KqwrDC61t1q+dY3NeZWkoijlfaWAPkNr7qkoRxvzkVpwNjUQDOO03AFJqwXzTadfWOalqxpSkIrj
0BhYQ7g4sckosprS+l1aGUmcXrSrrQMuBl0yS1kvN17p6WGRRtdNAZa883ryUyY8SgBZhcwQULOB
JyF2GNDWwBzlgqinKb9waB5g6RIVhYVUuSMZ/OdHzjPLKxqRGTJY5rwNU34ZpWmAaPsBkdHeSTqf
ak54Xi2ZSAdQtJy4CvztYnfYVM6tu/L+x1l/1LTAi785676fH0sUd5QPcZkfPRYmXA71aERgDEfb
iYOOlmT6YWaAcEVHJKHfCy3xo/kytf65VxWklXiBoUqPdBsGGU6XtEnSiWRcpKavW6YPh3VIt+Ns
b88vo2SMEHIMPu9BsJDADD2Vs47t0rf8djdm8GLShzhFiQyIJmiwDo34HQUYvPo1N7RK1YiGbFGB
5sob7nAcLBEvLyMZmssbnHWCShnoqTdl+kSc59E+xM59RVO0JHzijv8NpYKBEA7DLlwQGH6Ls17D
muqJ8TBianEsjU2C2ZMObJWKdZWk1nHU8Xr+nyyx8u2yBC0jOdbVzH8kwOEto6gK0EX11MXpJq3q
vTGw1ieN98Ul8fN54bKLkCMeorUMuJwfaqso8Uz9SHA7ecUET3rv4d5Hk5HvaXFQNYquCJUw4Wys
K4Z3Mh3CJvruxTtjKMIie2nbDQPL+Xm9+K8SXdmxXkJA0a09pnN5L9ukPxvFd+BxfOL3o9CJDkpk
0zFtcHoWYjLEbuPh9/de+aAn05tRauFnRHhovwCXAdAUBREN6ahXo6QEMNGwAHQiATHZeQkyf897
ITlrjYM5ZvFAR8M0Z0h0BQ4ZAqvylx4YwKqZGZn3PRYi3NNAhKRux3O81HtqnX1ZhMbqYliMBiX7
Ur6f10i67Uca0dNtAf7R0loVhBlM83Xghpi6YuOla+ZguhjQNuhxFvu0kUVOHaND6maJ0TiEwek0
iIsnPes/JQezkDiVAOYT9wYsHTgtvL3HdZN5RxAHb3L0Uoe63qvyDtId8gBdC0+HqE0MhjWS5UVv
wf94pNsM9iFLQ2v4aTW5T6pHGt3/+xZx4AT0aaMf4MOUtrcC7Ldy8KpplpcBGRxNlV6Q7dBfAZhs
OrWBpV3dsnAhwJ6/O1CidQ6JymerZAgnJ0ERtK8yyFjsrZfdUesGke75dZLF0cdqCOemISNBih0i
5ukqyYBWtm/G0OwVflKliHBgLOCxGyOFlI7227LNt2Bi9suhU1izzPMDhAExNPo98czkn3EU9Tma
4Q0zdwKc7Mj1E+8pR1dkbr9X3q/zyyZV6EgSX9YjSZk3LohtIakBLrsNTN3S3hW9IuKSJnqO9eH6
HklpMe+0NDOWbUrXO8vV/LnFvZnooW3mT5M+hIk3YOMWFLbs0FyHya/qdFsU2U3XMtXHyOKH448R
LorFtHpjyaAyc73nGcNv6VpvC0AbOXVyYKbpw4XsMD0bJuUn+qY4uMb/76srnLUET73R5L1mcXrN
2FsLDKx5A0CJBTzX+sN/2llxqrpKInfAnDFSv06yr2JAWFZonRpVMCgKA3KFc2fr1bLWDlYTg6yd
UfrmGPugKj6vi8zlHq+bEAlVk93aKW92tJZb3QiM6W7o7438qlwuStWNpZIlnL1iavWV9XyP2HxV
jbbfZSBZn/rNlCW32eSB2G9SqCdNenBkI0Ci4Q0LL396Prp2qJeW99NhVifaFwstt1jHr04Z7zPQ
IftgB7GC3Moeas87kHZptv+8vnju4b2HoAZVbfEJPblRQmv0LQVxncCdvc+1i+MYWPPOnA6Z6jaQ
qQtxpo0iNrLLSKufqlu0c+bZ4BEO3ES7MXVE8taAVFIaDGAKyQECtyT2ZiG9T5bi4rymEnM9ES34
u8Lshr4roGmpX2fNpmifq0ghQuK8IQLdl/Q315qY1a7sJkoZ7+TI2rtsDDVzk3nbaLocqKIRQaoL
6LowRYEkIDhfT5dxWnLdSh0s42RfGMshqZ+z+fH8ckl1ORIhHLxCs+M8SiGiSjfZeN0CkA8gZiu7
8FRYv3zhhRcIRrj+KiPYxNrNHssbbAzgRcv0sDSvLEYT/dt5fSQBL/L7KBZxBhe0UAgHzcmrLlkd
WJxngf4OFZxBRaEp25S/Ej6UX3Mj9Zg+QgLRbid25fb7Mgr/XQnglgBRAoeIYzCc7juwU4xp5dW2
uCQMzWtAMkX8WypCHdmGHEkRE7FOM1LSzIjcR/PrYAalcVllL8O6O6+LxNuCn/OPLmL604zKUUtS
6JJ5AEgE0D67LLKtlr149KZa784Lk+0Nn3hHfpkDv4rzGe6IkXPAV6BxZ+kMZJvs3p/XJtk4GIFT
rJ7M0ODLUemHJDTiCRGvNuKpA7fOSztz2K/D5UJUlWrZ0qGggxe1A+w/2PSpGVhuMpUGgDqDBEDY
4FwGf2+9M5BMymrvzkzeXFruz6+fzBsAjoy3sGPkFvCZpxIHhL4z+MlQBmDAF5xa39DurSL2rUXz
U0sxVawSJgQWLUUnQ6HzGLjagHU5WNihX7PtogMSW3H98ZUSfc+xXoIj5Z0fbs6HnSZ2QwDlBoon
P8o2ZRn20YBW8FsNQfj5pZSZ4rFIwbF2cz4t04CIGG1Wh7zyvg4YMKZmoqqxyowENoK8OJDw0Qsq
GMm04nESazjFDF2MRv7cOs8eejOdvZ5eRIkitJav4x9hIohzPZRL7RgQ1sTJxVxUGLscL8D7tE/N
ytec9adhs9F3NaIaFJH5qiMtxTHthGSznfGW79py/bF9YrHhr+k1IIkV26Yr1tMQrHKMMH87cRVn
o/me6Gbnk94K6ny5chq2KQkNM5J8Ye43Ykdh7T5ppNllveEP9vzFaB5jZqLKA8Y10C19wqA4lCTA
s5CZ+NCDQ7WCNg7OJrPji76Hw06HX+3aKfy19FQi9fkbRJeTR526AL1HSyzV4EJt8thHDwP90lW7
9Ue8vHxCHQOgdjqHjPwwXDt77aS1K/xnnpnBggeh52AIUVUWl2qDKAC0zRyYUCwFgLm+TFoTUoid
3+FbghwMSxGAXcqiPgy66lKQNZKgg+2vPMF61npd4coQTuFZa/gd+bEmrzUDP/loblGIuV715TEi
T07fBXahQs6WHpIj4YKXy5k2FXk8waGS4tK1HkoSPeTJunWwsp/YvCNJgnNrqL6COAjLWucXaNdY
stdRNQ4hVcbjQ5aAZaCYTz+1w4bNk9lXUCZNfnQ0dKtt2mMkX4X6I3XTf8WI4UmTp6XV5RBDeszL
NHXA+CzJZ47ukRDBKrzBm4y040H2/NDOF0V/n8X7T+zIkQhh77W6iEEjDD10CwqAy8hI0K6scI6y
xQJeMt508MWgCRf2JC7zMaI1hNTtFbgWuvYqUTEuSJ+OKPzAAXEIP+Drne572pAidxhB0OO+j8tj
nDg+OBgwY3kzwk+wzDeyB7f8RHkE6Ox/pXI/cpS/wsNl8cD5gosNpAEDCWz0QJ/fIIk9QyE8/dEE
CjpGsZ+kRSEdZxN+1WTGU07xOklp/DYyC90dgypnI3F76OkydWTldcTeYhw3L/ZqDz3Op6b/wCRz
aC/5XquW0LV6n2bv5zWTWMWJMMG6HRbrRjJDWFkcRtYh9vDnWVEpk67ekUKCeYPPZKX6hCf3ip6Y
1Xgyivsc06iJ9uO8LpIA50QXwbHNvUb6Bn9BQ8+eMOy7dQZkoLw27FzvehnpE9DLN3amMj/VEvKf
H5mfvRreNJd8v1ButNHaUNaAx1S4CP7tQhB8optwslx3jIHCCt1iABmULnibB1UbkUoP4RiNSOGx
IoYeGaOX6MDHDIEHRVQs3ZIY7UQT/vOj5UpAPVODzRDW4Ozs4codtqwz+HnyraEMaoVNyNcNkIXA
r8SzSLyJhlIvLa+H926WOqT9ZZuqCIlkYQMU+iNCvIWsvnN5jzWyFok/zr6nXzErAGCLAyBllvuj
HqA8aKvEyr3EX6nCwU28SRv0GlKL1vJ7eleW3xp2NSXMj5ni/CrW0BHOL2Vp3rc8k2UDWH5edq6m
usjlJ/evMvwLjmyi1qa66T0uAW87d/ZZvJmzXZlz4H+AOO/m6uK8q1CtnnBmU5TS2FpCIAB0MXi3
rrfpnAdjGs709bwk+an6q5pwcOfKK7uSQBIgnJcRGSfdr3RFg7fs3j0xQeHotmbVD2PKA6EFfZyh
nb501euAMb+JvFZZuBj+pIJcUhmFcIwxB4X+ZBN6Uf15jF6VaTTVugnhit5OQCln+P2Dl3zXlvkC
EGIvQ2Ntz2+PaunEos8AYoRp5cbdxCamfraAWOpjgDsC2zS5tquwMg6WCg9LeiECQRUItxbaQz/m
OXH5RwZcoDvHYVqSPUWKxtHeHbTmn1dPukt/JH3Id3Z6SspxhKSlw2hRV/tN/xn7PpIgPDlrxxlH
wt15ByhYZ3oHa1KsgiSSXhlHMkRf57Z91lHskVV8s8HrHd+gTM2KAXPy6DlVLJnUNXBAcgd90UCa
F1yDrs1OiylZnCXjjuqFr7sh66/G9Euj7c5vjtTEjyQJroF42TjmJj+1/T2xQotsvEblGeQG8Fcb
wTPQ2EjrdYY2s4aYYdpodNhUxkZvBr/Vg7qbwRQC3Gj0vj3n5bd6CuZRccJUXyA4CuDzIbwcoGVf
/7DpO8qc51dRenccraLgKNbCW6OScQ2r53i+93TQZNxG4yOzwrIHJ0OjaoJWGIgnlImttYrMCgx5
QQw0NocE0RrMMcC/kmBSlStUooTDZc+dsY46t0WkzDS+X1/T5euUHywVDKlKknDEKKZVZqfnkmYN
XauXqZYEeu/b7J25igMm9X5ABEbzKgAikfo8vezbdQHCK8Y7A+K+aANIIuy3wbrtVb250tN1JEY8
XUZa9DHPUa3Od8yGTPOVHSkyqlLTPhIhHK7BnfTR4Y+n2X1Ihl+LuT9v2ioVhKNjZa0NXF6slFFl
PsnjkIw7Gv36b0KE87OYrTtPfJ2MyQajWIn5/R2Nv/4nIeItW3ZdNuCpjKcZ7qHM2Kya5TupCohN
sV7iy7mbaGb2PIGnO0+J+ZrGu+ITKFLY8D/G6wqxcOuiE9PlYQ8GvANrek6nNujqqzy90jFKd37R
pJ7tSBY3v6OoWEuNJHdayIqb7xFoeda2eCYZBZ0t2QyeF7ZtubXs8tt5qdLL9kiqcG6GQbeLlb+Y
4vnVbJ40wFxPnb0tdB1VJdv1qzxX0UsqPIKIOlknUzS7/H4fGuD7J74XbYAt5WuqTg6VfQjnybGr
TmdcNWPZuyws5xclrrtKhHCahm41Ca472Ie3ddh9VbwpW6wVIsQkf1u52jLGv1frsRhvvf7eTBWO
TS4CreK8mIg4VXRsBZ1bwg/Sso5+kl3k0ROah87bmfTGoX9lCJsx2kbEdBcy0mJ5SsvBT5m5zVnk
N039rTJVDchSs0Y9HqhbQAxGOuD0MLWdhf4nigvOwfwCYMV8b9xOXRq2zSHJ9kSVNZaaNKrLJrpC
MexhCvdpF625tzgQl5Jv5nJw231SB6W7P7+G0n06kiJ4CCsvkICvFhwceoV+GcJeEk0hghvsh8QT
5mjAxgo90FF7um5zVxh2GSO5WmCqjFzo+aYH2qDBwj7emQ7z1/zlEzodCRT8TzcaWk416FS4i3Fl
Iy4JotFCnYIsKlQX6fIdiRLMfHWbPGPriiYKL79bqyRIY+eyYIrxPKkpHEkRDN2ATffxCCl2sXMp
kJxvS3JjqTrTJYQSvEHs70aJnscGyjvzIGZe4xCDhgXpfDu5aZsNq58nzGGnlxg0SaPLqb9fMoAc
bL1PPWgcPpUEBBSOsinYigmIzdnmiXhkyCm7spZXW+U2pPZ4JENYTYpKuWkhF8ofTQkNy/LNGb4P
60aPfrTmplVNkko370icsKq9Fg+ki6CSaX61lnfdeLS9S2UWQhpIOkAwBwQmUv8i/qC7FFZd8b3r
FxZM7VsSKWxQaulHAoRVm83ETBsHArphl5cHQDIB3OT8uZU5WLzRgZ7IfToKw6ebj6FRLXFjeDy6
1NV9kwwHz0I7yDpm1mHAYMlNTEAMYJi9ijFUtkVoG3PRO4Te3Q9krgarmOVVDA7DvnecO3QnMeMy
Vz1jZStIgTJOMXluYL5IMATQ9WhNm1B+vIwwAsJPbK1gvqO786sosQTO8AfMBMzxuig1na5iD4xh
LXXBk04wDwqwloj4wGFTQRXxgyg49RMpwr0xea3DRhtSMNR+2zRAQW2LLSDuH3rkrW0krs8rJVk7
cNxQoE9wjBgAS58qlQxFYbqMM7GPyabu+nc6sMDWiCJPLRVDkXUEzzXIOMXw3wFcMuABwHI9Zc3X
akIfu97deio0DVm7PHKbHFYcxgab459xFJY7qV1aZgL+6citrI3b5tk9sZOvax5nm5SOV2XU3OSZ
/VKjCdCfVvs6ikvqk2FtfRa13j7vLRWqjGw/DRAn88YvUIiIAALTZGB+uAU9NG+cnL169avB1n0H
8W4AAqXEz2wVAJtUJMf7wYg91lvEsUuYE4M6sCwDxrbeeIisDv+9LqBFbVR9+bIcLeju/soSgikz
tafMNiFrASRrmVxUU+b3aUDWm2ENKb1bACfQaZvzRmtI/MqJVMFqbTCm1z0rAE9Q5hyfhTnZtaHX
/WsUucu1O6T0ix7Z1s9oZm6zjYcRzJmFTaJ9TPTpbl6KCnUFQ29R6GRk7+lTNwV916N219BRB5mn
5unvSR/bmzmN4VgG9F0zvzBocxHlafyUVOZShK02JNs0mixF3lbirjGLhROJVkGM2YoNpFSvZ03j
AMirBVI1+jB6ewASJuZudq6rSdEtKDuZx8KE4HuOYbnaCGGYiDUMf9Y68lPHIPP9qKXFt/P7ppIl
bNuSannd5pBF4/vB3Df6LsqDz4jgfaroVDYd0faNhmIcYsRxK6xfrLoF5buS0EqqBcI5zsOOCWxx
en306iydOzgZYi27fCY+SgnIZaq6jmRj0GisAqc32EzRnibmM4xizI3x92qltb8s5ltcvZdjcWVg
MG9cih+d7gS6mQVWmV+s4IyJ8/T2/GLqfEPEy4hyjlPcDJZtif40L8igd5RvGLgHNmCOeSGeNm8t
DzMObZGBSdoyH0jnFj4h6SWzUu2bkxX3pT7aGyCkaIrNlTm248/hbuHIvZdWo6cr96UTTfwZxAf5
emMNgZ4fSu/xvOoyDwO9dcyR4XICFcGpqApj7kmfZ2WAwSMMPIxxFEQV3jv6kkd49fTaoCq0SiUC
pAhsqGgTxHV8KpG41ZxTLjGjPwd9M6Pq3q4XtqqGohIjOOwItLKz3kBMXt9EWdhE12MG81JhBcit
F5RvKAXauIU8vpdHezXORZ72bV4Gce5k26mp/czLrrJlefTGl6QqrrtiDFqSvoy2tq2KdW8ZX89v
odRa0LnL0TQc3ux2+gVT3JeTaeFqGkwwMTzDln1W77r0R6nqopE67CNJQswGQkpwa/FLsBus0Mu/
Jsno54z4Cd486Tjvm2hWZIFksSisE3w6gP7HDSHopsXL1FF+ASIgZn6ZsyXsRlPVyCDzdCYPW9Au
BuyjDya5pCYIHiusYBtm+RPDFC1Zw/O7JI0gTJPwyR8wixKx/xa9qo7Zagh0SQy0oQNbnkd3261X
LjD+wAChO6GjGg2WNSOD3uavTMGRxGkEjhMPMg1QHtWgI4Qna75P9IZG29YIV/tL0gYLHJ32tTWC
AjAUNQmHcm/Xe69WheAShm8Mq6IchaFoDsMkHhWv6vmjHV8z15ex51vmz4jdNZmvRf5sPNiRv8Yb
HUw23Rcrv6R1GGGwtT2M46aZvxXpps6257dEZlzo6v0fbQpI9oT3lB6VWkf1vgzGiU0+4QHq0NS9
YghL5ohMdDyCCh62BWyt0+PpsRpBejGWgUV+rv3XxnYAgudikP4T3ZW4rAE665nILSLpdypozPue
WeZcovN672G/1/TWVQ1Ry04KnB3aAkEaCugewXn3qVuPGMYpg2qxLhyrvXZq/ULTe0WwxldevI+B
uorXEoBROATLqSpzXtRx4aEXa+4rL/XXWSdfJmDcHTrSliHtBnI3jcZ4KJeB2MFSJtXLedOQ6kn5
bqE8SPHn9APA25Su9ogP0Np9PH0j0a5UbZfMmWIy748I/vOji6Nt6IKXHUS0ZYIjcLXam3QN44mg
+c0FTOHmExoBlgTPeqwq/pyKo21Oe7fj4iYjMEvvOmHWZknX+/NipFodiRGu3bFF48LQwtoBxQd8
aqfr/Ep7sftHT9s3ymZf/ts+2MmRNMFOjDg1VnOGNDzsh+LrChyppHzC3Zs0L4O7qWviuz9Juwf+
on9ez9/R7znRwl1I1j7q6gXr2SQ7gxymbpN415UWlO0uLkK3LXYdOdhN5/fme+RuEvNb0u2j8TZV
4fDL/Ave3RzN3bEwmytsrNWis9VysQZaxru3L5o6TONnb1U81mQnAgEb4CJBLo93h3AivLloFx08
EGD61ncd07dun2yWiCrMVHpNgv4NU8YGmKVQJTm109iyp37u+CWxAEJnU86J9UubujH3l8jIoq2X
jtEGWLLDfYGQ1QmmCrVSvAnKZFDc2DKNwd4GjHwOsIDc3umX6NkwOlE+wZTnrUdfq9InmqrRWnZc
jmUIBpyjK69NVn45xOHq+LlxYRQAray3QBuwP9HAi4FqZL/AqcY3UVjaERChuAyhULfiehiNzM/G
7BOO81iGGHGUGkMwChmRi9EicD/qe6NP3pyy/0z251iSYJAoNThaXOG6Kx77+sYevrD1mmRf0ofz
B126Q0eLJrjp0p1bdHRjh6L8Ie5NvwB/tBmCYG01d4i6FW5FanN40eNBhnj+Ax9mZw32UOh84Me6
dLNdYdzZKqgEmb8Amur/i/h9AI/uHWOhXTu3fN3ml3X+YfSh3gWlagxMFlsdSxG8kpEaOR1nKDKA
EdsYex8IFuc3RrZU6PDEkDPYVwnABE+Pp5U3SDlaOkIRemVh3LRE06kqFS6LQ35nwgm8K5JUwvH0
GKbPehQfURRBXnG3YhyzxJvHaGKfNbuhysNs3pxXS+oAj2UKF4td5boNLwh/Hq++WV0NcYdR2ktS
bucl6OMbYGegZe68UL5WwmXmcpJcYlECOj/xDtGGOOvQFY93ApqfJw5XVv7MFlRWuzeqQj/4nVI4
FWYBO5fn+1DNxZyg4IasuBgrZ8Is5mihNo0pSNud/CXfTI4NRrwfLgD+Zutroy++FyeIk7f5Uvq5
94tm63WJFNHYX5jsynMeBrK33ft4rMBEWoQO8HZUXZ8f14V/qgd2bOy/BSL0Uxsjqbc0a4lPLfpN
Ot/r5Tc83iaCNwr7eX4HPpwXAO9yRlL4ZQLYC/EJ2nvAvu0TuwAjKfji29Uc/LxYVbynH84Ml+JZ
POUKD/NhnzHw3thVivIE5tzXQ1/3T8wzQApX2U//rg6oKA0g2VNUkMSc3kSHKPdWRAskib+XSJet
RhycF/HBMUMXjuOFvD+qVLrYIFINGi2Q9UBCt/m20IdhBdQ18/U49qv02bI356XJVg4ZVTzjMMVh
OCIyAK2aJV+tDmWqtHu29PjKTbpnL1Yh+knMAAE6n84lmL3yxCqsDmaxtIxrRD+EvjhLf9cjsj2v
iUyEYemYw+NO88MzkbB5ZB6OVJA0ox0Ao3SAp1HBYH04OBjwM3G08R4FSP6H9HSXYtAYGAFloBcI
wedHWg1BbN1rJg1Wqigsf7jQIMuCKQAbxOT0p8IhTaNy8pbCxJq5SCL80vSwXG9H9nx+2WRSbKDf
ADzDQurS4wZydG0u1ozkV23x9A27y+gbJpWum8oFg+KqcMYfs9FQCMjiyEfxI4r0xKmo1oztsnIg
qgNiMxsPE0U15sKrLzTzUrcCtm5sJEuy+VvmXKJp6d/1xMMeJTwLRRmAxpwK90bglDZTWQGIuw4S
Z+e4e7wnfZQ0FIJkdgj2JBggOqcxuyxECC4FXa23QBAavALwmN+w2Lw7r4tcBMJd1CMNoJwKuhg1
6RIT8IUgjo33TT9jZnJq3s/LkNkF7yLG2wvvBEzQnq5XnIBNA2SrFYpYby7SWc63DqTF5J9J5GAT
2BICy4Ol47EniBmzfPbsDqtlXtatd12aTohZe8WeSLzciRQh2EW5Y6Z6Cildg6H9tANZgfmjrEpF
vUW6ZniHcFx/5ELF4ZMhtTKvniAmtr+mYIcsIr/tQ+Xw/sexOL5of+TgMjpdtMYeaiubIaeo+lBr
dyt7pfVhTQw/sUGJ6t3UyE60QaGCKpJcTSdyBdM2Wq+Ip4jLNYcNRtWCavL8rHA3EzN9k94T5An+
2QoBIqxb6HEAuA+yZqeaVixKBzaAtwW+C7hktZ8Osx/R50g1iCfZuhNB/MgduUEbTfk6XSCop0X5
4KTU2KO8W18uXfOaA25aoZdkJT2UpdBKYTkYHBe7CkYNI+M6hZPom/wZuGbhEI+jjzksPyPVNUVS
LjINhUyZiiBFwvsYsYX7IaGSOzoQkbOxCiizAXI2+VMSehXoHVpFZlhy2uDhf2M/82tFzHKm09y1
rgPXgRz9wS2rxLd11AKoo8J4kWmE4NUB6T3Y6pC7Pd00byHNNOfQaMG7PwUXr3dHQYnSUcXKSRU6
kiMYR0I0057SCb4wcnapHgeGU4Z5v27PG7vsgvSO9RHuYhYlyFSV0CdaqzDPV4AkbntnYy9BYx/A
rc6A7NtqYY/hzXG9TOm/NvnwtxKGHWEhCKQtsW5QAUWYT5NXgYcxAl3LN8ZibnSjvj+vpiSGOhYj
DixE5qgXWgExcYJnUPQ60/bBJHU4GPpF3aiMUSqNX8Q8hYgiolAMSVnLtNldoRTMgjT1JTHf0vRn
PPVhgtfPedUkFzNQnlEFQj3IMk3RIHWtJ+gWgmo0rW61kl457ffzEqSmeCRBMMWWLF1cepDgZFNQ
xZO/6sM9GCoUpihVxLKAkQD2HQTuwqoNabWUE+h3gt6N74jDHmiqGp/jh/Pkufz7ZQ6GJhsvUA80
AaeHt07xv8vagrGz6D7ifVX1o4Nkh9n47kNVbYB16ZjXzk/yf6RdW3OcOrP9RVSBQIBegbnZM77b
cfKiSuIEcQdxEfDrzyLnfN+ewdRQO+fBeUyPRKvV6l69Fgj586zZXd/HpdABBR7QCk8pDplz1OdW
XXE6gEQ9du9j1KJy9TNqN1wfV0LHUqA3J+U2LNMFLf7sSEuaKYNEgCTFpnMCKjroC9vjQ+Ixlu46
1/CibO0qMxbXhgIEwwdkDmSGLnc2hVJiriwrB7uk+cUK+4MNFblvTmrelg095W1t+6MlXmzpPEWq
Vx5NhHGQltJveFYdqCXNbdlUmRca5uv1Xf/cXcBHBxoFafHUgQJd+eVPQ/8LdUdIZPhVVXtUmJ6y
Lc/u0E1RfXwgBd9SBWoprWo9Gie+AcQMzU8JJj46wNa7SnkV/U2rtYG2T/Uw/Cxc53j+UhxaMi/d
wP+5igUS6rxxAvRKsfTfSVnvCuM1H32tOJVZcH0nls6xQ4HbxOXPoI0+8/7S0Rp0ztPcN6os3ld6
avmJKfpTYab235jCApE9MfAmzs+y5UY1zxkWV8jxxAY0pXv9xXbU8/UVfQZvwoYDK0DyosPxCWyE
hqed6VNWOkIK1EnEa9dEp7r7NfAPU6mDKxrh0Vb30ct9NqJ+Q0GPHmhEh7ZMa6wk/EsfFAzl2Ff0
wSmdI6ZlSQ0VDRxPTWV4Zu2D8DCstpCd4IDkDeylFSsBc+nMgYEdqqi4OkHGPn/HgKc2smUIDyKh
x9sfjrPNy9GP1vBxiws7szN7ybiVIzS30FC2716b/qHLDzrFuBXaY+xklNtS/UUuByJHMHdNYRr9
lcsDGyFKalwJHFgX3OKormua8mpprITJpeNwbmba3rP022qauDagCgqCoQflFF6DQQt3DRO2FIsR
evCZpsBI5s1vnIMsY22EM9ffcXHKJBivnT3Tt02+EWsa3IsrOjM2+1BCl0WdpTGuN0v3quqWRLsa
lJXXz9xScnO+olmkT+qwBpINKxrkVnNaP8cgoSiOTfRKur9x8H/WM1dt7DB8p9IQpkLja+nu++RR
kpdqTYt08RidWZndDzZTSV9TWGHugZVfhvIeWPNOrVz+i4cIJQ34Ad5gGL2aeVuYdnGU4bEXmmHA
2l86iVBt/eLUIHHQoq1h6r47rCWiSw4xUWkxCNPgWTSP+FFckEw6cAhk8RuWVl4sw427Rg/3Z0R+
nladm5kliI0BvhyNwYyGcvlrm9AOmOc6auJNR53h2cJkIN+CnDqnHiAibRaUBuu+40pWwcCMEEN8
bpdqPlICo3hyida89a0RTWCmmjmATEu42iCAdGKycH5kw8ieOlumJQoOhvsc85g99jZYebqM118r
/C/oxgK58Z5WUOJtRBEm21CzugbNJvBneKJBv+tRKhTUAtxNNUhc4wok3MTUk60SvZlvlFJWvXXq
1AZp7WgGtXTKh5JXIwRK41SmXls2ju/0tNxWwC1kYYM519oq8tTrRVsyb0Bf8I7Jxhg92+7zDw3S
oO+DnjSRFzmAMHrgJ8GrqrdGpNR1Fba+FZfEvkk6xwyIE+rPqur6+NRag/1giIz1G5AuqHDj9CS9
B/FxGwC3HNqesDCHZqXAMGHWVudvomS9cxIZnot+rEzn3pCZPIhQOts+7hC0uRsi5alqN9Ox+th5
VXEVNl7bdunOkE2xzSy3zLcxa2p0GyNL3QIV2X/nuohbX/VaCakhUqYrCcPSITx3oVnMl6MaId+H
45Gha1bzu5Y/OagtucnL9ej1uSWIjAFNqImUGGUCSFNdnsM61i1hTHXMob/Piz1I82J9O1SvIKX1
yviWOwdT21+3uXgKz0zOLpre7Won11B4kYAhl6QSqIKUj2E5fr1uZ3EP0XdEPxqwNZz5y6Wxuhq7
PIWdppd7Bex/UcWvsWk/la1a+VzL2/iPrXnnux9yCPdOFefR3hvuD314bKzIH9zvVrkZx02dQCp9
TQtm4ZExwarRN7JRT8f8yCxSA+ERSgCEUQtkp7B6KNRJ9j9D8X0o/JhuBxzY6AXn3MNUKykbryBB
lLw36Y/r2/w5kl/+CnK5zZhCcnkj8Cu6BEhH/iyHJMj13uciUOUXEflRvfJu/exAsGjSCZU8EQvP
151TzLVGosmhSkD9stK2VuQeFF8zs1DjhR08SNBNttHVnDfmuOrsMh0L3ITKfrYYNH47IfeNYDe2
iWZxRhLlCxOPvCaSh6iAOBY4ud1/71rTr7AnBmU81jCCeLm/3ABG2UiQ02fVW8R+JWLwTIld1b5q
2fduuMMY8TCutWoWt/jMqHVpVM94GkoLH7Wn4z427PdGtNtCWitZwMK5weKmrgPK6Zg5m1cgdPQI
eQEyVVCwg1kwu5PsJcPNn9270L2Qm6w+ZXwNLPw5Lkw20TmcthT34OzYQDmnZa2E+9TZL1knoCy/
43wAlvDX9YOxuIdndmYHgzNWDKmDtcn6pkh/NNnGUI/XTUyf4TLTuFzKzDckJHQAU8FSGvk46oXX
g0D8uoW1zZo5gktqh4oci0iApkbUPiSR++iAwxdzNSumFgPJ2X5N+3n2AMlKN0ZXBYvJ3XvN+dBq
2xt7kIdxjxtHZXCvBp3Ov18dTtSEzocUCHQZLk0ys2p75aLaSxoLkjv3Q3SXd9HWXONVWXKFMzvz
cTQlanPQBewII7+FbM2msdNgTMOVWLFmZu7ZfdpZrQ4zLchFGMaNRCaDMluDnX8eTIHACCKRY0Mz
diLcndkBxKuMdBcV0DJSI/omiltbAoq+weuTxsxOGLpC/cqttLtIj7qNKYf8m6uy7pbUkwKkksD/
XP+Qiys/+0Xk8kM6prSQSOMXubx7LrjxUTtW4BTP160seej5umfHzcjrsRw49tdRX1hTQrUOA6jV
I2AHQh+RnL2jf37d4uK6XLyUURKb0ouZxbCMklIQFIGjyOXbuNLpTWF2CZqM6RpB+FIswdTUhKkB
dhLp4OUWQt+tCYvJVNuaR8mLhyi3/eurWQz3aEtN3gORV0idX9oQPImbUUcnoAIXfygxTL8n+r7p
tuBtM9gDsYXXtCtzPksRDNsHMDzqnkiSZjY1jUFWoUf5l/ah5xiNn47DIbOsjZ03K1/rc3UDBCwo
ZE9QN1ibY7qchFVyjEiO1l7mjVowdqFn2F8lOeXqJpev13dzcWFn1mblDSdTzZhlsCZQ73KhN643
qDzUXrHGl7N43nFPItdEiRanfhYmtVGmdT6ta6A6iJqbrcmyIALysqk1P3aMQA1fgOL2h6o/8dTZ
8nhY8ZylteIHoP4FWNbkPZeOk2VFCUksXEMC71Ce/WxdEWRA3+ssWvmGn+s5CNSon6KdCQHdT7i8
0U1YGU0N9qiuTyiRix3P3DZoBtDCsnFAk50K8nL9Sy6dcoAADdxDsIis9nJ1ZcdKFumA/4Y2BLdk
ltZ+WCm+aUvj13VLSxFsgueBqWASxJyz02k5lAiYlhXoL5rduz6MSkLn2HAgd1Vb7vfCHup7GoUK
wC20J/EcRF66ssGLabVjY4N1MKlM2tmXq6VRZ4d94qAYnnPPNBXauc8V8/r8Gx3uo+S+tO5tezdW
zfb62hd32UbVB0KwqB/NMeqG67RWqGwkS9p3zYKkEF7xebjyNlkowRvIJAAdRu3bwdDmLNzYkmeE
AkvqO0R4ctgVxUMfP9oZaj87Ye/1+kjIdowsXyHPML6i6nB9lUtf2AW6wII/ASI3D3eYLXJzoCIn
YNJ956rthLhtHqh7NOOD6iPPceTK3bsU9dBdAxuUhaODdV9+Txdf06hTrLh3v48GHiYPGcDsNYio
nD4I6zXS14UDikCAZ98UkNAdnYUCUhUlZrOqCfrtVrfVYLlQiZMCtMpWHG1MFJl2TePWfGWVC8gA
XP3o3QC5BlZb4LEul1nEpE2zDHbzYdtb94p6HWsxX9zh4QtNlROjfuv+dtFHQ4MiMOi/JmKfxquA
EcW8KiYLcXwv7XOwsWiqAdVRRm5U9NOqHkX4cd13lgL9mQ1zjmoaHMqpLWGjZtYjIa2XQdmg13/G
NDkCkbBHT/1bEw5fUd/0SGscymSNfnTBmS5+wSw4oIyD1NjFLyigCMzAl1bXd2DbubWbPqBA2Q1R
vBaPphM5e0ShWfZHPAIDgZ8ATlVqJu1oWIWvleFo7zSq5Hs7hnySAFTNk0D59rHSNZptCYXMq8ep
E4ZHI7SSvVMWnbltU0u/iZmr1saEFlIysPSaaIpS4LfxPL785HbfFX0xFRhoTHfa6G7LaA0FtWgC
ZwkDCKDL+CTd09lZMjgDgjF4tQ4VQdUXqIzrXrVwdxsYtJ4EJqcXw6c3fjtUbGwpXgtZtidVCBW/
o4yIxwRf+ZRLllDpmzjpEBs+AUztIk4TEiLCR7FCtTcMCnZDi8eQ/I0d5HigrjCNqeV6+V3c1LVq
3AH4Lpl+a+g/9ara1z0ibUzXeFoWj6SFnjgajqATRJXk0hbRzNISTjLR691x9Yp6jKeLvZEmkFK5
14pXu71t6U3WvQp7Bfy8dBTPLc/yyy4nMhISWYk+nJzqZOQHYmg+Ne8c8WqM++tOspQVAGg/oYQc
PHU+iS7FlgizQS8Kv2TW0SrI09C9sK7chGGxLePGa0x10vXk6GruTW3wr9fNL60VKF5IKDhTufjP
VzirPURtQ1sIy023NnsbqPBIYUIt2oUAm/4OZ71twjWWquUVIxOxp7o7po1mp1vrB1PwECvuE/rS
Y9BTG4ygN5rET+zwaBsKkytQXC1Nn/KPzFobO1jKVCA7hWcleuVA4MwvFJMLw+kanJaiProlcvmD
q2o0mQfgv/cu27hsx/g2BQtdjDLgNlkjn1t6DRo2lFgntg4kvvPRIMkiXreQS/dVfDDQiGoADLC0
3wKxwdb26XCw+AmaR//+SwO4CzqGP8CEOaQfyOOwEtMFgxn0+Jg0MoOIT1OeWAbq9Ta6c2L+vUtY
s9LEXwpNmI4BRwFGF1C1n99rpszTiDSFb1UmdIpzz7GR7AL5o2Pg4/oKFxIkMEGgtQoeX+Cg52Ou
vLSk7hSYjevoT4iD7MBpFzR4F7JGHhyQ5F+3tvQV8Z4AsAWmUML906U4OzptysHzzvCkQOrz/EfC
mkDoRE82hlvtVP3QMd3vWr4N0Ya8bnphTy8sz0KjVkDtRk2PmZo/KB77TQ7YUhpuTWeN73QpCsMU
Lq9J7RLuOstxtWHE2EuG+NCM5o2FXixu/qPQwsAs5SbJLC8rxbZwn0Zb3I7K3tX6WnV0cbEOQXhC
sRKHdhYt8jGqiMix2FH7BghZrdVe2TzV6DJf39SFSIjREPQawAJoov08W2nrommMM4k012hvpNtt
EKp9uzJ+anmz17L+kPI1sY0FSNokBYULFb0sPJ7mbxardBzQ/sJmEh0o+F7ojRHuZLrH2zN392IM
MucL1Y4525L4FWJRHpRzqXPf/msWXeTVeFCARAW3twVl08u7tjVZL7QBvyNGdSHZWeaLQ0+u5GjF
37J0TZxj8Yv+Y43ORgi6fqgiNNqx0xAmaPQvqDUEfW955VrIWwoIKGZgf1FxmzgkL5fFUzKoth3x
6NcbH+gKNFvap9wob4WZPPVMPl73oMXDguBDMAqGOTo0Wi7t1XqvR3grFr7BBsD4SshybJNW96zy
BCIcMPny6Innb5ELkrvo5brxhXwWlap/bJNL2xDwNnSJpjlwiyGw4vHREGu41ekEzN4LgE0CM4ja
B9hM5/ULSH2VwuWgkkw1d+MCBUD1AVlgdLi+kqX7GWivCcuHUdYJs3K5FNpi2N1q0MytJSt2USgs
b7Sy8DFzQxZ0tE93oi1OsWPDOEA09WDFnggHJIYhfQW9enPoimxYSeb/XFTz1QM3+kfcBXN+c8BA
NiBpiFt8XIlKfpcanoKSdUU/MJd5a+nTLDsCsPWdRbZXUrmzWumDW30fZQ/StfcJbTyO3mlsR7fc
tXeCaIDUr3X4lreOmg74O1ChsuYzK13dxuHA4AV5BzH5+KZN3mPuAUoCruLX2CoPVvRu1KZHbPVC
snQbx9KT+tq0x5KjwD3Ako3nCJLbWSjFBzGiBG05PzIxqBNZRr8HGBnI9FqupOrLlvDucf+MK/5J
Nc/uYNTvqrSdnrCxRfauIfZ1l27s1Nldd8mliIVOLTrvFJVgjK1femSvm1qMQVUo+wCLUtb7KPmI
MFJsrVEVLEaQCTyN5wC4kz6VKfMBY1xNjOHoouKcbAR0frZUlw0SCa177dzB+WK0hrHPhFMea6c2
jq4tjVsrL0GqZ7BwLaJNoXju9GwqvwDIiknQeYEWIs3EpJNURS29Ljry4qPVfpNm44A2meyqfJeu
nbOlrT63OMttBlHKmk2imXH+tdL9lKAuPNwrc63Rv3Q3nNuZPfJ4xvWibmFHI+lWq4A6Y72v9fUB
UttQShEr4WMpuzg3N/MgZYqojxQ2Mm3eRwkWgPJZRU+6FhS88Aq2ve6vKHgufTg0DdDnn5ir5pnF
GGexk5u4Y1ECATgzk30vdzXQXvUGR8a+kQ2pzE0IUPV2gFr1m15K8qBRNpg3jZN16FWWRr+1ExPC
Hi0KJeHWGofhkQyF7vjmaJrpA6JPtStVbjn7iCf998TAfIFPh9DciDFEGAzdMLmtK9aogGBoVIKf
vyvEpqeavEn1QttEk9uaOeGg+Gl144M1er0ntUqGQM+YFgWdiHPHr3vu3lGtigEbNNzywQwt/aUi
RvpO9Qx0XJrhjsjyaz3UfSsyOEYRiyY+tJkykbcODBxtmKLDb3Dbu87hJvVSXQu/GzIqA1Q95bNZ
maoMhrZSmzZu9G+YXcBZt/TIxmRQFgp7S0VFbkIF2WCvKVWT+lmtqNjVGYABADFOrBJGak1zWfqe
VQTEnk3aktFjZQ98R9znFUITmO5vVCIYuAvD2P0ooMjhD63DfidhaRwyk0U7VAmGgKUYxroBqB5c
Tw3I+ryqwCZ7YR0PcQDFvtYHfhDKg+jHIDKojNjJKeItSDSgx0J/Z4w3342oGVw/CWv5s62N/LmA
XhT3aDW4QeNq7HdKsalPTuGEdxDP0GM/HNICIxHWeLRAabzpZAL5BAOXfa6Yu+tyTnpMtzeHrGnj
m1Gp/IDyFjnoDYrfVV+qyCO5gMitrOFXmgR48obSAT3xnBbuhmhdFAagbcxBQtfxk05KTe6H3HDC
ICG6dspaeKw3FKR4J3IA9IUDJWj5chirKlAQWyseyz4Wt7YcTMuvyrHC0E5fVZM4WVHTTZ+IcBsL
Vd9pdDSeLdlHI6DPkGL3iFkQ46GkXV5uWmW04UlrpHnsFak3JlLfHxh1r3ag1QAstYQ/ZCsPi8Wg
Ps13oLuGOGrO54ylbOAzGXSMYxCrcbIT1Ymor0l0ZyZeHu/N4rccg8E82u7q2PuU9c3iN94yqOxg
2HNib59F06JrWFUnyAcwH3zEdNgdDT8SaH6A6WVHYG5Q3Ra979sqi7w6BfbdKlZC0ULgA1cWEPzA
kYHDe949yDV9zITdFoBmGB7xd/TYKgtnUQfrw5oA30JMRwKMLib+QQI+D3ppWVvZ4CAbKJIaPAwo
VHNwSiQYaGQkRf3VkWZyi5mCuFyJ7kuGMeuE2UWMrdFP1ByGltLaaDRUtFrAfO/KzEYXdT/wF25G
K960tJ+opYCTkEC1A7H9MhUpB4UoXQErzWsL1bPKKm4MvW9TD+y2oE5C0GqDMTSS3BtbW62R2izk
W+hfuoC/oKIDTvaZ9cYc6mhUsG5B/7nWW1xf/JBGa8qXC0kACAIxm2/hIQAIw9wMCpBuKUokAUaz
kXQPAQrc0y/O2gNxKakHQAJZKnYS7/65dw52X5plGGHKD3v1XqE7ixLcgCEivwESHbKodohfIeJk
AH5bWdz2Blxt33jXdpWXhmFyzEPDuRV1x/YitMWG8zK8FZHSNoaVdihV1HbCg6RR6IamNkjCiezE
2mDOUikKuwVwP5kAv0D9XjoF66Kc6i2ErEsbNQIxeiLNN+n4TZi5Z4hvGJ0haZBZxorbL3nDudnZ
Z0rqPCMyhtmWqk2ZvZjDsEvXhACn3z4LYWBVsWzArSYAzTwFbVKzHjodKXGH6nRoivskbB+up0tr
JiZ3PH9FFBIHO4SJLEvwhbl4JE30718qU2carSCwlk5150sbstKdLq2hIOXq5VNea99Dnm6hKbCS
sU955KfdOjMzKwO0USrtxoUZiKaX6X2BoQQRnWLmpWxjdl8ye3d96xYiH5aFJWGW1QbL78wFsgo1
w4zWoLkfRFAUzX08Opumt25IwwMnG1Zuk0VzoLeYRlqnntrMXDzald0ayNo5aqzGmG5oZWMAAmxe
pjiVayJJC7HWQuf5v9ZmfoHBi16LB1iT2v2oao+Qjzo5NXQr0JfJ14LR0qfDeAYGB3GCwe808xAr
AfGmUJOYi/3LcjbM2fXqdxq/MMWDqv3orbXG+tJmggICsCYG/BsKU5cuaZk9quVhUgFjh4nIgpfe
mFq91yaxPwhn8Fu7/XHdWxYCBmoCyFwxEj/lQ7PPl4m+YMXEzlAUAIj19n0Y0h1BTuxdt7O0MqSH
Jl7rYD/+RCzkDoMT4awBUVtvuvEWtKIeBmeERHK4Nu25bAodNERfUEHMkbQmB6fBmAI25cj3QtcB
QnsdgOYr+X5Yq9IuOYiN0bH/MzUH09pRgjzKADYdw1tE3im7Csho+w5OX+p+z+qgWSNdWUpd8cH+
MTlzkajNwV/Tw6QDYb2qfGXI2/Q+21ha8gDsqVdMg7XocU0CF/ouZcxXnKwgixaSgQksBTZ9hqQD
jaRLN0WDspPxiB1OIZIagbSaafLUaPrBBVD6ut+smZoCwtlFkGodMbWJEajqq71b0UBD4tr0CYb1
Vq6cpdACID5GLKC/hi86OwlmPzDpDgCdxl2+4VAnCIhWPGu92sROtnFTbdP3xcoVtHTNnduchTMn
jG3RxbCZQs8+lybqgs/X92/pfDtgGrBQfQSmYn4YONB8Vj0ArVhSDp7FFEz2gNm5K7S5i3v3j5X5
OcgxgNaNCmjksWUoUWhvUcLuJtCu5kDuKLR2XbgmgbZ09M4WNq/sF01p2GMCmLUtvtjpg8t/k/4Q
1ZsxfRDZs939ur6Pi354tsLZLR43EdGjyZzgJ7cHTdlmlG+rFP2L/nBmxbz09oiih2hO+ygd9CtU
jDJ6IsyV07sUH893bvoRZ0eqQLfHUAxGMGftkX5vtB/SeqTRT5tu/mLTJsY6QORcxP3Zctq4bRyj
wKZ1aAXEehOY0R5qSYy/Xbez6H5ndmYrimvWogWNFZmTu7XJT7fUfWXE2yRlXym3bsok+ZtocWZy
Fi2cXNF4HGEya1AO5YEQT/UA1kw0DulP0a21thfdDwPKGLADPAO9rMtvNoS1mxJnCk6h5qXdXQn8
WRc90mStUbDoHABATIN8oCybH6uRdwPRMxiq0y80O2npFlPKfs42FepJf/HVzkzNjlSOQpzTmzA1
aEc9IR7J2k2a3oSojSTJka51kxfP1pm5mTOakSl0Jqct1KttIvhtqNZUxD8rUYBfAgWH/+7ezBGz
iGWR1U67N3zL7acBQuKi99zhpgGp/7jFkB4oDdNy38R7CML5dvSq2JPdPAwgaqu1l+v7u5gqnP+a
mY8CJQpqeAu/BnpYrbxFD89zgBPt6tAr7VuGFIzoGDe+FflmlQHjT59n/uwB8ANqgWDBwNTiLE/R
bEhDufUAxgOXfE1AXk4qdae1yE2MZDewwhtzGfTyW85SjFzzNa3CZfsoyoDtA3kK4OyXJ6ZDJ1RF
GuY7WsM+mGYH3bLUy9tX3e48KzPBMolh34x/t2z5bukr0WGp6wdkLAb70b2fqOpmqy/MtgN2FKvv
1BeV2wEnMhjciQC9euOMHFDm3ZR9AtfoNyFN3lG93XC7OcpsVZBkKXSc/5TZMQOMFtIyDTYiZxht
Fxud/cLLTK/C/Yq7TWuaf/FzQ7MdbzC2Pg1hIVVzkP4mb6YLyYDSq4sXu2uh4LirUH2J0SwQa52j
pWrLJHEyjaViJgP8lJcfG2CCpKsYtjs0C88sART5MPXHzNjEkH9I4nsx3GV/gby8sDldSmfX6Gjh
ZLUVbFYo5FcbEg1mGthxpgAXifqvGKRQT9d3eOmaO1/llBKdWRRjVGadAYugq4y126QEDUPhid43
9VOcrlWqp+jw+XP+Z08xInFpjRvVEJMSn9PJi5uoqPclgOwO+3V9TUv3zT9r+oxgGCUgy9Oahr71
C14hG4EsXvScMSxzXGtlLoZEiK9hfA0FLJfNYTUpMeyihQgSOjWQ3Rl9XX+kVuqVzotr/wBSNy0G
L7LeC37f5ivnY/kc/tf0HGNT9xpN3AGmm6rfKrLN2jbIIAsW/QWRwiQl9QfBhOjzqbvhyB5jUgSW
suJN8K0cfBKeiK48w7xJ48AZ/XFVFHnx8J/ZnJ0GZxzT3Chg00bpIHG2qY76MGr98VajtzZISfnG
1oLI+H7dfZZGIS7WOjsTUedqbWrAbp51vmQH2dxRG8EdIo9H4Dh1rQlQ1RPFtiUet9fOyOI3BYwc
SKZJ6smc3bAG+n/AGwIVnxbytVXxY6SUr8Rbqq0xSi2exjNL0y85O/tN36XgtIalgqdBKURgYji4
1PLN9f1cWhDqx/AeE6BTcNdemimMrgdcBxOKqYahByeOMc4XIo7mlvUtMdqV5++iNeA1oQCBP2ve
hnMrmRmajgEhjWC8n5vAhQo/06pHsEL61xe2tH+YGPyvqZl/miVJQe8DU0LDIHJiNmg5Y8g7KG26
u27pT4F1HjjPTc320KG56LoMpor8tibfCHuwy7u2OoryZwIV1fGbbrwZfE+6L0XyBPIptibjuhRT
z37AH4WyM19BE9au0VJG6lN8ZNmN7h4nYUmXPGTRWvdp6Uo6NzXLc7qKWzUDLt6vR+d3It6SPPIK
uwtKDY4DHGpnpSvbu/ghUagEKBKIr0+c61psa0ndcXzInB6AKX5tSxFU3V/MbwBf+4+ZWdZkugI9
NAtmkEXeNoW1HWEi6ukeiL4VGbCFPcQ0NRgQbcCfMQ0520MIs/7f53KYqjcpt1ig9Az6F6HzEKOq
FlDZY4Ctq+VKPrHwIgKFG4YDXXRoUVSctvrcT8CML7JMFD4tIu3JbDPHz8D3tPLBJnefHQc0DdGJ
ndTwQCU1Ow5jZfIiM/EwBmmI3QZ6BI4Q8Ah9c1HhSCEDZMiVKWuytC7w8aNyD7FKiJ3O1lUVHSqG
1QR2wyyBicHntO1AkQtFupaCi4DuoQaxiYjlJVQ7mGAbdJxwQ5to14yxJ0OFypUKuK02o+286IXh
uW6KSmoC5qUkKHPmJyQJrgeNhUhIIZOGIDjRyKBicvkphh7CU30JKGNe11DxRDYSe2n8kTWP1+0s
+RrFwCv+MOHySZzQ6XINVSz04/tmR6E1ycUhBO4QdDlWs3dwjv9/5mZRtzDkqDvjZC58LZjwDHYX
d/eCv+aq81ZJ/ZeeASC0BhgQIrdAjM/HarOyivpatzG8rIIU6nKs8eLECGoCgK9X08NYnIq1Ycyl
LzeRdgPUgZD0qYsYkpb2IlUYcZBBY6Z+nv7Khxelr03HLQT1P+Tg/7EzC0ig+UV3wcAxou6+A+2P
7VHN8ozRT8tVzOP0UpsfWUTWSTrDJHgBzL0x7KW0IthyjIfeetB6ELB1Hmjx2qYDofwWY/ZFuQXZ
Enhsd+5aqXXxMzrAqk3jrVMbc9qKs7iU2U5sZ0P/x0kb/WdSfXPolnQgtYRgFNgM2l3ar5yLpZBx
bnLmqKLhfV7b+Ip2Lf1xZM+Zqa1E28UPeLaqWRwUtjko2sGEVoljRUHRCA7STkYnmqRfulXGyaUC
CI74f3fxDzXg2S4SO61Lt8EuOpX6kOLegUZJKsJ71MBuSrN91kJ3y1CobKz3+q9gThfWZ5caK1gz
lAyrFfUhqTZV3AO/+KS1Hzx8c8WxKJ8NdyPNl9JaySmXXgQXlmcHJdIIyQcXlqFQEWgSzD2NOFI7
vpd28VqX6XZQTxh322lhFyTx82C+Gd0aZ97q5s9qIYlpD4UqsflJ9ZHyR+AYg4b5WXzf/RFiyEe8
xb7Uawq/i7EIzMUQNgEc3phftcMQ6n1uwaowgrx5duoHrrZxvuLIS3cIaG3/Y2XO/ZnEvC00CivU
wp3e4nbdjsae0G+k9qR6uX6DLGQPKAroGArGICZkb2anJnKGHKP+CEXMxbhNsrPLt4Fpz1LPPQxd
QbmDeCkVKx2SFaPzp7qFOaP/nW/viqDoXim/jfGgFBT10qMTRp6dr1z/U0CdBdwJjodhBhB9IBOc
nRbwyrEQADzkSMZjCWopIg9Dt9aCX/COCyOzg0EzO+ONCSNj/9DglZ4yEDMgB6Mrl/7aYma+H2mu
AUTBZMf9IaRCLZx77r+XXgKAEQC/6Y36Z4by8o7IK+hmQsMCTpj6VvqGfpw7bgYKetFy7eMs7hvG
lXC9o5jyicaCEWCpCx2mSn4/dr8q9eyEz7T5968ALOgfK9MNdRauxwQdpVSDFc1BoTT1Kndj803V
fg3NCi38FYdbumNB4WxgmN/GHaHPzxU63WFNJnNOdi/DH8qsoE79ZtNHZ9wbaqNakA+s+MXCBYgC
reNgJB54GlRMLlcI0LFrpVMymNIG4q3gsHE2BcDO7rGyopX1LZ1gB1EQAFukZIASXtqCamtBuDvh
TiE7XCQHZryK4t3te482P0dzIxGBrweqJS+Be4CsCgkT4DuzQDVUdhrGChYpAItaw33NAjPDyAOC
waT/l6n5+x49h4RWyWRKU37SJ3uNfDExjD8W7lofY3lVeEIxKNOjJzhLxeqQ8LIPaeEPjUw/csyI
/3BLQ3sHUrt8rh3Coa5cpOEtoPfpMR1H52gPBPIMhsHEIWmdovDcHrrzoCbPjBbSz6LqAt3MupX8
beFOAryBGGyC+qLdNNv9kvZ9jaEIYJrRjkVx1a4faNF5KQbCzEKA5u3r9U+w5MuT4hbmX5HzW2wW
S0O7Lbuyhj3RVF5SgOvla4903NYf3OgvBlWAmMLUCJRtwDU6b25olixac1rbWEnjS0/+h7Tz6I1b
adbwLyLAHLYcTlIOtiR7Q9iyzZwzf/19aOB+nqGIIexzFmcjwDUd2F1d9QZ/2MpGflsiU+sATrvD
RiE4MPgVTMfSM9pALWPS4+Cp+OF79WMFUmgIslgrdffFTMXhCSiH9DwGvSxtlDauv3S6Eh1kNdF+
FVpjfYOz2m6rtlFCu6fnc1TTSnvji/cGW68T88kMIy3aC5nadY5etL6/LVs9etV8AdF6Xakc1HOk
X96oUO+QJE9ae9gs3Ey4vlAvph9JTWLuYtZ6Pib1AwbSaMTeZV52E6cKYBjj7w86NEYAX9L3Qxlo
DnqHqmiiLh3l1MLtGI6HKD9T+7ai70q3su0XjjlOU85vY5KpkD+QC9PUz9RgYsEVNjTWfMCTrboq
e4qo/T7J/CPrcXnjL2W2hIQIB8ke9vocUGQKZZkXODhCNf0lRntOWltqAjtONm0f7SLrS5a9eMpL
mK5ICSwxs08DzzFGfd5EYq0QWEVRsgBSXwlOaD1o7jc5bu2i2wXulVXsEYkNLMyLH0rjLfC+jNld
tcYtWOrunv2U2e3S19jhNDo/RRDKjYa4VifR304cTfwWGtVGKQ9ycuONDvRwD5kSsLHpP6hMIpKN
hSaQf1BdcyK1obhwrhQA0i7yGKF27/u6LWYrp9xSlsAtyicDeXUS2Jwdq7JRy4mrT0hvimTdLpa/
ucnenDZyuQuHqxLXId1YFZOeOouzbHgSfsSBEvIYuNTpMz5Jhdycn9JFE2I6+yKrt7IVO5r+mMuP
stw7fn9VqVuAA5f39cIFchZzughPYqoGIueqCW5TgHMzxvD8h29Tp0CLY4hjQPgB3VyOuLiLToc5
u1v7ofN6Q51Cllsx22XqPhn3E1JCMg65VNtBfrS8W6rBdYF7yGNuvVz+ActDnqQV2EE8mWeLywMj
j9sYAqQo3uaZU9VPZk33fNyCGEk5si9HW3qXM8P/Czd/VEVBEeWuxKqGor9R5ENm3Q3tsSk2QoIf
MDQ+V3/JxQMN50T/0ZfqWvzlXfUn/uyjzVBbgK7OcL3xiJmQGrzmcOzEzRB89pVDjxezF67EXLpv
Toc8yxK6gLtBnmZYlh/99qc43qnNr8vTunQDnIaYJdV528ZjLzKrPpz8DBSVKO00QBBWcsA9q5xW
duUGWEh9MCKGEg0JCP3GOUJM6CSrGxVA8aN1BXdRbE3bKr8H7t5YXbOlUNRW0SUCZKx88B2zykR1
B6/LN73wNUsdbQRLFW0V2HL9uAZ8W8h0Ia1PGtbwdtDdmG0PtdZMFKZ7aBMJffn0hvf4Ngzf2+Jw
ecGWzlT0xamfcLbxOJknIVIr6i5iBdxjjYbtcWqoUMXUWEWjvqoxPhsqkRult8T0RhdMmLpJ2HSx
U3h9stIoWZzek18yHRAnZx4qu6rYKiL25H7/WI3vWfBWgwwYInqj49qluTi/FrphqK+pSNnP5tfU
FK9ErAFk0IiximsIqoP69FtmGW9CDGDo8iwvRCMtQu8DSh5iQHNBKzFAvsbMwgIhyOTVzOv2IAdm
CQs6jx5bdyiPl8MtfOgg4Q0ogBym2ge/J99rA7Ow4G2I4WjaTRGB5pJkLBprdU1zcmlkNOtwltcQ
P8Aw9HzRAjxXLeyEio2k5Hu/TLdp2x77wDjUTbWSck0lh9k9DKQBsgGvdtzx5u2UputoOlaEMsP6
kBj93jfWBPmWJg5KCI1PPjzpgz6L6wtioSu404Y1z2TsTH7gaIWBymj8vLxCS58dOhG4nXKgQF2Y
pzIFRbc8L7sC7AvIZ7G5BlCxtVr3mIvGXqzLu0gucNXMd5Jr/liJPe3t+UQaCMyS+GNtTN3lfM3o
2jShb4zFRnaHbe2O26yOkRlrd3pR3na6zz1f2YmAvFmi7dPBD1eqIQsf+rSIFK+Ag6LdN7vpyyat
IdSLxSbvdHgh/YBgQNfe0ebxt2ooJLZoNNL28qCXVvYk5vy6RxyDTdlKBRcTpkrGV5HHUBojD305
zNLnMGnbypNGB+yi2RmWQOETDFeeGFPWXuz690LSDtpYHnRF2l0OtfT0wZ+Gy8jk/CKTmX96pRWr
o0Y5LuvkTQqcUm1VxwPdCbXfiUSgrU3hJO1LRFbRtt7+P4afDdXsQYt5BeGrpje26FBD6Ai6XZer
YEsCYdhwmN/3njDYReh9N7TwxjXL7ys/YiGLgleoYCYJOoLK/OwYh8w4AlPQig2cjwcd32lqK/3O
cotv0iBfha6ybwBvN77l2RwfK0n60mJDJJhkT8Dwwa49/45SsxzM0jKKDe+i267qn1BJfRI88a0Y
rS+XB7q0fU9C/T5OTu7GYchNsCwmoeocTvWQJvdhq/sbvVTXarFLx6xJmxMAAPOK4tn5qOShNhXw
/VweFER50n3pVO398mh+FwLmJ5AFHsIAsjqZ+c6WLUHPcBwiOZ+c1ArVEYvrcfjRRIc4Vuy0evNr
/Vr3Pg/50e2fC+lHaOWbIr4V8l0yHox0rw6AMbe5t8dVq1NWLs+Pq4qdN086SiYmmuNz8ceq1zw1
a2F8S7DncOVqEm8zyO+h9XR5Ehbj4ESJ9/skNTk3W+mtVmnpCaLkgxO7RlMi7GheoaG3ai6wGIkh
wSX77fs7O+99IS/dLsDfD9465oVPaPMM7n2ffLs8oI8bB6rQ7wr3BDxA9ud841g93pmmS52p7mId
K+gaLQvXXaOyLw2GL4Fi+m8p23m+WjWCVpU+L4w27+Nr0lLhNitlOL7gHL2hq1b6IB8/vKmKS4sN
kuhUXZ3tVMlFv2R0KTmUhkv+1Oy1xtjo2Zp+1NLcoZ09qX0q8FLntGV0U5QoTnl898YhcX/I8dvl
tZkO4/MPjmFALGcssHXIbs/XBsPTdtATiMqJhjCj7SYIQfjXiJnZoXpUm5+Xoy2P5k+06e8np5Uk
uYESR0QLOm07iki2xoZzOcR0tn4YEPIWlqRq9FXmX2lhKYM3ZryPxEa5E2JzK2VfrP7JkF/ksUG+
pOEJWKypp10O+gGDrsRmoWs1D8BOOFTNztf2A+JCfbIPdMAolB3zNZbQwvabjHG529CJpt4+/aKT
mTR7P7TaXqH2VBWYLOyEUXSiVa+phSiAvaCH6OrEWrBmm9ztu2zwGtLeWEscPesh8wrUJcKNPISv
Q6h/arMXTYidyH2E4fKOs/01ZJHSUpwC9a3LCyvJH1f27MdMfz8ZctVRFXenHNyyHgUc4vIapePA
ibgC7dp8TZvsugXCYY3CNu5u+35YOcYWJoMHIfVkLj+YgnOmjtwjuBxmfYFYoPmJd5uHnH5bbaIq
XsvgPubBskqvkzYuctmIcs+mPculIKAtV26yAUu8Fq9UOx/Fh8Lw3jW9uY+KyFhBEix8mEAsUQ4A
4kz/Zt4K0GqsNJGEKtnA4w3Ites6LbaX129h+tAnAKwNz4rvcv6w6QItMENZRtsw+5QPT3G6H/4e
VzKJLPJVIFmEHuv82x81MyrcSCs3iBE4PQImyOoiiOz9vassceiCTxg3lCbnsxU0cet1MXEKNMTR
MHeVQxEcTWF3ecYWbrTpGahzvUwCgvOuSZnyIIXmWG484UZPn+TiMGKQuMb3WFoXvmzcEEWSLnRy
zz8rC928vjDUkm+7geBnHpra2gWd+teVDuaMrTyB5aCHGrOLJvLUhI4gc5aMmGo8Gm5hw+M1qZH9
w6SdxJldMUOCGnfmE8dNlJ0/eQ8Y+mckwlI7G1bqDgun/tmQppk9OZCCSFNCsyHUgKyAjkFtp1lO
VqCTLbUvpf4el1hbrwkcLdSnzydy2jUnUYU6Vca2JOoI6geNPUv+OUgIlnEQZbahHtHJ45Fc1zJI
+iNCZZend+GgADiA9Rsgz6m9NjuaSqsq0zB1S/op4QacDgjpv19AiJgG/UjuHOmDzXFCXUPvp4ZV
ih3KACzO+BLGz8G4kicsDYSUBz6MYvJYnmtDtHLU5FkaVJugqCECbTrSuMtTtfBhkbj9iTB7B+MK
MSIBSITcOmpVbAsVYLd/GQVHKkfR5GsqzjZDoeRKhz5qtYlbLIZpc0lrZpoLdxHn9Z8Is+NB6Bux
L3IidNZDEG+FFFU80MqunSorjaalSDBfKFAi+g6Cblqxk42t9D3bGmnNzZBclzX1J5KIH1ng1O7h
8sKsBZotTN0kflBmBLLYYZ2EiSbPWfpKoBTW2p8LJBtY1rJBCUKd7j5tFosGPlLEXVHhstdh3/ZW
ZHe6gFrhuzY4KDvX3buqvo/VHa91RSttIOCNubIPl3b6yU/Qp1LJybwWSdmIw8BPGMGZt/qjmq3U
5xfuKTQT6O3rpA4TGvo8gCBmaYRFdLWpJdnuSFtK15al0oaNf3nhFg7c00Dz1ropDFUTmYxEHIB8
o2F/rQZX0+uYl7Gm7hR/pRyxFk8+H1iWCVLr6cRrwkOaO6VKCrZLtI0k2Hnyy1jbLEsHxsk8zq9I
UwMvpdXM44ixgwjp/LtXP1yewbUQ099P9kJVK5WK2TpLhQZ3/5JId/Ea8mJ5N0yAbqpbEm+w8xBd
EUZBGjCKCWtQ3DTe1lf2/ZoF0eKmVumDQdQBSjW3UKADZQhjw0D6UAQ5ndjWWiN2IQJaYWhYkBWD
XJmj16KodONCHoqNTgJuA9JxEBCvVrKi6fOfvVZprUG2Rc+HS2/+plCNaKxDSy0wrysdQd+X0Rtt
hREvxLy599cQoktDoqrEo8Kku/ABV1TEqj6WPhU8PRbHZ70uPg++Vf59YYQyzJ8gsxMP6kWKERXF
zy4obTwTrmpd5cLQD5d38sLMTZALaerITK2S2aFThK4UpphLbyC6+buiNQDb4ENop2l2X5SW+eSq
RfEpiAttJfDCoUBRDtcbHme80LTZJ1S3vtuYQC42gXj0zG1jPZT6Xgpvi+hrVaMI8nh5nAuX1Vm4
2Q2vegzfUCea3aBvG3EbCfk2LEqyPQe3kJXtuLBB8OqAjKYDf6WwMBubp1p5k1gtuWVxbJNoE4Mq
uTychdPhLMJsOEYca3iT9QwnB0CSRpsqfFKT26zqncuBlubtdCjT309OOr9DABXTcxJV8bHqMjv1
sJUvrqUMHWbYfJeDrY1qtudzHXveTOzKTTMKxX3iR/22EQrvMR+tRzGt5ZWxLZzifGBTFwmbs+kE
PB/bgMVcPmiEa63HNDmWwQ+rXdkJS9M3Ce6ptIsRIZiDOdsi6pNBHstNhautZnfNoYvAGj23f8/S
gKFxEmg2Fld2AXVGBDLDA6YwofhgtI7aOIP/5LcricrS9v4Ti4z5fN7Mpg0BIhKr7p+D7sr8hxIH
DSdkpLj1JnbfLF8YPL/v9UbhaPBKepWvIRx4UVgp1Sy09+CY4KvDJ0qt5oNUWlf7xUjKzifkOW7v
xFXieLpdiS9y/VbHW7O/AYU1Wr8ub/GlPXcSdZ57JWiYydU0NjP7kcfaq1zKW7NK3/5blNnzssti
K086xkYauY+gSCRxdqWYa3qIS5cHdOKp0USbiW77+UZwrRRxIZXBGOKvLD50ydOYRXZb2mPHRH6/
PKbfucjskgf2+ifa7MyTfRWHsoBotIf1r0MTadeREeNvkWjuCA5fURAhH8uHWvK0jZZW2Y0BdPMI
AKDaikIcbDApr45+mOhOV9bmto7yH5d/4uLiApv8XU6e/GfO50MJYrXuLJ1fmDx00V0MnVh8+ocQ
yBvh6qFRZJqHaM3YM6OESdBG7IjbCP59lduJ666kH7/zsvlsTzJuWH6SH1CdOx9LkCnpkOgDd1gk
b9v6teF90PiyE4bWriveZcOyi7bZ9DnQFLG9rZVBtbti3FXNl9F8iP3yKEjqFcWHe010ndxa835d
OoROf59y/vs635ALN4R3m0WvtXqbrAG3lvb26b8/xT+5+DI1VCNV5ZCTOYSU5DjWrWP4V2H44LbA
7VZqYEs75zTa7EvChkEIZXAMULS+DuVUHHjR1gCgS7fraYzZ96M35tgVOTOGylsYfVJ46UWOPKxs
0AXkjUwjFHj6JD9JA3q2MB5K+30SM5RRfuk8A17msQTemhlHtDf06kqlJlqsPciWxnYadLZalaUU
pquxW7v2cxx90mJeS7f/wNtjaKSsk440af8c1BYYTZsg2k+UPNoGRQLPrX0Z07+3vzwPM7v/zMR0
xahgoTCQGjPHGrB+GUd0tgYbH0pbVVbu8+UlOxnXbMlgzVad+HtnDDWekCBdQJPwKrhJlNDpJsOR
GNnvDKi0VazpRSzt/NM5na2c7INsV0Tm1BUfg+ZL1OzL/urymbmUhJ2GmH1cgmxkoxhJ5BN9/NSa
sj3gWV8Z5acSvgSdgZUC3NLJBPR56vYh8PEBR1eMghZULuH0WPg5hN33FGOSyyNanDSF9xoCG7B/
59iGznNbvFW434PCfA1Q05My/db0tZUwS0VyqHt/4sx2ogSJryhj4vhJ8LkqPgeNddSHGImFYaMM
r/0o7OW2ea6Cbut1ky1gsDGH+PPlwS69FE9/xGx3qkYiBZ04XXmDct+4Pn5W1TaM1RtB965okmw1
/Cwywl8OuzbHs43ZRrKG4jdho1KxqfjYuQQMSz9ejrI2uNneVIKsBuFJlDLemAyj/6zgzq4AIPkW
R9cubeDL8RYPypMVnV0CYqZHhW9M8dSt7zpAnFLrFarXP0SBcsXWnKRm5sbLaeyLOKXzakyVG7Hf
a57TNbeKtJLlLqbw8EvBWdLWo2o6y7cCz4CTOA0myF5KVbaDq/KXoTuGfI/QgRE7ffttWPOOXTxM
TmJOecNJXuDVlWIMOTFxZ4rCX73W2N3waoV39arO4VIKgsczKGM4h2AxZsND2tugHMzXp5m3ZXrb
+Lelel/nL8r4CBLx71fsNNZsWI0sjEOTEUuNfdvXt7nrqPhwCd3Kfl8b0/Q9nEwfIktBpmNFtfGb
eJv1JtZKPwJdRraghmevbMhStv9pZHNkKmYpTVF60yzm95n302g/B+j+WOLKBC7ti6nvDw4MWX0u
0/OBYbIrdoJBP1Ez0PmM7/TuakSB1a2v5Xx/eURLJ9NpqNla9WrcZ41OKByi3OybaBw17+d/CzFb
pjQDZcrrmUxHQg0meBDy96L/ezDvBMr435TN38JWpUaJK017LmjUbSiiECtV+AMEtC7vJcsVN5cH
tbj3ABpQOYPMSwXjfIn0OjdBsk3Ps15+GeG6bka9d8puuBbjFCKG8grHcyXm0nmLOgfpIq24qcJ+
HtNSfckrOxq9SYYO3XSi13g7OLH6fHlsy3GA7yv0/sCizcbmob2kQpAoN1baHbFoD3HvtARvkw8r
m2/6h+bvQsCbZMAQdSZ02PmAQDSEVTUyiUX7rcoBCCpQrvd9tEUQSUm30ppF7+J3dRJvdmEleep1
ck88eTxkna3Ijld/MaTbNP9rtDHdCQnBh8mw1sBv5nxgciJIcR2E1SaTSA63XX3rYgomH/92nYiC
boBMakh1eI5JStRIk4cxxu08hIR2Awq37B1h7an3cdLAPVHSnyztKevPbT5k1Qrh36v0s0sHE2OM
v5IcVcyHfI1H+fEoOg80W53O9HwQMQr9I+UdqfKEN3L1/fKMLYUAJq1SoaW++YG3KJlA7YXWrNjS
N5X0S2/fszX9npUQc3ZtbzVRLY+EkIdjqB0VcY+/7uVRTNni+WczLcSEoqeYAiJ7WrGTey8XikGs
JZNSWYBNR01r3stWSjZLozgNMbsWPCUU+xHEPOAzxLNy74A0y7Zo0r9+TTESRRQpDCGAIX2Auipx
XWc1J1rWad8iPyE5hix0C1joqetqc5dq8soO+HjkEFFVAD3TSFSh0p3PnTqgKY7yJDkDQIPYuxst
fd+2sLuOvq/YdWkna92ij6fpWURlVuF2C+TEm3a6YWG3Z8W2L4KvODDejHq7RvD6eCkRChVA5DYo
HFKkPx+c3JhR4E6XEuIt15FXP+kJRT2h0D/1nfvUiK2T6cPny5txgVx/HnS2VSqxQItV5LYwvPGh
zZFnSMx3Mxw3lvF1MAxsK4PdUJoxYC/hUc+qOwxU9qLxWYxdx1Lbq1QzdnnkrbwaFjfwyVTM1rkA
RuS6Cb9Kqsed25R3PVDgzC9WRr8445yNlJIVbuU5pU41g6Yxe76TpP+q16qtYuSA/yZiHmN/qAzB
vjzZS2cxj5SpPA7D/YPkdS0iihiajCpOvtRKujOl4jEZf6Wtcg3zfSXdWBzbSTD5fDcVlu4ZNHGp
plSY2KTRIaqOooVpynVVHyVzTatkccVOwinn4UqvDLSyZCpH17W7Fu8cTdz0wVqvZm1Us6d4I+ii
0Lp8I31t2YLyzQ8cQfwmha+teW0IPy6v1+K3fzKmacwnJ3WLLb0VUB2CNyLbfSA7Rf3D69NjTL3v
v0WaXZ6VkJaBOKVSevori2h1ynZUfUrNvwfE8LVzsgBOhQmDK9f5iCBHqkYoWaRsimpTu72r+9j2
q+hweTiLV9xJmNkqQewkq8q5GPI6Eh03C6QDmgfK9nKU5b3wZzCz5UkDVazMhsHo1Q3EvZ1ivLXd
Ma/3urApzC+Xgy3vBQTrAQ3h0yzOsnetT0fLFdjf6CtvhIbsRq9spTBsP/17WWAWCe0qc2q4TLnh
+SIVei8prs7syQGqtPqTUrwavYDI01OUShspX9l7S6cS732YjXBugNXNp1EZ6er5ZLtpqdlReVdi
1ZHlj0P7Vq5JNC5NIohoBQoftKIP3u2p2gxmmJLyZh5kzbb05HtZDoN9mmsPiGjVny6v2dI2nBqS
iFih+w9+/XwiJ9iMmtTepMsSbhPZuxu8fnc5xMLkgWdiMECIsdqar1WmeaU5hkBSLeExaG9DBQ2P
3NGpXpjBynZfqHFNHHMeDXBH6FXP31tlxk2W5SyUH6K/Or5bueDgv2jnwbALqGIYCorFYjdQAxuf
Um0NIAZEi/maZa5QL6FnwdpASXje9AgzMxm0KAJ6KdPs18LQ/2J4Q7SV6k4ccZ2Lok+pK3RbUfGy
oxAoyXudmfqmRQf6GaEu8RM2FuOdN9CFjVKh3plhoPH0MYWbTinbu6aWOigGWsaOyJWoeIfCX71F
ca9stErK38D0m/6ml3IB7Zus/y4KgvZUFaZxV8aWiyJl4h+AF/Y/g0ZPlLveVdE4NqY8LR5F/Zfe
11nlKLEvH/OxF7adN8bHUfSNBIXOCKlHNfLDGy2nJmXTt9JEW2treXCGftANUAdq2tmRnlnyHl10
FWbXmKj+NpRyjF0r0aiA2XZ+t43xmdkartv+apveqmzfCP1gY4WNpWxcTFKOg6T016EkJDdVnHSf
zGjMXyqh+Ax/+4FQ7aHPUgOgtjiOrV0bFtqQvpxMXlOysgvaLv7aGLW5GaU8fmoodh+8ypKgMcjo
RqY95X8ABUGZb1U96lqgv6K+V7VY2eqhGB6lOJW3scSrVsdy8oqPRkBHoKyOQtkWV1rbmscBGEZL
3ar3t3UrNPV75DaSd4WCXwxOM8lNDOv1INsWamkoV53fy5s6yhLLVnqUijdJXOJPQhM4f1bLIHyS
U2j3yli1n5K8RE5HsKxd37qgAwpDb2xTrcSv/RAiJtTgwaE7quUBCpRCN9xB/4a0WeSt99yMVW0+
x3HfDJsWZs1r2tXJIVeRzt7oYxLtEGIafoiGB6amhO+/TYSo/YzbkCU7Uurq2X4sVGLKpea/4phY
mFeqV1ifSLqTw4CCguzaSeEqtyMCYpaNkBi8jVRq6ptezo30ii6OqmLkI4vbtBD9zM4suoy2kmIK
b2epZcBeDfKcb7DL2l2TpupLkHiRi5tWml4JiSgeCmZqV5Nm/yjjXOWtFMlGakee+0lrFclpEXO5
bZS639HPlq8qPy0OrlBbN0oXBzJRvQgHD7H2DnXchU9oMI9HoOrUusc+kLaZi4y52o+eXeZWi/yU
pnWek8dGe8Q/HkuAPuglpxgV6ZcStAjeVG1A+tTKvWvrXu/eKIIQP4tG1v20xibYDtYYPQ5dVh+A
YEs/EWrLO7sPzfE6SkPXSTxNeSwqSdgECVIStsJod1rRRmBHBa/8imp1INtGkntf5DCkCJoHudk9
uGmaXAEDFSiMinX8qHaV9VzLhfeQADL40g3VYOzESLH2Yye76WE0hOrGl2KDC14LvG1SR/pjm8e4
XXemEEs3tRjnTxoUjmtZ0MNfmUZyaHejRf1YVatua3ppY9l6ZLbdc92l8SYMi/pKH43B0ZIk3EbQ
hIa1g3rhmsMBCtmFSSUNp+RZltVZRqKZVcKB0KSiI4zoWffJZjAsBxQHfkHhZ634qWJUavscmY0d
XX0fvMxJs1tN7L9fvqAWSH48zU9+zCwXq0Qxr7xounNjD92CT0maOKHxte8VZ2y8X1nxXnjaje+S
btZIT1Vrr9rFa+v0B8zyixhHdjPtpzpXF16FaeM0ReqklQzOVMXHSDqoar3VY99J6AOg0fO6MgHT
LT+/tRg/JYpJuBgZxfMsQBCKEIgKt5Zefo981fErf6ek1dcmfs1wVrHLNtvWeuY5ce7bVt6vJCGL
m4FKhUHKy7tvXoADb4YLlwGuGnTwveY23/lUrtr0KqXVsTLSpfsZ9NX/Qk0/5eS9kglYHdQNQHEh
L5zA2ophsc1g4WAUO7QverDv/atGXsn1F7Jw6LLT6xnZHeweZtMbibHqUgcmfeTy08buBZe8wziK
iEOlxiYvoydhjTe6lHTBaUFVBf42OnizvM73BGGMG0IGVbDp8GL2ZB9FvqMbb+o1S5WFHFLCMIqy
o8SrRZlL0repX6m5MpB0Ke+119nGGuFoaX+cBpjm92TROAblIjMJ0NRFADFRTe7Szn2L8bnnNRgX
zuVNMn1t869BgWSHauTv0vZsuYBzcG+DGNuk7XPZvfjhq6evlAUXp+xPiDk9xh+EIRc6QvRK7+h9
5VTl/j8NYp7Yp+6odrpMhKb8braHxvj8D80NjCQmZw4aAfQ35pIvCtCNIYok3g6BD7oHH5GsqGxB
kt5SOb9p/fpx9LGWLrq1VtjS96RMkmMYCELbmrN6IyWG9C3K1aatJNQDvovJlkRN8MdtFX/qxRXs
69Lug+Rm4RWGKhk7/Hz34WPXVMp0VUXSpyLbxuN3wbgmT7m8XktRcLqRkOTie6XGcB6l8XlgiuSA
mzC9r2B3ur1dKFzpfw9pUMAK/4kz+5a03Kq7IBIZDeLPYmYcqjG+yUgZ41Rc6REtbXLs4U2yn+lL
mncQe6HEB9Znmbj+b2JzvEFk5XB51pY+VeQZuTem5zkP2PNZG1pR5eqmdSM0hgfPLDWcog/cTSrT
MfqHUNNWp/6MxM78EO+sMopjw5qShMoO+qs0/Ylj1eUYizMGS30y34O3rk1/PznoBiluCisUGE7/
EIma7cor4LXF+ToJMJsvz/eCth7cauPRPoZIZatFZ8drvgQL6p18LPBDwRbzP3rW5+PQg6Dws0if
OGxicajSiEqNVg+DI/ihcPSzrr4Jx4IqaK5oibTxTDV8Hgux+px12Ke4idQfMmVMb/MSqfzt38/x
6W+bfQD1aJbICrJlyrQFrtofM6Fb+ZYXIILT+LFXmhSLaNvPbpBCDAOlM1G7jUaVV6HyLBVfOtk/
RPjw5Sn9puRnnouPreavpLJLG+gk8NzXBAy0WQUDE++G0q4z/F0qrXmMTb99fjuehpDP17YeM1/K
dQ3CYCq+1Ll88NxqPxr+JjdUz44KD71l/aHK1S+X121p657Gnb0YYqXETk1kaInwUMTfC+HKyD9f
DrF0BgNXnSxp8WrFkut8aPgm9Kbhsmwwnwwemdq9DlpEfLscZXGNTqLMNmCDykaUDUTpgh9mfmzW
AC+L/z63MkfvBKr8/dg4OURGPeWkzPjGW/lF6G4icWV3Ly6EjhQorXL4TPMCeQlux+hl+r9NibWd
0NtD8diO4krJdTmKYaA8y7XL6+N8LbrO53zoGMVQPWXdthgeymjlYl8MQY2Qq4NkD8Hu8xCeZNZt
3XHaFsPv9OUOhDy6V9W/7KqTMLP1NseEf9dgJEV41NQI+sFB1V/EZKWhvbh5T8LMJsyKRaoZiQdg
Zjgk+U1kHBsBD5/N5c07/dgPX/+fKOqs19tZQTrGHlFkYzOGN2L5FTElSzqa/VZaU0VeHBFYPv7D
xgb8zPn6oEOp90oV1JtQuglGWCphdAzLH5ARVzDIiwUA7Pf+P9J8VBqFIpNDm1ENmybfmfq1lr9K
w6ufHqM0I0061uFjgl2zt9YTXJzPk8iz07Sl1ODVaQSH0wci8JTUN0rz0jd3SXjTF3+PuuNaQnNr
0voEdTf/cmNYnXoKUBIU632JR7L4UHa2gAH32h27+GVNeewkQkA5Yfr7yRFEUhEmocvKBciTV6pk
d9b31j9e3oqL59xJkGn7nASJ9LJurJBFEzTXlvonakaXA0zf/3yvTz0m5GPECQE3e0NHeZsgis3a
jLyd68HfjF58m/XWxsurfWqUK2/Cpe1+Gm62FbxaAXGXE64JXTtWvV1T/hYZXIMbrw1rtjiiWdbY
WRLHMr8l/hW8qyGmHHtowt3l+VvaBacDmi2Q1XRaV9cE0mgLI3+W+Xu5W5MRXxC7UFASmtjfU8X5
I6y5ShqEoKfjNd16ApYq8bUXv5bqESHDJrwW/SdBtZFmC9SbUP4UpRvXX0mqlyb09BfMDnjRhV7V
1fyCOrmPh2cqmzbVdYpBthUG/3At0lzgw4KHSc1llgUZYpSMZs/5Gwz3svCjSHbKWjlnadlOQ0zf
3cl3JZRVKwtTiCGTHtMQV17d3dXo513eHYtFz9M4s30Y4XqTNylxamtvxd8aYQu708t+KRr8uNTx
h01i3fdrZtwLBy7bRJFxFENZ84M3xIiZKAkBUaWysCXpe9ugLoz+oPTcu7QFm5VvYOGjPgs3+6jb
LIhjGlnUSLzyoUhTR63DXQv6kwxqZUIXzsOzULOtMZKSmZ0+pTNtsi3r6Mqr9O3lNVsbzWxrlK1g
KENNiDa5H6XXQXo2x+f0H/IyBoKIt4l3B0s1u/eLTrX0bOSa6rtnmgNacEzrlWVZeqGdxphj1iRM
qNI654YazNgB+utYXmIjS/+lNjJb9optjfgTZj5orA2Plydx6XV8Fnt2rww4dVhaR2xRfQvzbRdd
xfkhC17GYlv5nz3tUCvPQ3HsckcVHxV95QRZOK3Oos92ZKT4qlr0zG7iqRtf/FFiPRv5nu1m4kuW
rwmzrEWbb0or9uNoyuGQrJCUn2qL13ba2mJyTXt5ZV6nXz67r3luk8RMXEoVvPD5waWEudyaLiPT
huJOK4QbkRJXV3sPRehT7nK/ZCnd71p66iL33lQD/BLeLv+EhaPz7BfMboIsMQVLihht2NMxMc1O
ovFWSugGFWtss8WJPRns7CNB0idpxJTBNoF27QveLle1/yPtyrbbxpXtF3EtziRewUGSJXmekheu
dhJznmd+/d1w39ORIB5hdU5iO0kn7cJQqCoUqva+0chAUzVDA9rPP5kYkuLwsEC75yNHOVyirACS
t2PUO8AcLiUeUzfXRaxP6LcIzrZkMfjSpQkiFLxUTxat0gUphkM6bJL09bqoVR/AajTQqM1g2Dml
lPEQHjcGRM3ZFhyMsrYHJZ2uenHxWJm14LytH3egvaH+hXH78XimUIJ6VOUM5gy8xC3K/kqTvdgv
NJmHY2a01EDJqGqGnhmHTqaotASDdm/8QDWNIGJeXeKTkXBHP4qUqV0GFmGilnMEe06BLjp0EjXu
GAkMrEgUt5uyOpLOjDBpyQKXoYmarC51m6anyfALMCmiNV551lPBH/DPGnOxRJUAjtyoIG6W3iZw
kfZoo2bYxSHAgJ6JeY9OBRqLkDdWvaENpCZQqSPPwhcbSYtq9mUDoUGf0hl5CtusHtA3oJQiqN9V
u3IiiY3kJCQzjBqNbTokhch/xWhOGCQqW4L7x7oQgLuAr9tG6RJnUWK77VJDzjtn7BCe2JWftLYf
ySJWi/VV+0cM73nTdpKW1IKYCY31klsE90AVGokgtyOSwvlYG92o0ZQVWLF0a8yfHblPCjck/57Y
EpEkA8T5e8007kTZqHuZFXTCOHA93U5u4x/SUNRvRZr8UgYt8q7bLdGkOLuVZ51N0gBLF6Sf5uyR
+BkIAVnoX5fCjuaFGyV48GJ9+6gJ4M6SYbU2iWbcq7Mw0jy9MkNXn+M/CiVPpLC5nqh0PJEIRSqw
RTF4knCF26jgtgpACIdCpevzWbX2RMctnr2Eo5vkXFKZ5bGmMKtnWuAVUvFUBJjWvzqoBrmTUBz9
v0njQoBF7yNkmqARU9PttWBoaV21gFIeFBTzaTLIHkczpjkhpcAGrirHyTS549unOqo7WLaimZ+q
HH2BKOoplk2mas71GbJvxOsHYIxAygDPiSYMbj11a+i7IsbRKmzURXXgqS1jOquSlyIDKC+tm9vE
GbVse13s2jYCeQ8t/CitBAIyp/x1rIdAJYDyd9MtyZ2oeQqVXZh/RNVMm0REU7l6QTgVxzmwEgBa
gzxAnBUB/8y4tYqElvI20O6N8SWO/bx3ivQPdOdUJnfyhgpgl1kGmWEH7mF9VzQZnYxbhAay9WCL
KgTWLuAqw9+3GNqgCSN2fjCmCb3otlEiERS/oBNB6zathHxnSBPtwFCsgW442a4Vip7vvwhnLzXo
t2D+7I91YEoVBA9BwVLIif1XWb3UuFdKIBe0a5wPTdrNXUp7s0IpaeOWRr8Zcm0D6mJKSO8HVeLK
heabkggymk362tg47e7qNiw0Cdq9IDeqBo+F+Z5MghO0FhyhZAKsUSifwDsvJ6NpwBnbzJAhRejH
mkkh0TYaB7xfZ72HgrhbsM6OAswcZfX8nAjlDNOQW4s8hRVCJKt8SaZxY0W9W6FgN45LH22JzqCj
ZLr+VsnxPjE+tXQ56spLJktUAzhaAehYXVsOTVBsrp/rdTU8GRhnuGQz7KcBgHWONgGLVnpT++0w
bLL5h27EtABWRnW0UA7W767LXd1okHcx0FBQr/EFF0WCSzAqk7EeU7E1rG6r2iGeqkWvceuGBO+J
sFkou7jI2KFSNEflHQ710MwOyO0cNLp7HdrGDLTnAKryWY9Kd7BQSbpEgqVd8+TsKfM/ojkbpo/I
fxFmw3pzuInrege+D4Eqr6/ibxGcDSlGBmmdYvMIqnJBTAkTktIKGf8/2azfYrgTUxWoK8uQsXHi
dHJbkniZ2XojMJuvi1l1bScLxp0RPNL1Vstcmx3vjMW3y0cC458ekh5skdte1DgpWjxe8ztAmZQz
9idT3HY8mubBnH5en5FABfhCsyQJRlKxAFUqnyftThjGrX5/4EEaaJtGMRYPTApkX4SLC5tCcdc1
TzXZXh//qtUC4Q2ggdATA/TBcx8FlpjSylqc0k5OD2NqUk1Jnozq2dSrbWNm+2ESdVCz73jhAE4k
cjpQ56ZcExUSzXlngtsd1QbS1ih/Apvi+tRWd/9EELf7I5FD1AFAUGTf9a0BykuUFYlweVZng4pa
9BOxt3re1aTjIiWgQoYJGOFg8mzayTOQqSL5XQbKcLfIgv1ai0IVGzU/4CBDjQDfKaX3ZRCUecMm
tW31N1txTYLHA4HtXtUKYBsi+AQ1CqryzrVCKgPQoZhYutDM3KYbaZLV8J7oiQi3RdRQqRTcIVaX
8bdAvq4m6soqzkcIrMuNrd42jdeVv2T7WREhHIkEcffWULLBZVqzmUngquhcoJml6YeqOGQRvFqt
nVzNAl42SPsYYgT7+5MLWNhmpLbsAaVCKrp6B08lovf7NQl4uEfNMwOZxvk9l1ABRZKQAp0qeAJx
lgqNBX9QNIkSFIwffU2gwDW5QFJvFW1RAkgg6eCEI6ra3AiRrDQK3M+qE0dZC2DmgQtiX/SwJd2Q
BPUI5AaivFoZEse/TOswpM+p+poYbpTeDKKUFlNhzgwZCBYA1oRLKxw4pwhB0+bRVIO9fjJfSqCT
5HeVvsEly7YjZLfubJGhWLFGuOrj/RSY4OCb47OUqgqYN1MBxrNc58NmIoArRtH6AL+Uid6FV/QC
2AQaUr24eaB+mJ2BE83L4ioe0JeK5k0i+3Y1/7XoskC5V2dzIoIz4kU8wPIZEKG0NQVxsNuNd4MI
3GXF1tmALwJtCIwd+oK5LTLrPtHiCkIWDXfDED3JmE7q46HhuqNY0z4Iwk0B4NjIY/BONlRyrUWX
GcMXuplAhoEXm0HfaAEFiEiB2pvsWEVP12Wu7RESjlB39OKj6JmbG+AxqiQdekAx27lfBNUusxqB
TV0L/DGt3zK45NliRCjeTyEjrQAvAMJZDW3kBWuM85vOXdCgtbhR50fhv090oqIIsDUEVUXwH7xd
IkUVE3tsAMp3GwS/4umpFDGPr6oGKstQao1DdZGskCeQYs545nW66rkmCg21H1aWwMy+Xt+mNT0H
4dw/cjgjHhUxWrQ6yCkrJ9XAoH6rdIIIf604CiXcqok8Aap5UZV8flwlK84mEA9C+/LyYUmCahsA
6KNZNLA5yHq4BfXdsmnkqjiUSrQDD9s3MgL1sFjC/PH6bL8y6pxRxFCAlooeGjzc8DkgRS+0QEkn
YJBnU5jRlljt61hG4b2VTdWPWS/QaJmMlQVmBtNI3aEt7NsojUxH69HPCFqupNjim5ebIrXQ1V/D
OR0mux0t0MeZYUnjZbkPGd9wLFXTBmiD9aGKwu7FAHBlgzrpapSpHBrxfTHpxk9gC5O3blaR+AVr
8GtMRqVyI8BzPcRBqkCBGzqBwA3ApGpyV/bsBhFUsw2CiiH2y3QuP8dImkOKRgfZCwGIda8UNQKZ
WunVGxWwG39QPILlAxIZI98koNc530nABpWhbENb8Pp+yJRmI0vFIQjDPzC+eLoHZhOYMTFszr4b
U5ibVbIw1DrrrgImy4xXYGqA4vG6OqzZRZBBIXGFd1AbmDfcfJZaGQcrZ6eMgKeA9BmSRLNZu7U1
1E9N2M50CUvVUTNlpCZwwz0V9SbP1wexErARpMkZaTa8J54Tz9c0CqYqA5QQICJLxNfaU1KlFKDP
w/gyhbPAYq5YlTNZnMHUg2jQ5xmyJHJDmo0RdUfQWWaWJAivV+UgJYJQB/H1Bc1oMuAMLiHWNY5U
+2FW8UZoSECTIiZwDxbTKF6ur+GKswE2GvJh0HQcJZ4BopjSGP3JmBcBu+2ooQxyFN3sVwzlmQg2
5ZOYY+iA0DcDG9gZQZWWgP6aKLPbDSJW+HUxSCohjoLv5EOCMLaVcmaqrzcfTY6O4uApkX5dX60V
nFkGJfdbCKcGeRgZbcLUoLa+EhXoEZrS90LeKcqLlm0MQKJUA17xbnsUVol0Y+XqBeGISgGSgio0
vrFwiaSsSL8Aq80WzG/bsc2Bm3+bmjdm5Lbor78+2ZUwmAC8XUZHJFjFsarn+5YPYO6dG6by1bgL
En2jTNN3PAPsy3A46HrhyIu+M7Tx9brYL5wGztNALivMRciPPg5O7ih1DBwM+lIAKcUuX+CMAMCZ
+wtZtq2tUG1GX38Sf4TGp1x3T/as0khN3mB63dwAXgwqT4rmewpKd70dtxVQ8jJ1EKR015QNCXyE
ngwlD62K52uToc5Xrg2sjdrF+xGP6mU53UzW2/WlWNuBUyncyYkXu+jRc43D2VbjrQ40UkCe2qnW
UtmMl51ctOljKpNNaAW5U03j/XXxa7YB1KA6+maBTgIjfz7JKgglNBLhRCVTu+nU8lYz/uCygL6u
3yK4ICobklwz2aE15PhhkPPHJBodVv91fSZr24Vzw/pKEbsYPDyOPrfpYvUF7iQNQQXN4qvVsiP5
LBBjrZ1QxtyMexzaFjV+xWorGBpVL8ELEyl1STOCowNkDGN05TxtDH+IDNO3h3p6svtquK2yLHUz
QMbhH0kYJI3luJupJUetSpOpA34PsIlLVzYaaXaaKEnvwb6rHQEe0aIZEnitVTuGwPqQ5ekQDNZy
oydBDrRrNQlpTYL6rQsI4LUiJe9oZ3bxYWyb5YHoY/XcJmS5GfBQ7g5dtdg0zk3AepSgpwqpVlVJ
4iC0RjktcG+GH5qRhYNXqmW5lQqFuOEUBff2qNbw8Ko1+uBfLQBbqw8brZ5IQtXWbpANiu6bASjR
slIHO6kIdmkpqTtLMjylWjS/qKzZX8aK4I2bzHeAF142uiHpB6PGzYRGWV+CqK9IUYg3oXYeKGi6
tp2XdnmdG1PJ6Wgl1b22ILlOgQbSBXQGeI+HXs7hecomZdPXefpNCmMFQAexiQdLCXzCAhu5GgfZ
IJ9W4HJAcstf1lQitUVm4RKF0jjrAKrp6rYHacdOR/rnFe/iATCSin5yK2mybxW7TwrAVMz/nuhG
w5Pw71FwbilD/rEaDYxiJMthSi1AMfWb60dozRbZJtBA0VsInnqemHxEON3qQwOrbCsgrItw7a5C
WKPKl7Lyo5RL9L3Zu8oUZTXXgjwb4Kwg+lVROcy/FRECkEitRXKkUA5q7JRSiBrRAlnHbSWLck1r
wdepLC51kffJlFsDlrGyagC+9FnuA9Htucvq5rEl0h/QGWDbTubGeboY51zqS8iLlmyicdahZnKW
DnYc/0qj7DhbUeUCwaPw5AJoKbU1Np/XN3XNLuIbADMGdYUG0kLnFr6cAR+TdRiAUg+4DGmk9IJ5
/AikVlSMumYZAeKFrBqSxqyT91ySPtVlgkAQrkwP3opsGBxSowC30/DQbYAqQkZJeGMA9+T6BNe0
51Qst6NJWZWBxlJrdWOxTGtsuXqKGKFAAkfEEs18FR+3nMridrNomtZIJCwmQPloVmBDq+312axv
1z+LyFMUoiVXahPIcWL71gSK+zjum/Tjuoy1M3AyCx5Fy+5lsgQdViwsPuNGoriHoPgivOvqQdD6
JZLEGS2gGgBJm61Xh96/ch4cfXzSbG9uBWGMQAd4Wm1YfW2ecszIbkLPWvySpO6yuPX4BDwpgT8Q
zYnpyMldp0Bd1dCl2CE5j2lPJhpVgNP06lZw/16VA7QzVFuj11TnrwJ9SDpNZVZR6yK3LNzGOFa6
TS1FoHHrcpADR4oV1wBeG+phBiBRxRJQSIQP/WcDkCrd8Kbg8w+0jj2W/78cTheaEg0pmoV1U9TM
J2Z9kI3gNcnsGzg0EeSPaE5cWBvm9dxmFnLHBgk+TCR/aIhSkLbJbDqW1uP/NjFOIWY0UNXtiIlJ
0Lo8pI2ZepX6HEQi37Xmn0ES+M8K8qZcndOs1yEonQpq9ZMHcFUqk9dFm502Tu/zpgJyfC3I54qk
srU+0XdcQyIDveGwr8nNmMluZR7AB0tnBegqOeJIP+py//qKrh7nk4lynkSORksGPxru+YPq4nZH
Y6V/SosaUbLkdKWo516kLZwHiftmQAMcxGXGTLVgZw4AFgOpjIgXcVUOMN1BRIUK4AsOjXEuC2We
kZE3SbmPAtSooJVIQkbLLESsn6sreCKKm1JupmQAeCB7oUE095c5bVHaAa6BwmnMPyhGJ8hE4pUT
KO+Aq+GcYq/aY5UXMFSGBqLrufzLirKbWlWBpwX32OiTwGCtvWycCuRrnA1L6otBhlfBxXonV/qN
Gbf7NpR3Rf8OJsU70zCpEkFNcxnHJNtdV85VD41rsAKSX4XgieP8PNRTVoJFGLuYSZWb1BpgGD8C
IxBENau6ciKF28AyV8u+SyBFZgDD/bCTo8TvU1w4jVJwwFcvOCj/AJ4VLrXIOXF2xUbmoQlzyJI6
Tx0yN1VjBN+uCvS+Rqd26E6hRvU/6GImSJbjCg2wSpbJPl9HtTfrPBvxTlTPgT+ZY0UVMHyZUifI
46zar99yeM6VOZLGIJfYI05KwB32HYnqsejpYG+SYHCM5odBdO+6irDNuQgTT0RyWevJVgtD0iAy
w4aRyEX0O+ROW39PlAJ5HcH+iaRxjnWxK4Z1i4XUWUnlUyg9muQY6U8ROnZ1AQyCaDE5xzqahakX
MmSZQ+0tkjsXfrcgtH8F2ksNeMdU2IEsksh517SSWEUZJCpz4nfG4CYk9MZFcUOc7GDKX7J4ujN7
EX0m+7bXtpA7EwrasQa7hNgQZFh5neHlyRAEkms1owSxHUAB0f6O9xVuMdXCgnWJkQWNpUM0vDb1
e9futdBV1G1SIqcA8lx/WTIaJA+2HFETcObG3up3WgWe2Ni5rrOrZu1kMNw6N3HeDnOGCQ/mY97P
XpXukaMWCFld1RMh3Kpm2pgYY40Zp+mN1kzAHfkDMDs8XqroF9JRrX9BeGdhq7JuQLZRwhIqw89W
D6hcUIDmCHZvdb1OBDEDfhIWpbqGKukaglC3REs0Xobaq2IKbNelEB3onTIS0CqS5aCEORfSoF8N
oFjMkOijIw3xpux1XG6Uf70t52I4C4I36FBLNey9raqDV9hy4M1xl7nXNezSpZ1L4dRdQgEQEGEw
GXtR3Tx5bbKY1sHHaHz/EzkA3Wa1x3jH4eTYU2UkmYnYR+/A4m7r24ZYFdXGbgPIPhGp9qV5wqSA
9YHKEeAzglThfIdUBp486cjf91CDaH7S0IFruRFAEQB/jZs8Tq1A8S7P0LlEbrPySDPTMJPhz8zl
Fncc2pHw4foKrqrdFxifCa4bg3C6PVhTaYH+HIdIyz6KYtTf0P4SbIKUiABvLuNU8FHpqGdktdt4
CuKCqaySlkmZdbw/pOUNILyGDmUWyIzX3/C2c31Sl24SosAUZRvAnjJVlTNwi1y3fT8ZsLbKTdO8
KeazkuxAjjxrsEaCBVwJqc6FcYYultWwlBYIUzNX0Y+aAfCMmMq2PzTornhqAm8RcUatLuXJ/LhN
m0cwocexiTA8G6jWx3QBxDbijyHYCiFD19ZSM9HdQvAQYpo8SRHKHIKhlCxsW0knSaMTQWp+qAHh
Mrh9s8/frm/dSsTP6ih/y+N0vogtvUosyCvSl06nmXybV99xw3BIeZRmOk2+3TstERistbON7C0K
9xCd4qWSU86pmqQozQCuhwgjSIAnT8D44ykRoWm1VeUXW99dn+fauQN0GeCSgUGCujc2oBOfAqqP
JZ1rCOzQpN18t8rXKfh5XcTK87Yun8jgE4y1oVZq10jsDb15WorF7fu/QN39XWeZi1m5Vyp9Xxkg
ubfHTY3eqHR5Q52hwOGsVD2dj4Izm0kWRxgGZjqOlVMZH3VQPORT6StB4cQgxBtDhMsHSYo3zdAD
XzwTFNGsHZbTVeAUKi0VI0djEItjiVdXFV30t0U5GMm9NQlyk2tadCqKc0clEoa11WKqMvLTTdXQ
0HK1/qfW+gjo0nZrDX9ifE4lcpauNLTEahdITOfnpN4A+TsscyqBFqIbXlor9CLZaeR/nxs/31LO
5E0NnN7CpE7WS4mMmy7y66KF5AycnStG2zJOl7ZYIgpYUjCCDrQt4sOglZ6mBa8FqjeXwni8fmTW
jN3pcnJmQGqDqkJJL8yANlBjetLTjlodkKWjX0myi//9zZ+tI+7hloJiYZQJnRuBpauTFn1huHnk
n2M34MJPC+Lmysv1Wa3bmt9iOCXBi/SgWOwEdEuyDdr5qHe6J6u1IIJdC/pOZ8NpBWAgQrnVIEZu
H4uROSX2KuxYibm9Pp//YlJ+T4hTD60O5gS43CgVQ0J+yjrPiN/MxVWtjTaiK8xn10TDWSIXj7yC
0GLVPwELHK0ZKFFj5DLne2ZPrVIuegjQycwYf+WpPm3MdEl2eP+28cqYB8OjVOnt2zLotTs0fXmj
4zXXa5Jc8q8vw6phw6MzQLsAgQW63vORSFGVpnaKkUjyLxBFjY1fSfsSiTBZFE+JJHEKxAq0kiiH
JJuETml5RfVcyu9hHXlllQr8xerRP5kVp0UhkgB6X0XIZWY++qDQY17rM4qHKpobMVrO35T49fo6
rkZwqDv8ZyE5dYJ3lqzFhDoZ1gY8jFLvySALSEwnaNyhfyAz7ui9SI/Y7pxnHXD2T4RypobUQdyD
oAN4VtWDhWpA2dhn7Vu2KF6rhH7RdGhOQNrlAWWuDblJRRWQoi1llvAk/tAys4+tBsucg9M5Sp4Z
SAyuMbruWbHgZfCr/fnaVLlYJ5iMIU5bTNVqejceF8iEsCV5qVPTaci3XANBRjXuOyPd1Kr5zQI3
ggxg7WEaD/LwKaFwHrZzl8k/iBI5eIPZaJO0SeLgsW6SfdeWTkZEhKlfmdDLQTO8QgRnIPvh9LDW
ZuDXdiBbMpQDHJ4zgj9Gj7ZLcotjDkJTG8XNw/QInmJzfB7JjSm/Wb0IimDVH4G87z+D4JREqZeh
wUYB3V4ywSczfsflNAYRzOz2cg0M1NadesMSqOaquzgRym1XrOZpmUUQmjZUqzFzvElWInI4mMrV
A/DP3PjrdA9ue3swIKbqUwvURZGeglchblEUHykg7WqmF/CvKo9KNBajY41Rd9P2cdTSJI/7X7qS
6DpNg5l8yKCd3QPAnhzlLrc7GhZEnx+WKei+lUNaH5ShDdDUZhntI4CFen8G/1jkq2NK3JLg5tTF
k9TTrqpIj1HUAZhf7Ky+CROj26KARNuXVo3MUi0pDxOQVJ/Kpo+RcAJp1jaIKvstb8fgJm1CFKCX
Y9C7c18ha6eNy21hkWyTSBPZtEULEiMJVHuj3ReHPGktFwmyxp3R4vcCLqLxJjAJCKfAz4AsILGL
Y4YSoTtQo1t/AfvPPub9UvW0tWwVDfvlYJl+YOjFjRZNqW8EluwWqPkEcSD6+Meq1b7FXdrfl60S
5y5Btzre0pbCXbo8epaSwaRZlNv3XTbMFtX0BtB95rIoW1BVGwWqIGfzh4wF3Ed1yHp4rV5GOTGp
QLpck2ja2gRPZ6hdswB6yihuekKaV3sZ5mdwDdT39jRFdy2aMm/sIVV2NbpxvGwc5M+4VoeHsmzk
byC7IjvwXeA7BnaT+9Vs1bOzzEq3a5BQvwlTILYBDzLUXGTY7RcgSHTHqJ7NCgCYcvEzAFmPH0Rm
HzghKiy2ip1XORxf1ug3fTIrJlWjjhR+as/oBm2CwAAoXZD2E0VKW52pnajK4zy14YMeqBHr+siC
2xZcW/e4CILd1azt/LvVhEFLyySsYix8I9kA5bbIVtYL/V4O0u4GLLTSkZgdg62R7cQDGsH8abam
7pQLmOU31/3UqmcEladuAioaLRucv58z6DWgO0AX3JU67eb6aOqL7QX9+Fee2D/Spj9YBUZtlPPu
uuT1oIcgnfJVlgYsi3NvEdca2JWmHA2ISusHWps6pU3AwlvrfqMNIbpHJRhmPIpTOQPohKTgpl6W
heAmx/zwhUk+GQXvp7umtGUkrx0klm8BcbbRpd2Sb+pkdK/Pd9U5ngjizO4A1F8JGXIAc9d9T4s+
HWiVBAdDlr71sU2HRUSLuBqCoDZbY5Vbto384vkCS1lKALSUAPl03GvKF5RPYz0pME5diNjRHaZj
Ynn/fpaMVIJR/OGTb7jQ0XDTZzNkys0HI4EbjTcTrIx2/2aInsPX54dUB1jibaAH8TedMAKZGGoy
QEwkP4cTACr2RnaE2XVt1G9Zuh+DQ0hRBBNcc2TAaEZBMrgTlAvy64HEYTV0BYgmloIagLCNutir
cP+5vo6rYlA+C4gJGYL4iqSwn/N6CBDelMu2SUEAJh3V7vO6DBZh86pvnMjgInBcLjSiqZARWlXt
Kw0awWuwuQkWbO2AnUphMz0JCoN51vpagZRhbAAbWINbN3VG1W2mUBDlryuEhlsv3r2Qv+d74WKz
qBJJgihjbLxlNOgII2rXi1O35c6oO5MWSGREje2CEUl03L625Pdy4gnOxmsBYHOQe0NvvSozFLyT
iQJIvgQfc547fvKUHyt662z3D3v3k7hbUSXPl1n+LctWFeB/QQjK7hGZgmmbC6cmSyrHOoarrNzR
aT1wiLuTK1GJotbFK53IBbe1Y+IT10Wn8yZndBUnoAmVaeVI7kgDz3INtxfswBei2sW4VAPvPGj7
Vy6eM6QslEfJJiOtPTauwR1c1H87Lca10N/jspzYQZjpzP7o/j2q1C2c0A0cy7WdSmB5LxCNcKmW
0TCFtmZgKV0WzigjHDHSPxO1512cUSV0G0Jho8yn1ldug62U703aY4VeIvr0U7QoKn8CePHctWiQ
k6EE48dEpYiCOEh9sC2n2H2/Kx3ElRoQV2m8C/xq+2NwMlpQaM5MP4Ga4IheS4APxx15oHCzCm0V
4Quyrrhin+tonYPGUqsTk7quu3fdo7s/4nc++/B96u92lOKXo+/7+B3d0U1Hd5sNfdzgy39+4NZc
fNBHusFf7/DrI/4d/q3H/h5fHPbh4IfLvjgOdZ2HB3eLj/0Wslz2BZ8OPtg/Yf+U/cH9uX99eN3/
3FduhT/t9/j4uWf/C8a5F2jEV5PjmZ6iw1iWUXEEbdBUhfBbYkSFPGW5TQ1a0u9/K6d217kWnb2Y
xpvBR+G6mzu/Rr92bM0LnpabbDPuR9rT18qV6edP2wl9y51vJMHYlAt1wclhPCfg+pOBCmdyBjNT
pyYvpSxy9u85TWnIlvrHm+M5D4IK0QvsU5xRgCXoUAcTrd6Qda4NEVAbAqPADUHdNC42fbM5tG5G
sR/XHc0XFv/5cp8L4jzNqKlTOscBcH5p/mWygGkK7TY9DX/SMEn2mePn/v3dPRLveOfT3cQmvrn/
odODTmvX8CrP8H7Qe4SpFG849G3jPTnbh58/9yIWrgtHwi7nwBnXUNIEsmcs0fnC9BO6wtUWaajq
R6I76GPD3Wy4md/Hj+lbJvD0F7sA9YMuEpRyYNOxEdx+A4NGGRapjJx3/8Pf/br/4d0+hULTfFkt
wqp4QPWFdyiwMFsXb25SpfXRksfOq0Gx15QesLrU8bYCrfp63T3dbDYfxEcg/gLBMsPxPV88NVCz
UsX1xoF5Ofrvx79/+LAqRxgX9vG3oWDGglmMDbMfO/x39vn1w/OoV9DDwYHZeNh+Pmzd/QOMw8/X
7XW9vHAMGCqI0E1GXMS6aWXOjeZ1Z+hB2YOD0WkdGL34y2I5W1Gf5NerGLcmwBdDYyiQkpCd4P21
PJZ5ms9YfGbNYGsxaY8KTtnaDgO0TkEKEPRCiAm4G0ajkTyvY3AwpnS/f927x+/+5g3H580TbLHC
bg4X0zmRxJlPuQiVgESQtD8esW2wTX+wMeg4VhDZgyMZFOjnOhSXpEzaeGECXPf96P+iG6iDsxXY
2kvIAijAqRxuIsqQl1FaQs7x+/eP5+fnEGHKMwwPC1YW/B5/gmjv4Dnbp8/Kefp8Gin7+TnTmUbs
F8Hj21e1K7+0KDBA1YQNg6zysI8NGhTB2KlAU9hx2d3BJcNHwlFut3CU15f5Mon6Nf3fwpgrOglZ
Rwte0KiZMLh/OP5HeHlMdcsc9HVRFy6AHTWAedsAfv9yNtxlVEZaZO4I6E5Z1MGijR079uz8sxDg
KxwQyVxfyxOZ6vn0QpJOfVt3kIlCc4ovAL/D11fMNkUE+mvztrk/3B8OnmATL/O83GQ5x9rXgxrJ
KQTDApbU958335xbkVFZPe+nS8oZWitU1KqJ2fTco0UJrOf9Bpr6IlKTy6cxbjqchzLjrFHQdgpB
766/2+BmI9COi/vMl3aYCNFRpYFKHr6FT0vKQkrnv3dqb9F3MJB7rg/nX3k/vkyls2VnQFD5un78
T8Ryxz/VgjxfFIhl+pHS9955fwVyIdzB7HQuu78gIvQfKTwlizo6RB108wbY1687VUZxocRPrL/A
MX0hll1YgZOBcY7JBhXxAmCHv08LlMg9fn3BwWGHh3lUuEp2WNkXfMWPA379OkxfwTdWC8dYcIbZ
ebkyKr4UWqqDupfPRsVGhgH97b3ZKNhY2CXA+/KkohFoTKX5EQBpAHVYwL1AHMOtS1mSzNAbNHky
wV/3FHZVYbeQN8z+1rlhZtJ98EVBzVfe6kwwGksNgG0Q3G1RUKlxlrJLCimJbA0OqaR3IQ1p7uTO
QH/hdwud8DVk0ZSHMVAMZXO4dx53j5ud52FIn58PPxFx7XzYHlxy9rgLPby+7h+2Pf0McRf/KYxf
L3KNKuIAYPAAiRbhPWqQzg1fLZlG0ktyCioxurwHny3VtstH9hHuyl3yWNFmkz7P7vghor24dCho
mSBgCUftAZrpkQA8Fyxl6Jif0KrKvNcd/OnzM3MpWIOnmSKq2or25TKwQkyFUBPigFACfBJOYBDp
HdpGVYmam+VHvM12/rL9pW2km+o1dj7At+GYFM8YDoCqRHE7M+JnKsHCOThpRFtAU0SQcj7X0YxM
yRwsiH5RN++Dm75mu3HcKJt0V2zabS2wCRf3QpWTx6lgXRi9rFaQN/jKk/I+vKvOY+oEraveH8aD
erBceWMJjvx/EYoKefRasAwKl9Rq9F5KxhBCs8yxQvd7/LAchu2PFiwmn8UeFtDHO8tLLQow+Tvw
33P9LZaLFuKAxOCCgliiOvPjQ/4pO4CddmJ5P357m91894KSFmFBPbMeFzuKTUXiCqgdaEE+39Fe
xplZ2GQXQusb44e6mTf2sf7s3Of7JKPzXYQ1RvKIJi/y3vSuW9eLS+fXnE+kc9FKTdql1gG9TWeD
LqiCeIXDAUZV4Ekb9U0EPvzVZnQ5VzwP4K6rIo/NaW+Zxyg5ATgRTQ71Z/2qwpxle3OnbKbH8n26
AZ6WU4ODkIpMxKpgBLY4OLhAIPvMCW7TYOgrCYLz3ENRhIdemnpT7I3HjI6H2bd98jBup03iCbNf
TFf5KZ9K5qyiZAWBGuhsezE3qt5Uvn7fURoe2tA1qU1f2m2xedB2xr1ob7+abc9EA+sDPNsGiB2R
dALq1rlmDWAYAjh6/n+cfcdu80zT7BURYA7bYRIlKlnOG8KROWde/akx8OOxSME877fxxoCak3p6
uqurkNMZkOD0N9pRIGggMjwLBIhWuIvNZpeeRd1Hqhbk5o+n3gazPLxXRtJTfcQe2HmmeDhMdqbn
Dk984yFZeXPxdPjzb/w55XinAvu+wFJPdZ0IeQsxRUN+HIhiQqbUFA6vBWIgQADtxg23nZ46AYkO
0jm505zUgBuwmfvclJyVw7AINSAjAMcOWDfF4OMVeD1hGpoI2LwQUby2FJ6ENeFNzyjM2rdHnjCY
w+lzxeLCnc8sznaHrwGElUCXRK8YK3xkAEDUSz3b+W6J4yB+SP8feWl6Oc1m/GqQs2imgUYNANkw
2W4zZl+kMPil6YPOPocpZLIIlxpokbL/HujyVSRCHRiXsyZgaiWs+PXUCow8ddkgB3pnlAefKETd
Ksf0DmQEem9F37IByAEy07GbHb4FsyeHRGeJekjJW0/8978/ZpmBmX3M7FJDmb6Wmhz61CPygRJt
dhNHAnpJF+pn743pWSBDKfUclQGeyDnx/jOMaGZ/tupoG+DLesJkjMhFpqQ+VBZvJvegkrlrNtxm
sh9AOmAlBFIrRnMAY9e23WS6toJyXDpFfIYK3iFUw5HzWDQXVD6CzrBBIqr5qCXSASjuhDvfVJ3g
fTqwR8n29TQwTc3h1g4aXe3ZHryyvNgNwE+UHSzXJkAi3bP43drTEdAZTpf2zGvp1iFO+ZpDXMZt
CNc4Dnw0SHJD13a+CdmxkyMGsmV65ApG5KRmb2omlp5BIC3Y0bd/r+w7VQfTkTF8tHrbkL833o1T
cP0Bs40XanIqeOg0pk8/i9lMIeFc9btxnz9Va9wOhr8bduI3b4oEAKxsF9+L4FvS2e2hQTnRI6Ds
XvuixfWEKaFBLNr5cC4VdvZFSTIVcdshzgoEvTfRG88kcMX920RUo4FmJBmtiDzG94hEfP2ThWrq
yhcswh/6AZQwF+x12II/r+Vf2SBRHZhYkfABXYgjSH2AePRPPVmNPZZ+79rQbKSlGCUJD+lNXbok
rgLNBVImpNiFTqo/8R+8pWrEW7ndlimZ2eBmF0qcZmAclmETBYh7dsvq4kuL+fxSj6FeIaOXvmdr
Jm/NJ9hs0N+CKIcGWdeOVmlKpuhYhMry63BEp0uJshLu+27j24qG+udkmr0xYlelxtpmuuFXOUHC
6wSdUXQx5dnVosrVwIVqk+jxJmrJcMksTQfqzqzBd6ozKAtrX5OsT3vfGiZS79Zqnjen+5f9+buB
jcJCEAfYh5zTWXHkCtepakx6bvemM1H4H6df/j7SN5zo1Zjn2JNw6KI2EOnTJCcA1pN4qzxDcvg9
1suPAYM3AnMwvadivxZZLpticGZBW4RgBT1oEtzZ9Uo3IY/Gk8lHvcgVPitrek63oiPsK1xpJnAo
GWk3f4/1hv+8sjif36ipcYiAhtPZURdf881gRMdx7991m4Sk+0GH99azM2uFD5B9UraruimLDMP1
iOdznUWcx4Yy7AcOc9QuPt6+5WNkxK56P/rmtFFikunlPX+YmBUvtXySzkxT7/LLTQ1cEMeeQIdu
dy4bbfBW08OvUSMt+tePvTFs+R1eEYZw//ec//BCXF+V4LLFw1BB+RyaF/PznHitzPBJFeuiHT6J
uJswRjffC3gq7RgT8jGO5g6GCKcN+IcxEe/+GazGzrAN773n8lNc2QM3zhi+h3IFU8VpxOwzlwZC
nEmSEuDmvLN4x1n51jc7DagK3kK8YMVG0RN97ZWwrFaKPKJyFEWRD0OR4icp/Wv2K9ATcp2Wxbpw
AXP2aEuAdogvua0dQAkePdYuuPpWgrRlopva5MFkhIQAoBw/x++XzcgLFK4eyhjOpDPYhyEkHREB
bFEJNrirHll4UWbXWKjQr2225asApkFnR/U5qMbJLD7Ms1gEKzHmGLkVEm58k3/x3NbSbPTT36HV
/vT3HltgRVD1h6wX6FtRpcWqqvz15hbEZKj6mKGxMHyJVT03zhEiS6ou29FJNhQ9wDP5udnKRLOL
70wvdO0Bej5AGIVrSLdlQgLfgt4b5D0p6++CkK2OaqHmop9v4XU0hUo+yTYAqkP+4hi+/z3wZY1h
ZmzmQvMKhPZ5CmMBsOib6jPdxrqiix+sEZmDvcZpfHNLIeZG4InUByqMs7MjsmXpewycCH+uEIEm
znuo+3s0ZqV4BvEnz6od8EmqB/+41mGzjArorP6zPNtRWjUFvicHsV4lFoj7v32X/ageI1tZeVP8
NPfP3NWVodmMZlocelUAQ2Ce0C75ozXZyKEhvhaJ/JnupTu8LfTqAKZE+VA9rOmd37iNMU5AwWgP
GvQ357SXtcJUvFhgQff5XXNUT2KBjEepC56u6b4eveancdc7MvJ4Tytbic7gYuC/LM/OkKQFuRbQ
rdQ8qxI5MhPhbNkQFJJ/QJ5jtCoSGvUufI/sLtNXH1T01/+yTj3KL2cVMtCnC1At0MtHAB79zZED
1d9jbxRbxg6t1UDrloMCngDvBYSYSLzPtlMnJCC7auAb5XP6hvf8YdowQP61FnobW714WyPbvHkB
/DY421ZxIqk+n8Jgr3PQsDxNm1O3Q9fESbCRlGXdVRe8fBdhXGBvF/EqQuWFnRmMklSSuxTXrneO
jkD9ww11W2iN8abw6d2t7B369Jivngx+Xoo6gI7B3N+Pci4OfAR/3+qQJAhSvT1kFjgBzdKQj60D
Rdzv8L69qGtX3PJJxON6+2d3NshuUgKmCGE3A/zs0JxQ0Ri2EflkXR45IA5+frVIdOuY/DI575Xx
eq+JAw3zmjiTK+wEo9S1g6YXZujUH+wHTxR33Eg4tXfTyi13K3L5Pdo5QURU92INzYZYjx81VzwP
hmZ5iJf7l2bnWcm2uxvJmk06gcuFhRSBRgFV/Nzhc60cDlLSxvr03B9KPXbj07QV9HDN+dCLY2GH
BgrA4VBZr9nbtouUWAoi2KmR3Z4uSOVb4bZ4ygrTR1/abnTKS/QACSREbM7fe3cGQMZ2xRX6g+5S
BIAsFjxcqafxU9YMiFX03g7vEkOyQKmwkR8tKBTp3V5+Dq0Am0q1avdhJPVG//sDbkXmVx8wG/sg
hWou+/iAwdgDgPwR7irnK3ZlJzoISNrKGdmusYCt2pz5P4EPh0Yue/i/fdARlKi0Y2TJdnjOnqQ9
8oqMjV5yzgyB1VwZLa0GzVdaoaTDUEagaruzIyvKvlQzdLSlQvOVpmykLvMlbfv7dreaMrl1qyAN
DscL0nC862elqXjAE3MsJ8Qr26rTQc1t8J+VqneIeP2GcJFRWSvDu+UJFQUiT4hGIeA1D/T7quBG
XhFi/S7RiHRE/v2lJk22YXfCOTUqk7+D8c3aMb0ZNgDfDugXSHGgQzWb1UyMgynM6fVy1izRzu+m
DSUUdRrTHQ0FUTFxQZaD/uS1cOnGeBUB0Dxa0ZURE86yNcXQpTEbSTESRK2efBZueDdu7xlUxYaN
ZFXITilbPG+PPMkOvsXszvTVsRa7/Fi53lRIFaGgDIU+xEzoecOm+xU9yGBZYIdOppkEbGPnlUeC
3ihN77W2RxPNaORxz28FSzLhLyfylGIbdFvfaFC+YiIC9rQ3z/T1YD/aayyXN54D4H+mux2CZzII
TWZhFeRFGNAKMHAvjwVv+g/CO/syGry8F328A1d239JdA6CuolABVVakIufFdSVlxsrLZZquqx/b
N7C8vwtG8JmjDxFo+Qqw6E9Q0T81e3W3Jox3oxAGXS1KHwpuQXyFTF38rzVAClQr0SIV6zssAnJ2
KAfY47ZyauTjNZ15CHXkRV0QjB+Y14rkZmFHLnLkaKQ0/RUns2iowNgBUAS3IhoqIKQ3R3JwNc20
ePgW4fga6sJzbV6Q2rJb8/6DQjvCu4+0NpG8pzlbMEiJRugWJNnmF9+aTMFUTpmtmitrszwpv78J
KM3r+WFHzu97mvvpIatDehM0OmbznrDkNBoFkNohZmLHbNYcLr+MkZDOpMSnYGACrHiuKzmU6HHL
tTDRq+f4TdSrDHCs7hFNpJbvCgdS9rpIgrdti7mqtxB9+/5mX1fzH9QNXB9QfIQCSSFsTzBPzt3E
CBoqdWijROcgM4LubVvdsm9IX8ePuZ3sskCftsP3UFs8WZn1ZaCP9kxaPYZTRi57DomNMiFU1Aal
6/zA7VIbUloGywCSJqFxHe08U0SGldbIG0nGa5Pzu5VTWpCJwCRvZ054d585Pjp5nmhXUfGNtbaD
A3fmXgV0FFVoPvr8e8S3zWu0w4mSoy1ED6tMLcVk6lEfOLKB7t9RjkhM9EEzp0Ooh45/r9lgxOoN
mtn1DrnzP2TRMQG/vmDmjRWGTZkhgir0YHGWdAnuA2hhGOK2tItdGQGloStb3X9hnyuird/Ayzsf
tI541OGWFYA0Uug5/OWHwgAchHyF8TMbb5+/MTUZ7sTKhNKuIaEfmqSreexl8AqLwFKxkPPBRvsp
mv2ymHLj1NccFpw9y2fOQUDFn+uvFBiFjXxpFIN58IB308Eoa6x6lVsHC0cLQTNV9QF07Xq0QUpn
QJQSBM7ZMzbcMegskIMYfmNgoQ02gnqEnr+vPqBvjlmDGg9emZRKbhZwiMUoTIFAx5zuFKt7htgb
YSFdEZHxlJH6JNnypTXe0N69Fi7fWl90Rsr0jsN453DKTAp9NQ9Q/4JAkzkQwSce8vWT3VrxJzIT
8eryrhmcOW4Z+nI+m8Fg5LbfmeNtu13jE+i6T98sJDPIWqqLv2VQQZcZkuYIXBcwfjHX2koredQx
QcJlKReNhJBgIXJATi55epp0Ami9KZPNejfmrcvit+nZskZpD6LXAaaFY5sa9R2jMwfUvWx/T9/y
pVPoJhlM/9Ib2YPo+kCU/O29bgSyCCP/jX2u7Z2pYMqeGC7R1Vfu4h/yR87ABR1dvpjX+sSdtxAt
J9V+rbB+I7GJLUwVTwXgWWgx9/oY5X7v+ZmH0jHyqCVaqr6ZY4hSdmFlOx7PXVcxe1ifTPkQbFdR
O/TH55cjqJghtgfOEDyBZ5PO9XmtlrWf6uhm6jSCMbvxHioKsRMbkd365O85vnVDIBZFt5EMrnLo
nc0itVROqg6ZXGic6ZOFTILub/2vahM8+efiHVtbuFMLwn/y8B3wW4BOZU789Pc33Mhl4MkgopsS
vU7Q+pwzKAihBGITFd8wbtkv8aWkBV50q+nxvaS3OzBVmJClXGuqvrW7EBQivQCdN9rLOHutBBHT
ZAwPyNBgjSb/5r3y5oSIMM0t/ys7AJV51JBrdaLzmhNZZo1EDaUv3Erw0lCXmC1x5fmTUNLCLmoS
7EgqhciO74K3XV1Z3BtDlFA7l2UEWqg4IWlzvZObJOPKpCkR8IxEukexz2Af063nKnvwYiJTv08/
Mz3dJdvVQHO5jWEZQQdF7OHNPc84ch5UucQKheTI4V+9NzQpusBJXjQU8zwjf+5wcDd9D+T/Nj2K
h+Br1W8uJxnKtEgigSReQ4JhkZpjUrzARNz85aE+s2gcftAAUOrtz2QvGXtoAAWGYj9xG+I7oD1H
M2SBamSmqyjwo799NVO4vJoRdypIciD0ROA5pxEuoMyqiTmu5qiFBbiSTe6CqLbYeRufRyEKScLM
hpNbO1rLkBeRPsrqGq1yoiw22wFhWgApA7obnT+3j9jcpgAdP4N1pm1uQc+Tva83K4d5GQxQeW2o
XALADhDkHE7e9X0J7S0v0UcbRe2E8Hp+p+ySo3cCNOs780kcEh6wEcZYgzzfuCupacrVgcYGUEPN
BisKcePFMRw3d5Eu4lY0GTN6F8/v0qFDwluPHfSJt5sxJYh8BR30YXa/5k9/AM7X/vv6G2bxbsSG
IE/S8A3ShwAMkIfrmlZaQ56wgdm+y2tZ7xv7/GrM9BL/FW8GYRJ0UYD7InDafY5uGsNzofCGYGGb
Ee7M2ONTC3zMo3DfvKys9DI+uB7qzIEyEMlLRB5DrZ7Bs+eEqtE9oc0YHEx0ofXmLrbWNteNYwRg
OUv1O1BSRe3+erQNFLWrMcR2rkDW4DnF+4SOtJJAVYD4R0kv9uzdwKBDbWWkN07RlVm6CL8mOWKE
CD2wKmBINuLbzWD5hFS7QW+fy0u5Wy07LmM+wAL+jXLutjmmHKaSR5BZE98Gjg7jQ9nmgHMTkdT2
cB8/QxjCCO4uwrbSk8ignPHR2uVxa2f9/gr6lb8GnQ9t0XgB5npC3oTEe+iC6sFFM794B2RDaIAp
StLudsPatro92YDQyfQRpc3LcRAWUOMKispoOOkMadMeUp15S/Fi8whNl66GQDePLBUB/j+Ds/u4
RcMoX3PUR9pcYnn2cO+fAeCfdA6NL/8LjA6rC5oT+lpi0SIx28MtqGH90YODbPXho8E6pkSxsIkJ
fwmB6yrOg74mZHWj4nhtc7aB1Qy877KPozpY4ne8600AyezcTQ6lAyiCJTlrFx6ds7kb/D3I2Zwm
UlPJSgeDrO3fpQ+hGzuDWejs3d8n8+Ye/TeXP9Htrz0qFWEg9xXMdJZitRGpLQnD6Va25JqV2b0S
ZcHICSWdvY/J8M+ey+e4vgTn77GsTNnP7fZrLCgJe03Sw0rkejaIXp5qA1J61pp3uZGEvtoLPzWw
X3ZaTmz8aIAd8czBmTW7ygR1+DOQP+e/B3Rj1/0EuABjIwsPCOXsgvA4rSmCTkXBkMMrSi309FsD
SLUWaFeO8srs5Uts5Ju/rd6IAmCVEqIhDFCRFJitFs07B2HpoahkZvdIPeupFSH5prmJU8vA5Wcb
IXtU7EI/90RDdlpzVx9xy6VEzz2GrEmQnFfQjnvtOtma16CskyIIIOld/Mh1xDcjTkcgQMJtaHtg
CBEA4Nh3pm+lF0i5/j0FNx5U1/bp9/1a4hKqtbUmAKnbbieLMxJLfOEOo8WT5EHdfyr22+eKwaXP
vjI4P4ctO1XguoNB71XiSA9W7cduxxHNlPYtEn/fqKusjXEZZ1LtdjyVWRQaKDrmeowROzKVNGCZ
K4O5RKfy0F0ixZBdcOt0ZLK1V06PjdLTBWnV69xIo4NjBMsLGXSkNpFPv7bdpWUZ+E2LtOKlQ+Du
Pue6MgE0KoL+4NDtQtAiSUhIlUZ7St8DU8UWRG5IWJuCZRUBn0GfNyA+huCnOstuCr035GqDh6Tm
WVJL+P2ov6c63pP8ScsM4Vw6oYu0qrPmdW9kSJBhxPWFEEwD7eG8vNNpUhX0BZK6LSr0yka7fKHx
5gNTUCEcA/jMZjf9TtsUz71mrN0stzY3qHbAtAiyMKiCz/1XVKYqx2iY/PBNu4cMgUwmVzbw1PSR
mUGU1KHTRrXW0HXLvlyak0FTMHKN9M0+Nyu3gw9eSSQ51c4YTXEfGLwjGNlutBKDwrJVIwBwlOQZ
VByNzDbetrpqrnTb38CkX3/ELNoPlUKqRHakjys8JHGy3rWdZ9T7EF3J2l4l5Wf85fIkPhaGunLV
/gzw+kq/tj3fbWWlgvcVtrHhwA4ovr6ivPryIW3VI0JDIp/R3faanvP75jC9yyHo4XXO9N5WPM3y
0XH9FTPXCtmVDNIi+ApAwl5KCPcNpHhPH9zukflWN+JdE6Ni97dN/oarQesu+uVx3BAn/gAofrlT
IQwhoTqxSKNASuRYQsXbbkAVpxzvI4V8sCT4lu+fKsJoemWC99JAgRUouRZ7UD60u2gNvn0DlohM
MHY+8GockJfKzL3LjaTEgSemeNT3IPQkg6s6ZmzHNnqOwKqC9k8G+6EnU0seGHu1D2S5BDCPFCkO
BOSd4H6uvZ8YdqOccjKOvLSLewMINqsjwzncT+cmISVjvfGrrds3UL00+43SBpKiN7CQUyHljVRK
4AwgNWm3qOI2EYF8ER66LSCZR7DkAUBdbASQ0VUjysypDvQrlNURD672kS8DwuuP4a9nIJ6g85nU
+Bh4XSD4og6vBB+erjlFFtaffVbugIUFLV+oH1au2hvhzbXt2b3XqlnIxRlsd8/x97g1ON8siXhq
Xz7Uz8ke8EhrNr0rKyQ6K3ZOH+Orz+HlK/z6E2ZeqEX3UVHRtchN7SI8d+geEPaSjeZyfTCZ/Zk/
F2tMAUsEI3JYQExArA1pamT2rme8BYCo96scqZ3GHmmrYb2H6z3WtRmfhjVjN8YHmAbkX7DDcc/P
r3fPA31QlivQCzzUdvAkguvR5VvCXk7xc2D60Qaxc712md/YU1dGZ+6VZ4I0U1MYBZGW7W84okIp
dFO/FE/Knt/wRwka92BgSHccTdn+7eFu3CuoN8CfqLTfiQcY63p6FW0aCi9VUzReeHa5jxx160Mz
/J0/+fpwzh5DQ3LCl/gpvET2Wh7p1o5Ggxck1lAu5QCWnz2IB3Rt9nVR4uLUs3twa6MTR+KMNkHq
rI7QREt7WGPXt1UQ2CUm3PxTZq/GUssIFpc6Si7ANgIKjH7K6xnomirJGgYfUZpJYEan9EF1WYeH
2NCWdipw0Kf5H0LYa5vzuwy1iZyRYLNylQsoBGmHl3QnopM+Basnnn+6elS2mc7+96ThteHZcoMh
PNSGoEK6+5ycOoNW2F6kHY8MreooJtqfLO2Re+z2ni4ZKzvtxkFWWPhwFfkygEjnjShoVaYUJFDB
9R7YbXGRqTneKlV0AI1ru/qmLdxToLNFgQtI+us1DdNuBL3IiFQkhOdQk2betM4A6Ah5/tVx3fAZ
SLD/szXbP8wURyAshy2gj9NDulc/A4tiyHmLP+qoNuzZd3ZFZe/G+5om9f/ZnB0cLi9HvudgMzcD
VHdy3IyBQWm5hH1waMhWXc1ur41ytmMZlqMdgigDKrh3P9jH2EcZaXSAhDU0MHxyerJtnbVi0o3e
wKtxztWG87ST5GbAOCEuVJsomUGyQhcv2S4yTsq5BtXj35t02aYmgcGEdl6gxR8+af6+qRNxingt
zBFhSxZzeB+M9K0mFSrcZU3s8aN6uqNnM9u58RE0H48X5j7YFq/gMrX//pLlEuNLACAFmx0QU7Sg
cr2F467QyqJKgD7eMI2tnllQE/MvjURkQwSHS2fHHysBxrKNCCaRNcHoKW8n8JzXJhutjwd1gBL9
dAzcweocKE7o3Gvuih8gP15zRTRUunpVzKzNzg0IZj3sYFhrLMTUG8CObW5X7aYD2pkHRHcr87nY
wNScJtNIEjRpgAZdD07BA6pl0zLXBQ4EAQ0IgCbygwGToZzrdttJf8PDcq3iu3wwwyzSUbje8FLH
7TJbRk+qeK8aeiSfnOio7u/lT95Bu9+WRQIMPXi1oeNMMeHKPl4iu3/MApCEahx9MYvXox0zXwmq
osPuOaIC3Bk+5aVQ7xHLxLayz93qUd6UO81ZYwJZUgPMDM/2kFQwfVakLfaq/TrA8HTM3B7b1xIu
OYm/CreEp0JRrkFgE5HyidmaLSDDbyMAwZKzGq/T+2y+yag2w//Nw2yTyRAN8lkZn9PUprRRLsB6
7mRwofCXIjdqazDRcbkp3fAYP+mQFlvZczesgzYbBXiU4MEdK84i9ihQfDmF9LwuP6ivikspkmvd
O2khwQ2BIpIxbXmOMHvVQiPZiu0b+/3K9mwHlFE1lm0J22AQ/04fKzc5CTug0VQMWyv0SRdKUjyw
Tytm6c/OJhzcRDIwJdh4yIHOjhkUsJD6LWCW2clgveFcZTftNJP5qo0RigKE3a3WnZcjBVSHIkpB
yATIgTy7mgKuDwelywtaxbHabXjID/kD1naDtBRC2RjtVe1GuV8ZKH3rXg+UWgXPNMfyyAnNQwwv
aBIugXqhXuClhQLdS7ZDanuPPjUDckiff1tbPvyRgPptbeZG4maoQYJUoo4yblIThF6PlO9IOXTb
ahM72gPIvszObNAmJ9jVXWgUq5llelIW46XtDFQvHi1es7e/HOV5KKZNgUQvqNhpvkd2yn218YFz
dGB2Gw2Ee4mc1eVdHiI8S5DlxQKj+gtZbnzYrxxMl6DI0MGZ6eNZAgf8GZwm+VaOgPdLnewJZdJt
Zo9G7HiAbq/5jyVIimLHEUai6RTpZmCFro1nBZuySZxCNO+Yh+grGJzYHk/ls2jJF5m8Fd9IdJm5
CXS7jb6ktcLQT0VwNukoQWLwYKGAGPC8IpqwSZ2JArZ2u6VMAeMZITuJRWgdATnCOt5mNDIzelCf
/jsCDwP/ZVmdua4p1ibfp5alY3pIjo0F+KF5yqyhIRPaKuihqt+7fVUSae1FdmPB8SDlgR5G2zpA
LLMFT1Kmq3lIO0PQDyriKIFnb4LZIrm5ms+izmg2vQh3VDSuAO0HJgD6Jb+2VhzKcpIHXKGL+3Hr
342HECEe4/hOCmvt2qNk6Rqh7PDP2jyYVXLoNQUMW+iJG6DroXADK9zjrWn59mRLdrX6vr4R0MEi
mIPR94SSLBrRr8enMpPSQ2qSHp3JGA8JupU/K3O0vKfglbFWyffpz82nUwWVAgYJsQhgz67N+U2U
8H3SFlDLMTk0fuINHz6wJ8mjj3e3WOOIWealJeDbgRzE5QpQCD+3BwHrOoNkDfaoJWxAO2uKOuSk
dswDWJ/6F/Q16Pw9FNP2he2ZcUXi9/Q7Xt1DN1b190cscFaVPKStDL84+Mg9hiYLUNkmQ8cTGDVE
Xi+PzP0AOpHGWLkRbuxdGldAMJNVaYJ6dtGiBadM4gl2FVTbNn2KNrNX/oQY88QdSiN6Yh3IEdCm
FvQrosstK0m5W8XarX3ELNoLvDzjohYr0Ficy1leDKQyb/bfqQ4JKNmhSAMPVebskbXO/nu9fVyZ
BHrtzXbc70n4oQL+dYBHQSmgGAf7kQu1H5u7C9FSM5zUmFSo1yMzmSEJ+sRb3l30JD+xpN/wh1bX
jAfBTo10dS/cOACI9JCmBtweoPh5o2EqZ3U6pCPK3Xf1Yw09EghHueWJQTH4JB7q1Uf5jTv5yt7M
SePWzNQ+hz1mo55Hk92HWyE3kqcCrVWcE9nRNj5J+hp+VrgRcKEWBuEL0OCBcWMOY53GqJOEFsgz
kH+JYG7hwHeFQMv84Axkzaz27JvCVgGtCBI8Kom2kYNI30w30NN1ht1oZjZ0Wc0L75aXDJ1ff++J
Gw9nfNO/r1NmB6NIJ0VOS3ydfK4Ck9vxgLx0OjTZc2u0soNnssb33yZvRQlXJqmP+LUNRSmXi7qH
SeXyHJqTAz7bV14Pji6n0xZ/j6QBEd3QElD1/9v06mhnJ1CatKoueZhuv5X76bk7viMMs6HNsj2l
9qDHazxnNx60mF6olFFmLvT4LZrqOIo5FGOM1TeCe0DEo4Ak36NZmkf03T/1hn/hkKdxoCYIGZ6V
BP1PB/jswKN9EmV/XGoov8+9raJ5flDJLRL0ZgIACciEzB+cg9vxgI5L1nNPOEs5hkQ7MKS22w5A
41x/CUwBHK0qGXacCYbhg2r0Odk0zyMWpXucbI+cC8PbB+aKg1qm1wH2pio5Kke7cpFaud4ZceSH
gNzge+NHpJEmo3pH/wQeX1+tHYOL0wlc6QSYgNlu5MN/z4LCODDuoIul3aCIH6+NC3HEVKkEnDt6
oF6hqDm8D7IhVRau/owIp7934jKZD2vo/gXBN6WFQYn+2poiy1kQ+R1qQRVOu0LRmQrpXp5zm/Km
yJ+5rSjoQQOrEuNO+lb6HDdrXfw3IkdZgfQMjRyBtJtTI4jdkPF+B8316jlFuiPAqyzaencjmoPM
ldHSuZttRBVoAJAOgtAKHC2z0DFMYr8NKw+dC7qod5deBCUvGSHQ9hjuGkewUiSUsjsNdPcojJ40
R7PbDH1uMoGkbw0A0N+fc8sN/P6cecOMnHtxVjFaqmeuasuopvhmvPc2yC0EO2EbXlaBIDfCniuD
s9DS78eyyCOMPwT7L/ji0Gt2bjYKTA2PHlgxCvtzZYiLOo2E2PnfjMszvz71qSd0MSz2egNFSwKm
hG1kndCpi0IJb8fG3/ZuOfUre7PLNWj7Xk1L2GuMxhXcqdM1EqPmnh1FnX3Lwf4KdUbjgCUOkNbB
XvsfXPvVB8wOVBZUuVznPx9Q72vewh6TrQ9/+4RL1VMIC0FqMHf911EjmNTgrKi7wLNoTsERRi2k
bGNEVKPOGdUTSid37zjJaN7HgyiANz1t0bNxaiE2t1aLXHoQKgKIs6SgJ0iDz5r5K05D12qvNBU2
Mf9KmTtD8+MlQn9+aIIrzwJtAsngKR96KI+d/7siCKyDUhWtK0j7488sxSKqTCDxfVvpNa4vkA8d
QM8Dsyg9+vtOFx4FnGU07ab3m3i12W/5UkPtC3kkdEGhEYu27Fw7T7+XB0bI60rn96AuA6uw6sT6
U/6cO7G15rtuG6MoEtDQoRV7DmgaBK8VwwbzzCAfOm00nUYKqTOZqCdtVl3T4o1Ah/bL2mwbB4ni
T7KGoZWmvPW3DAmOiRGGRD6+iLssWjm2S5DrzNxsE6HjpeQ4FHXx5q2MAggFKEwoCVp+kDHS/z4s
y/LUzJZ8vWoyFwGo2MJWv23N92EX2+gLeKbYccYajqvZoMWdMzM326Gc2ILDig6teW7N8U3ZdSBz
AuxMBLGHf2ns6uG8eiYXldSZzVlyFdkntedy2FTP6SYwaC1s1AMXgjlCCrqCBhSdg434irUyey14
Wnh8alsExTGtf0GMY+aBe3SS1WMF29yH9hm/Wd6eR9GxtQakr7e5s7qci9fkzN5sp0phy8YFXU5x
zwBY1CNUoTxoJfjbkfOi9JiNnuxVPbP/3keLsGVmd7Zlm37UUqaEXXCOWWpE3u8km/3/6D+4PT4a
vKNLCgoNs/2TQPIo4LQOHm7L2+1XugcrCNBsKQiOKrN7C523YNvu0CX19/CWwcnP+P7Zne0hLROE
SIzQqkK5J2Sqyui51XtlcgANZQl5OK/1pQs3fQ5qAZwMyipsn9lKdhMwrFkIX06jM82tzSPnjPrx
7tmDagDtq1EOvLMPH75kMr6AAYH4lh3sQrBvavcPq7lU6gauYkWMH1LLFE8EZJE0F6Vk8ojL40ys
QEOORtdwMyEuFYl0Rit33qMEWLosiGqmU8uuOahbpxfdLegTAzMAEoGznRWIKAHVI1uhnN2pm+KE
qFA35SOKFOxKtHJzjL8s0f//egKHLDQx0gGWSrOD2jreWpm2MpplREbnESERgPWU8O0HKfjLRqym
Yu0pMvzfxwANTDwxbAXgDtlRXTB7Tih/BOTQkxyMD4rDr4TYt60jQJDgk9CdPU/fQusqLdsBqzhu
+dToBL3AA07nbOzgu94Gr4ZEAsaEeTOgbOcaWouN1d6sZSGIzgGg1wBg8mgUm3MctVkYcHGOJl55
X7+pd34K4HuIDMf4oVho3n4TJiK8VqZ/zwKrVnyEltatLMOtWw8KmNBGp5uK6nxeL3XB+8hLtmGt
p8jPW8URjb2WtGc/G1SgCtAn8dr/cKdfWZxtLoUfW63OYPHn1Q+K0f6kAQvagIatWqs+LJvCqMLv
r+HNXnZpMcggXgigwm7L58BozchgEpCNX0Zb+VzxjDfOJ9iyOGB5kcnGjM5uuCmtE7aCWiNuOIwH
4iopwV4e0GIn76eXFWM3nCKeqoAPwxTKeHN4xxDKZeGD8xiPJe3ImhPoAsFYCEGet4hENo7uij3q
1mdu78re7LqJPTGbBD4FZAfA6LNoU2ZxCz0KSE8Zrfb/SLuu3rp1ZvuLBKiXV9VdvJu7/SLEdqLe
u379XczFOdGmhU18OQiQBDGQEcnhkJxZs5bZOtKFHDylWdxFv5RHhnUS4m9Zpw6dMRgqdc5hvbMK
8oA4fvQuj+K7bvMPxVdthT8ZBldOcWREwXgDvikADmhVBpETq5kTCyhjHwD8Hnaqpzin8wn1gHID
kTMvNXdoBe6QiviLRkYiQ7ywTW2Qua41sTVgu7j0JuoBln9KvN751WkmqyS6tqpLU9SqQuReTIew
bMCcnt+Fp3bDHbgLq+i7FuYwIAjL8sgwouWXstJqrQiwc0WszGCyaUErg1o+mF629eYtdItX4yA+
hvfTPsZlJvlIJobzfucx+z2jfz6AigJ1NnejwZMPACZ2uqjAJuneCJEn/gvgK7N2QhfQd+BThR0o
cV0N2kKhN54M8xmE/Q7DtchoaV9GgllDSQEkAkizXUfcpI6qOeJrgFdweUHcRUatO4YIvAHhMpA3
kd2BTJD3WGu99lIEjeAfw9QmyjmIXzUjDKP7Zd7yONx5wKYIhxU2cFT+hboFmfY/BmkGlj5oYgi+
w+B7sGsq82duilj3GTjKyeaR7wBzE2Nu10Lw0iKJI4tLhTJWWacIsBjf8Vb3039M99w7aHaOEqte
+R2URQ2O2qWpiv5LpSWz6YZboH53uZ15BrBQGFyC1mpIaWzEF/n+9gh/P+e/ew86psCHh1opXcpX
UCdsVQ2ubDyoO20vvYANAg3mZ/QgYm55t7Re4MpWivs4v+Ft4Y1VJly9McB1kd5AvhQoHeqYC40x
5TsdA1c9JAGs+CsErvoYnTk7ddB9umXBOFfP8KVBalG7WAfvPSojpA0TadnBfHkTzeZh2hQge/+b
6V0MjroONRWurLUPW4XD+46KvrjE5FGIBu3mC+FrIsWfs3/+LO8Dp8VLPUFdmv/fS4EArOJWCMAV
RDSANaR26uiHAjRwZtxOPd/Lfs1uu/+YcT/VHODKH4Jz6ckBrhW3x/69Iw9WFYUsKZg/gaCg01a5
NvtCItVAjBagtHGyw+CNcGjFzCHAhs59Hjlv7FkW4cd3YAwxDFYVFIHA1/sN8yVVydj0OZ4CmmiN
+2on3HNW5KhbkHjOl27b7zIIGoxvwhdL9GptEwNFqhvg1eR5lMDILWsRL8a6IPQnE7mAj24Mrblg
k2Iby63lb+QHQJJ2oYzrVMd8RRM/orYxwNAG+FUAKMV8U34m430VTbOAV7Stgb7SPjVepDmmKDnl
wXd0hGVCjMy8Dq/co4CERkYUNLbITdKPLl0dW91PYVZ6AHlf6mqvkmH7D407W9MWNze3mWyGV60c
d1BwAGshhEGJ5jsVJ4tZ4BODw4WU95p7wsuDjmKcvLkpb/w7lHJt3ub3eOExAuWqN+PGCjwZWOUA
P6KixjSjqp+1I8n/zK/AuUsfMTJ5x2jXvqjb9lLeq4Ep/GTCZlYujmhvAmZSExXSiUKd7lDkHbSp
1JBFPBjHAaz6L8mm3ESHepc+CVYDVa9tcPYd/6fRbZIPZnD+BlrAVlqapyKH1IQNbxDzvVsc0XsD
bsb8A4cggIzNJixYFysS66/dWIIeCK51eEET9jHqYjUNwjxmvdTgGc3hXi7i9waXK+ko7gwX97zC
ayQcSjFwwjtti5RMYyExwwogvwuv3z4DMCUDMFUeOXBq0tWe11suwX/Oo3u1spBDcCWvx6eAq2jT
AZIVgsw98XIEbA4qGsqWBxesfPgLnwPOHjhZQkeGb6HFu+Vp9gd+1BsreK4/VUdAd8VJ9VB2+ak5
+SYGD7ewmxh0zSvn8bVRaskjxQAlNjHafk5oEtTMeVPfRTixGhesvMdpw9jQ30PXlT2arLErRSIU
CHvP5VaH3Hp24UwBCc67FwMFw/YgHC63LX7fUtcGqSA9ZQX0SlMY1B6klxYtEyA+fszZMiHfL4/X
dqiLzcjPbdxNsBNva8CA73r0S7ggXXiEFznFdnJRrdKd/Pfrz49cVmZx5ZVybZ+KWIEa+HJDFnJw
fGTl5WPrxm+Zg4i1HyFnRa4bGryY30bb46/xLJ5ECKdFHz6WmJVzXcmPXX8LdT4VfB5LfotvCZ47
B5llcHCjIwraaSBdjT+a1/KZ8+LjQ3gYrNhjcX+sXAiurVNnhqFMipKQlZh2quN7emoaQBoJ6KYk
bfH6Z/LGXfQNMzNFHIkKI2gXxWUA734kJA0qmnHZOHFiizCivud2C5qNU/0iHEsn2xZfFe71rPLs
92ANNlvcswScUyhS0te8yRArTskMctkcXzXoKGXOvsWlWrZm0FQS+gnfBRfCE8KpORVmvcsZadC1
iV58AWqI1/cfY6ikMZnxBdwGIPPKOWRO+4GuBi8F5Xrx6T825+Glfmc20qycG7CLorQEZDKSsFTA
VjS5q3MOC4za7Ds00qA19A6dzWD7UIF/dZMlFvNk/H4PIZP9xyQVJqVgnofEx1B5q98Km6Cz1XPf
AmkvWNybCsqBeCceuTO/YfL5Em+l3QpUNvhFWlLRoXs9yaJSTqHU+sg+eOOd+AQcYWyDPWaD48hD
chlEBA+1N+yf/+eoifH+sUrt4FnvxykOuAZdqXlo9vv4F/p/0SxiCl+3Da3kFcjM/rFE7dY8V5sk
kjG+DLDcY/uaI4fNOQWa7iAS23pMnlESB2/NJ7WSte6XmtDDHuTljgqeZ5Xz2kMRYOs/8O6PZsNU
Mlk5GK4GSMUFWR2jvtdgUPoEU0B2mHlLHMzutXkMZqa43krNG7yHeH6hTwHXyG8FfeAPUYmusHBT
arevjSe+4fpw0E8KUFaMlVvzTA09krioEqwCXcuCrlllzFnQgnUwuJceehug8vYufoXa7r0sOx3U
A9sfoFZiXSFYdimPiXJVSoIEdoXPxAmfczuC5rIIUm8NkDZLPMrvSLryHmmT/5sRA80OBhDCSmdQ
b9xQFTt9SjWcsbvyTvhqII2JEMQ/AV4W/LzjDvOPFAzQEovrY+2SBpwjlhXdg6iz0CjbPK4GHiTX
cKHT6IZWBTjdkT9DSumzco1tt2FK2K7UaeFGwM+hQRv61iBvvY46XKr08lBB47T7oXdO1TvjDryZ
kpfuIlCWo5YFAhxwa0tvjBleC+1Lu9TaCnkdC2pN7O4GTztx9zjeDkVntYfWaa32jSUAuvKGx0AJ
nwig2sBl0jhtqRYGje+i1jI+J9k0XsIH4T47JESib7QG8IVyKGPx+8LmNZMx1pWrMGHjRzMGOGXQ
jUrNMR+HzVBXMN1oYO/hd34OGNvsTGfwkm30h/QglWZ2Yj4z1u4NICUDKB1pdbRNUPFIKvIqUWZM
cQuqTuSRTf8h2L6FB4MtQkNiKR1rF6Zk6oIQD7oR+DNGWAKlgoTfUflIfhaH6QSu9MmVXeWcuPx7
8BayUVSrjvRnlN/WdRqkoiOjJG1SyHJCVEI75pu3J98q9uy1XI1JC3PUK0Po5zaFIiEmFd1RAqTc
rOgAGSVLuicq09pdesj+gnKf6M8ji4sSONodkaW43qRiPQJTLMYtSvqgqIYw8kYxR3vcDwKISfGK
V9476IeAYPkynhm+u3YfWpqmXhvlaKQ5RC1a3EqUT9HJC2ShEiI9fkJ3nnGB1LsXAEXmOzkzGK4c
4Ii+RMIDyS8kEKhtI4jhII4CTE87XBn8g+A2IFrASXdG+V3ZyZv0Enu3h/sbsEw5MmyicwpytcBt
0Jg8QxgToY9gs30kReACPcslbn4BRC5x/3RIC8noZC6qIDv1iB/cheawl87sNg+yOW99COVnVQII
1pDiQ5RTaj0n+zQ0M9USW1uHXg2Qmpsf0KutTO4xf5K2IYt5bCViXU0DterFWCfGUJBpcCHMC6KD
12a0+k1sG/fCfeuEpoaUs3V77r/j5nXAEwEuANoBROmg87728kgvE0hopXC1XX53wHnbn+MzhDQe
4eOg/jLBxu92X5x9ifHc+wvbAvYYRIxATK8r1HE0qDkvxlPWWlUNKfdkgzaCXxGEIbO7epNvct06
iw86ybaCBW8z3d+2/rvkTy82qZL8vsihz5aK1Jk2BcEUtnhf5WZo8Tt1p2KrqxMEdAmhdLJVDoN7
jHdvZ6jEgYf4AQLkdrpXvMrNwbUIZnEmSdAKMBf4hD/fRIf0kh/qWlIbFK5Or5wT7CRwhxaX9AWt
deBriF/AXutcEt5UztU+sAG3R8fb7WlZu5v85lsk8m1opKc3Y1KXuZQZ0C4DB5S8k0COHBK2tR55
FjAFnSVTxN3vts21jMaVTWrfTanf16oOmx8BKIHvxhf+PJ3518p+Aw0KYJCIuHa4k/eY9Q2TSXTl
cLkyTu2AwZBiw8h7ktAgfS6F409W4nEQbBogqyKYETh8dWZGaXXjEV7Lf+aZ2u0BWCz8MoFZbjND
O00xi12SoOLbfN5Vj/IJSmm2etCQgReZ1ebVgLu0TQX5dsKNd5Iw39JJcGdU0nHx/bhXgfhUbWHH
n/mTYUmeDKaI5OUBIq3mX9B1IO4sP4Ha+33e1oPq4xPEgyTAxVrnfjZHl7N+b73czV5LT9tJoI24
7Wvr8w5xKghfqpDppl/8Yy9PTdBj3kHfBtdqEFc7s3+VwI2iIa9T7mOIFODlD0JR3/q7IwbCWChB
wDRBDF7HWyFPhzjix9/ZFcGuNhNC3wdmff+ZP5fmT1QgHicTRPNW+qwza5dr5xs0wdB0AMEmAwCl
a+NqX9dJNcO4RLiFDBNl21P2A3oBlnLB6V6D16i3irca6t1ENH3LmPq1A25pnnL5oYqiTB3J2EFB
8jm+JocYXcOlFUAlAcJFyQ8iUp+dvm6bXQ2qGgQhCC8IATNSOQktkgYQ+KMQUoNj/dIjU6mdctCK
lttkM4DmR0KJXEkQ4dBFjaaa2AFHSPgkM0lKvgcaMBuASRaqCRIINOkabtcUIpCVKKWKiGivLv8w
QriqgMeptpEA4j28Blb3ARq02+P/fZBdH3TXdqnoKjRRok8qVlczH/VdejefG2c+9e4FXFL4tw6y
GB3+WQMJvvmoOLhzvDQeB6ij4tROu4mfBQtIe5yBxV2BfTq8MEk3yBfc+kLKL/WiqLtSIl94Cr3w
EXx8kOvTwXeFL9iXgASCC2Gnm+I9xExCENP1rFPvdxWK/gKkdHDRh5AJIem73hlyMnXlIAL4qJ1O
6huA915tg2LDrIGGstp9qZgosW8L6xOXUPMXdOR4N7E5N0V8YsEHV/xVRuHuz7dQ/poGAUCRAr4F
9Wek9QHh+PluQJrA/0KYRGzC7Rd/qmZNiDeVLcdOUKzAuq8+gW73LtS+ilMFn4DCcIZOIBGi7Or2
o7azD8WUviZQopQvPkc6h1CHBx8KYC3Dm3T/iT5st9im1mAnNqvh+PcGubFIBuXI8oyNlfD4KvEQ
3aOz+R3kZMnOtz9zM/LEU4Ei5suAevXk4snL2kYrl5TrOaGcNAubwujJsujeRwcf3IQPqCHPFyCn
3mZ0lsYXpGy0O+3kHzWySCxW5u/BG8gACUR7qNdrSG1QLjoLRtJVQwiqMO5ObidbmpJX9AM9xVz6
LviY+BTtKS2zHPA9wQqzeJkRSg0SuqhrspJ0fFWqQM6W9caXzETwekjegtRLtNQZgBNEUyB/boes
7wcFbJISPY9iLUIlVYKQu4nLRYIMNqR7RbTrbEKUZpxGqzYIewbSuPjFU8s5ZtVsFCXGlarBvhI9
sS83Zfnz9kBW8FEYycIKdeTFrV6n7QArESFWndCHUCT3lT+eGlm3BL/ukZivbZnIQ9bKI/ryWKCH
76mE6w8g07BA0fglUsxFBq9tk+lVRUPPOEefnFRu+K4y67ZgrNzaGbccL+WkSib0Q+9jvHnotf1z
NL600XPPzCt+T32RURHpKQP9i6gLUqPKwkwougTvpC75mnn9KxMnB5TNptQEd7382eNFGXXAKHVS
tJNFgL0zkKbnVQM9AjWMwXv3VerCIUJ3nNzmDEVSxsfpVF4u19Q2CnxM+TCbVbSfdQ+0aIaC2jUP
BWwW2HHdj4FWRUTQID5J+bFotI0fkKnI9cksc/SScsVWznMGlGE1+uDW+o8ZypFHWRgAlYKZuH9p
y1M34/Isu3qqWxNaGWdLixvn9t5hDYzy3KkV/CrsYZHPZqvVoXOlT4JVtGPF8FmWIcpng1AtZaEh
M6g9JcoRgHazjFnwrtX5Q9UIzzqBZBMpj5W1pIyEBih5H4zaTfIyxMdgiu3G/zFHnoIKdqOySKRX
9yK6eHTIFoDXiiYlSsuuU32Ck48UV690b2igMn+YOsH9i4XSUbZBGxh4jTVqoZJ2EucigR2lmaxZ
3oaz4HRc4ty2shrIFlaoVcp0udZi9HGAEr28y5spdYOWe9Na4PFEsbsUQczKT7EsUqdQIfliP5Y5
IAed7xbdW6UAA8/jwtMFOzFOtrfHtxo1FuOjbn3omY7VroK1vtpywlNc75QhvMz1YBdQeZX0yLtt
jzU6yiHzbO7jqIa9tBndTJPOpdqYsp46URsfx0JMGbts3Rv/9RI6KuqtmGpaBC/pBSA4x8e6+VVp
XyN3f3tY6yfun3mkiUuAoYziMoed1hDfmwSkKXWcc3uogd+JWYamjXFUnRzsqxZfZoBUiP0vri1Z
pAas0YrXB1QTIVYJZLQ154q6XQI926WQEdBY+YzVZUSzHPYdkMHgaLo2ZIhqJhoTljEsD1nljslF
KJG3rV9Cf3N7ZlcddGGJOgEGTjPyeYQlQ3xuecyjmyOLkNdml+gmaCr+xl9ITynhOEE7JxVVZG5I
26gn61jBUiTYGYQN21k8qOnAqDyvLtbCFBVa4jop+RKkABawCw+6OLzFymTlg7qtFYMxqtWzZmGK
iilNzOUQCsMkygHqOIaKpvnuQ9aZamTfy5C4IC3sUNEkliGv+7t5KAdF1GzneKmIYWnn8I0qfWwh
l9OeZ91SWvu2k7CmkooqiRaOXVFjKitJNlvRKMy0BhUu9FqGXGGFlBUcMRklmo9JmzX567XzV1lR
QpgT1pR4/JmiZsSLwUkfg22bRa9+nqGXvOl+xdBLSgz0UOnQEYkbO658G6K8LzJSMbdHT+zRD9TF
99DkMD2n5eXQoWUrRwpJAK5al0HFFaqOUricaqeGA/aqv5hxEA4qoAMEzFeWKI/iilSRxryGTR49
zhDOduRisucSVNqizEjUr+BfZH5pjHKrtOcKYJfQ4ZJVe6nf86olR3dDZhfaE+hpUhT4I9YtZiVh
e22TWmS801pI3JMGMWGXR6esxUSWdhs/JJKpdrZcHAJ+k8QOald+e5j0jTDswvZei5xa3UcBKw+w
toMXU0CXaDhukkIpxec0SvA+JM2XKiZeOfqMaiCJprQrIQUEPg9oNIKhhQp/QhkUUlTATKx13qjm
b4I+X25769rRsTRBhT0jkJCAB17YkuPGbOR9g8N/5s5C8uzzP/6bKcpJVaPVtVbAxqgbwQyzS8NV
bqntFS63moIxc+sL9GfmKB9tm9DPUgh8WwhEFg8OAg4ITZnxHFo3QiR6IL6MlgJqQMlo6FHDYdcl
Dbol49DKAn9fSjljidbOXBUUQf+YocZSR2nhVzOpB+aHsX5Uuea1yY9F2roqBJdDkPswzqfV69PS
IrXbZknO+biFxS4frbDYGD8xOOk4leYu4qx5sro+d//COdCRAQTm/zdnX0fxFvfQtiO9j3wAgBt6
djltcNL2aAiPrcQiw1/dVwtj5OeLfEiZBnmAxCYeRaXkjEMEb+Qs8P9bfun2gWAKvSMLz4VxqWqk
SJ47cNiz3kvrc7z4BmpvB/mcjkaNAauqafjvo3wfJjiQHZnDCVY6/lCbunxqtLfb88y0S234UtNC
bWhgt54TE0qCfH8pQCEnuiVUvrg0M0sVhV7ZFnAzuG16dbssRkxtlzzruTifYLnsnJSHBoA6ej3r
RbO+tEQ3CRcn6JKTO9Fiablh5gsuICXFmbebFmo+Utu93h7IClgQpxHkIv4xQl3sB6NuNWMEakAw
TpAJbsUXw/Bq7i6Tj30EaZsXQ/Sa9qgXny2LlmM1GCxMU1d9rkpkrke6x5IA1+gU3pyjRy4EjK3m
LRVSgJymMKLB2n0GqQPgwAGP1L5BJJQyj/lgJhCJ8nHqD61hapHrlwBkSBAmbjd64TCmdy3bvLBI
n669LqbNlMNir3mt6KjFeUpm0++h9xe2poTXRlOafMrCga/6Jxh+AW4nrbv0Y0MSDNTjFZg1+Oc8
qp2IB/Il6DeM0a166MIMtQHH1kgGtUDtWec+286stDuEcFP3K4sD/zb4vWvtAVR3fOyI4XtQjaZS
aIzTkZj4dq9YfAK1E0cpTNM4JOXvKrP5UHET+X6Sx3PdMY6u9Sk1oNEqg9j9W8IrrnVIqI2o6RXc
XTNeEv+QB9vb87k+nf+aoGmpgy6viq6DiSpHzVwr7SH9m9wg1Ez+GQXdJp8JPuSCySgUdCjWSWEH
0z5kMlqsej0UDsAyA3J0XaZ2Nh8IacTpsJIm4Rv+7gm1vqm10on9+ZArkjeolxwiOnhLFIwDcTWo
LExT5yFEZbM56vESSoXncgxNI+3NIeq2nf8mDe9NNTP2wGpIWdgjbrMI0lUoKPHQkwk1Zk+aR08c
eKcsRDMz+lNQqR6pS0SpYN92FdYwqZ2Xjf0o8cSsaHDPnP/Rp1VottLkFtK70GfOIJaMpMLq4xRy
KKClRY0JVWVqUbtQzox2xsxGInSBxfFJmMtDJJSergPKJTxFwrQZA3yGNoHgwYemsmlwL2jINfUG
6tTq4N6egtXdAoUFHugDKOTQHVTyGE1drOhoIa9GLxW7+zFk1dRI8PgWXP41AYba68XtS7zx5xAm
gC8ZlCPeg3Hi6bIrjX8TxRaG6KO+U7TMGAHC9VXfinyoGLWhWSbzJg9ZeefVOLYwRR34op4WEU+W
sW83vXrRh5dWYJ2z6+/qhRHKV3K1nfmpxXi0LECCVDIHII8StAP4rRXnTqs5IskoNKxyHdMwtf1z
H6z+oUB6knloAPqBOaPLXd70wD/VozmpG6k6VtrfHA2L0VIxQO+LRI85GM1FW+Nk0w88rekZd5fV
dfst94ikKGDylBEpT7NRJ+uWJ/pmjEDLMKmOJkjW7V216vILM1RgqUR10mMVZiANYXblR12Ado9Q
NMSu748MY6uH98IYdXhD7F0r6gnGqik3p/RYggFuCn40xcwIlyxDJJwuorQaCDWenTAU5ed48MCq
Z2qo9EWMSilrjchhsTCjlDgAkhiOwKPrJwuyh5Cf3KxqHm6v0boZUHaCHhwFUhrSCv7kMENXNOgt
JcgWSBNKAw+jKPyVw/2xQgWKPCnrAHUJUAC2ykYwwsepirw4NxiZh9WTDNSG/wyGChVdpKVBpxuI
sUilzKEn+7mjRJsWL/QqsGdWQoA1d1SA0Gt/kLsC5oLiGIqg4ushucuCtrDGRO1V5L9CQx0xdRmS
vXYN6AegeHP2I0p1kA3yCfJTVTZIjpTO3eNt31h/FOOoQlcfBAlBKXLtg3LHhe0w+GD7aB0Fqnid
04bAOBXHstgZrQ356Q5ggmBkjZlM3Lez8o/d33Cjhe/nwVxNfYIxzwK6mQFV8EfWDWT1WrkwQZ2S
U8+1aSrABASNbQ6jKLWNikArxlYyJtYEuC+k1QOWghVrZNRG0HKIOaU9XEbhtO1Yds9znXq3V23V
KxcjozaBokZdwzdYNKM41FkOdM2jBu+8bWT1qrowQrk+6Cx0bpowDmT1TZnbNoiCtSiZDRZMHSGD
vpu5zW2TrKmjNkI68FneiTCZ+z6S6ukOui/vt02shvbFqKgDS5V8lGF1xNwKMN+8PuR+4XXqIYJu
x98YkkAzLkqKhO7K640Vq+HgyxIHkhdtOAtZHFhijubGEToRuvxy29bqKQwemX9sUUtVV03aqgb8
IVP2SBuMQm1LrS2hrQN8OrdNrXvFH1PUEjUpYDB5CVOC1N1JwWTF8v2YgYCB74KPvk636GZ3htIX
GdO57vJ/7FLrJvMJdGETTKeIGN+BoE8NnoJxYFR4ViPxYiKpG4aEDiRfIqPTZbtN70s5AmoNoo6K
W9aGE4Tu7clcd8Y/gyKfswiCc9d3hpBhUGng9KiQ9aUnNe+yyoKOsuxQQV5Ih16veAxLBNJmJG+/
KkJVLnnoipgVdUlU/R7Y/xkTGECvx5TrXOZHOmwZ4VM0bEHGKSXgLOyseYByXvIwG79G/rGQW0bs
WCGMQGry37VDu+214ZFTU3XOYDhqwL0Z/2p8I3D1kTdbXEiqhPOy8qHvJ9PoocqCJ2fZ+67YQ1FR
gqZCr92PcnWeMp5V8r7tUmDTvf6svNXkpk+xxm381PZ7Rb+0RbiL02dVfU9qlbFN1rcneMMECM1B
fZaKOpIwlRDzxZlXpzyIE62+QPu61EAhajvmPyaAr4yQERFWnUtDB5smIIODp8b1AMfEF8WoRtBG
5tLUQqdp3xrpZ6Uy3rzrqeeFHfIdi83CdVMcNz6GplXbMt9mESirPtN6k/WXSfAEEWftV909Vell
kn379kZdXcSFbSouyHoltio506Vqk6rAokNmB0X9Tne7wOa74T9OKRUXIPIkxEILc0H2s4qOcmlV
0IJWGINaPW0Xg6KiQmPEalpKsNIn81ZRui+hExm39du+gUru9ZqlfGyUeQQTUYUWNsQ1Dkle7pxW
7u31WT0dwF0Azmoemh4i5YO60YttnAWofYzFgZOlg5rxz2qt3d82s35bXtihfLANy6TzJcQYaXhB
dVCQnBhqWwKICAOHr20O8kq+GXY8Y1ev+/7CLuV/4sQ1TTfDbg2UWt1XO3+WTDwebT+HEmEClljj
R5OHn2UMKqYKbRNdc6dpwFvfHv/qci4+g/JLyZ9zaWhJLEu7XSmX+wY4uWxEIw83M0ytXmkWpijn
zAylHPD6glZB9qXAceoYj7vSbYYX0DVu/tOwaMb1pEn8XCJvyqB2gzCyYMuYLF5mXD1Xgwg0slRI
FqP9T6cWUZZHNdYGOGk1eXLzE+CnssjsiLeV9qnmG8buXj0JFtaotTI6LWm1EWvFD+9i/aT2e9F4
HvwQMN99XrpT2zH2IMsgtWJJ43NyUZDh5bEZQBuKOwi1aNbFMZMcRXUkVjpoNX79GSHdpaOEIcDG
ItokUFIwJ2Qa5rh9vO0Z6+ibhQ3qUuE3QFDlIwbFp/zFiAY0DaZFbxaZCOqHdDxWQ3zi2+azlgaA
wOX5qfHnLUdKWnV0imohtOo6jZ0ilXwr71Htgkp3ZsaGzzGOjPUI+K9z0c1BPhhblbDCh8b8vONQ
xUhL+RhUkFS6PSMsO9QFA6wucRlrcCvkFDeSXziV1pgQhGCYWd8rGsmSovwK+kTq4FDlArg1DEdT
n3p1NpvM7lpwXoBqbbzwKlPFfPXWCgYAcD6ACQCckdf2gkEb/USGL6WJlWqTWXR3GYq8Y/g4gkgu
3xgAIXNoF8lZrXerTrwwTH6+uNUEkcGlBWk1m7TK48bBG1gtMKtBe2GBOhvTMFNwsGMqR5DV5bNb
qr6daJtCZnHOrIbs302mmEAdj97roWhxbIzFANfIw3ulciIgKnjckWQn6lkH0aoXLkxRs+aPYs/n
OTFVXdCaYaoNb2ZBzIhoLCvUzGVBCI4A8ubkojsDlf8IcM6c1ey1GjaBXgZTKVjgvwF9wwFgMLTt
AFEhIHUe3U2xVYC2WWpORurECXhSJcY5tEJLJIOKFP1sROIEbLvU5irTPskSDSbb3EwOyv10Vh+b
o3j2XRDevoI9B1eMbfALV4zbsWNtUy/s0uesWCd5LPxOicxbHYTRQMbGZzHYd4I9xZfbtla7JZfG
qMgNIq+kx7WM9HAaJiTsA8gBgb3QVM/ZLvPKvTGbEOpNnyo3sBPoF/sgVrn9CWv7YfkF4vV+QElT
ilQZ7jOPbhfvpwk5kke9tlXhx21Dq2WspSVq54GoMReHAJbEeI+Q3E2dLfF7RQF0RNrUqluBxqVi
JS++K7TiXFxapTahrveB2HOY4cYsDjMunQ98bI6BiVR8+NI++ff7lnS0R/YP3wlYtVaJ5UzU5hTn
JOJ7sFxBLTF0/Uf1HL80tuZEoKicvAALeolt3ZateqvcVzb3jpbhrQd2UHh3aTUbHOJgDAef6kZ6
q13+wu0j1q19LbRr6OAEtQ/U0WWacjdVpzmJMzQDauPRj0ZrYh5bawFKg8oW6X9QBCgvXXtYnWdt
yk84PHLfVCaA2DLPZ3YirD4+llaoda7RCY3eY1hBoysPknUtPUDrVQ6/pA6V/ZRzDcGp+KeZ9wbD
VSbeYXg32Sd0Rmlpn1rp1OdaPtNgP5WAAW0CjwcATEmLciPGPKDYyS7sW08uE6vEK5OLhy2QRn9T
3lp+BDllF+e0jEon8JH4CKG4DByInIFSzHJW4XH1gbk0Q78R2oyTsgRejSd5rbtNczcPzyqnor35
tYmf+GKjVNtqvr89xWtXhKVV6q3AlSNg5aRLVq64XTJr+yH9xQnpSzNxX7ctsTyWOnrqni/yXMf4
tOmsCE9T/9D6v/6TCfpZEHdpl2sBBiMmsyVGouVLszunuX3bDGupaL7GWTdCpRvIpMkuhxc5rjud
vq3FU684g/AVC/tCsHk12962y5hB+qIfhGMv8CHMBsprjbpZL1wU8eW2jfXY+m9coW/Dih43ZVZi
laIBmNW+QrqDe9X1YV8r4kesPzR6tLltcT1W/rFIxZjJSOpU9mGxrg4+j4s2iEJYN61VGwA3go8R
FOjfEEl5ozfo4iWO0YXHwhiQHjHkovu8PZLVuRN+qwkB56XQc8cDATSkhEpDrFR74syJP/jpZIuc
ZFfqKUC17r/Zo2YuC+YpiUmLfVLd1/LJT9xkuov1t8y/jGrNuMGtOt9icFQo1vgoTnjChjD1M/D3
2zppzDBhYPJWo9HCCBVqk6AfUPKGEX+oHHR9W3xk4P2tnwD0YLgda7GocKsGeSwmPEwVQPkbgKw4
7fwxjQ+SuOdaRm1pde5EwvOmgWLlW2pea5upTH1clyBor0zDTgB7SMXiJ1+/9i6sUO6Qy2LJAUYJ
jO0hPNWbeYPq1TY7lKDpiE0UbqFRZkvb3OIOmctnJmRGHZGxfitCQLgYLr6B8pK2kzm5TrAF+s+T
hHv3MzB9X6+PogJSm8ruLcXTIE0/vUCO3pJ2swLGP5nxDavww+U3UE6E3OiYNQHmoQOflZ0NlnI/
7hsPfIIf1Wd4kZykBPVVJTi3d+P6pXgxdsqj0lyc1KaCXVBm6hxkvMd9uxG//C9wpqC2xLuiWX2g
SnoCqbmkOX/BInw998TjF/cUX5aTxIhgX3k4GBku4v7dADx1DMuTqd93e/9ePPqzGXzcHvjqpl2M
mzrYY7UpFZVIJ8agS0OWBtImnNOwikAMK78fQovRaQnaHoDhxsFUf8T+XkmtJO7NuWK8kMnHfrtx
/hnM76N/YUZUGh+seGQSg8xKQ+2nhJeMIYQmL/2aQ/7/SLuy3bpxZftFAiRKFKVXDXvw7NjxkBch
dhLN86yvv0vGPW1tmmcTnYN+CNAG9hLJYrFYrFoLlysVeVtZyazQGW1Q1zh4gwoVwyYaZqD21S8l
MLwsPQTQG52tRxN5w7jdnV8xIdHSZot8xP0bvLDKbaVf86ezW7uM4XbMXvAP+mTZDW2hm/iqvnWu
+k25KvbddyNxs3vlat6f/wqJV/zgY9x8RAeaPHgs2E2tYa+M2q40XEgx/c25tZlaziOVIL4eotVu
6qZwArN2KeQ6UllIKFtAzudkTbGWKQBFTd5bzW97r47eaerPae0kUgFyUcpyu3ycp6HK1ORs9bLK
0DozQzPzncq8eOi9vvUiJN5otWPdE1pAJT5OtmSciyF9rUIbAsPs+j0SDlP2G6XUkgWTTSXnTlCa
XkIGFxg2ccblZcyP+bK3UOsHAcrdYkoyNZL9zhej0bmJ+2FduNzyld6PofxUYAsmx4UM7mxfTorE
6mXH9MffN2ZfWbD5uMHiZUeUb5MLSNxWV92l7WdOfN3uEqfV3W/z7nu2Hy5Gh0K2+fy2E8bCnxvi
wzds8NF9EOAtEyNW0s4PGUMqUOJeVvP76kMpsUHeD+JBnphn6BWqGwShlVU+9dGR2Zdd/RRlPtMl
Q5EBcREPnZS6zFfOpWre1RHokC7QupmNXv9XZTQgZPhnSJwXMYcxjyZ0C7tq+Y5mc0SmGd5aS1kH
r3htLIYXQvASo/Hs9ByYE13VMnPlGkKJa26lKEY6nl998e76ROB28KxGZLFMWN+iJc4c1zhdSjdg
xtVQKk4WUq8dmeRI/cj+f7WHT0xuR1vrc129stfFRf2cEoYrXlZA59PO8gNrK0N3akPRFyezDPIe
90aOLrG6ucxzNJs7Razob6Rf2vd+QkNVY1jTlTpO1Q+ji7Jv6K40QGYF+iEHlQDxIV9aVK5WaCWr
+876g7LC4Kmf1fkN2pWQ26onULumumK7c4d6hNQMw0PYsWCXd1RH1FbZ6TUbwuGazXN4RC8cSDG7
7rrtYrqK3RiTV9t6/D5YM1SmUpseFtYavyO1TqC9kebIDSnUT/TpQa1Yvk9r+qBPin0wSgI+RyW+
K+1YkSyoOBkBg/l/m+HpZeZgYSgNwOyC8EJBsf+0OHnS45h7qSGNqFwt5Xe8ndmDjEBbfBZ84nJZ
9mKONIIisjUDuYATRXGCzHTTvzu+P1G4yEhhWQGKJeyIGjRntHeDYRcFv8/vCfEU6mBvUyGXsDLo
nG67sLaNtJgB0icP4bJXx+8L3acI+tCfkcc7pX1r1oq2vznoNqhczGCsSs7NBNSg/RnXT7GWgA7v
UhmOevqQUlkKRLhcGzTOtWQspuC8BpqivMb6u4Fuq4X5/+NE8t5lKpMwsAGSVPdBf0vsm0ktnb68
mCOvRWa+KN0Rby6V7AlceBDo9sppCDoQ0IydLmAV2Vm2dKDIYk2wX6bJzePoph/Dm4bNP1mb/80B
t4HjVg4UjazpCbhsQu3VqJ1ZiR2mO0Z6NUlnVFTJjvbjf0bGLZvZjLalKBiZnZCjqSROZB0q+1VB
TK6xyzRCT7DhY+OdX0hRVIQE1iqACrpo9UMUbhMj1CAQVIqV826ecqdps91cpO5Y9uAFKvZRmBzm
vEWjufp8Hla0jNaqyY2CQpA68SWMBfSMIHUH+figxQHL7geapHDKLS589rWKR9LzcKItsYXjwocg
YlRRJ8Cl6v2YtX5rfU86mZsUHbhbEM40WWPZSzkAJCx/Q84iTr0hA8UC2BXKSxKYkohIW/0hf9ai
1QePu6a2KgtwcHG2jNVkg2/ETCMnC36OloP6ZU8PQEX02OPMa6EuhqZhe+6cQHv7iwkFufaKDp4A
PgGaKUaVWCWayRn5BT/rxstzJ7ugC+dzg8EtWp1TvUlXzow0ImiV2Y8hWukSRO2vpP9lyOikhCZi
gV4SNQ2GiRLXU8di6WkZ0hE7vdCRxIlAMfQ20VJyBxFFfUhM/weEP8HTEfS7ykojWJftU1TQXYGK
879ZmU8I7rA2q0UpegXjaKvYj5CdqufONYdf51GE+9dWiQZFOZAi8sZn650dxwnWZtCeutQlZgIT
wFssSKTZkElMXWgIGzDOCSMvs5AyBZg9PATmnWahC56+oWnVo+wYdX/RsAcvbKPKHJIhEMg5NYSg
LyoWaKtwAKn2IWucZKJ+kUo20PrN/O7doqy7e+N3QZNKS9piA5X2TYDSBJPtU3KXZBIYkXvfwnCP
x/04LbOxsluES3HIOmPfDiiz1K1dlRKnB4dzMd2qmowhTbSXtqjczrXTILTHfkUlr3b/h3QXxH48
b4Cy+eO9H1ReWqIBou8mpM9svPNUFnmdCnA8ad/OYwmHs7bXGtbKX6ByJ3PBsrwbDPBJjLAEVbMu
RoO+NuDVPQ8jHBKeOj7cD3gOOZiqK5NZ6wFDcXVDIZd911fGHz0s96i+3Z/HEuxf8JiS1cYRC0In
+tT8miQ2apQUo3/NOtwSKC6Nw40ey8jr1nXmjPwEhdu4xWyU4EJo0frSHKqlcxrZESEwbwBA/kwF
YTiBws7pMGZzjuc0AABNWy9HH+OiGaAxfVwa6DIGynvU5k5rBZJHHoE/AsctsVEYBkInlSfGsoPI
1MOmQ3sZgwdXA2cyjXtWRU5SXHVXFZWVOQkM4wRv/Z6Nr5hDlIWgPgIlasMOrANJWx6y/Li0qWRc
H3nYL+u1GRh3BhaRaWZtBCAN3RfGkRK3M/dp66f2Ext3pC7Q23OYkj1deqfrLQSksopwwVbbDpWn
O0GQRseK4Avm+TpDMRWxDmlxOG/7okqqExDOw+drb/Gyrl+qzH4wocwlsZ14aq9aO8e9NkFtVeRE
2vhQIvySbPL/Ao4eX1CqEYri99PFROHFMo+kR3cBLtMU7ZaKtcvi58J4aJXSCdgRWlIO5CfPj1m4
UVCw+R9UzrcoVUZGlQ3oq+l3WugVxEWgulPrfVg6VY7nZBmnvnghPwE5m0WHXZErC4bZtNfoa7En
t54kwZRwKlFzBWJME7q2X2qvZoMFVViNMFc17m4mO5o8tZ4hbq/pUFOz0dEK3v0ezVB4GaPGYoL3
q5RxI4jGqa0S9BSkmCbCodPlzM1uVtJxQVsBQu0gJGhdvInKn+dXT+SttyCczSgZysOWYV4rYUN3
Sl8yslch2MXcsZGcC6IGO20LxRlKp4K0LcgwHnPyUd8/VfcxfY6qh6nb2+gPHys/S6+j7E1X90t/
GDMXBaRx7BEZkZvI522/g7OfLrZUC3qI8HlgC6n0p0KdPeQcUFU/SbaGcAWhqrFqQaNelr/KpHg2
QlE9wYh1CqL33UwUtyp351dQVI6LqpRPFC4kiuwqyowMKAnNPa31pvnNUi8G9TKq9wG9HBikmMhV
nF5rzJ36V5r+CZa3VlbOuc4a7+C3X8FZ61yp6tj16BfWY5+hlnAs3b6mThcx0Ckjb9lJsgvCuYW+
L1gHoPaC9prT3WFaLMgUBrxlsSsvaynedxj5STsqyx7qolgDWrN01ZpdVW45qCypo7SKMMEUQpK1
P3nUwYuZm0ISOnXwyAN18RFa9n3iZH+aw7yLr5Ln39BWvyU3saftcZg9Z1C9Vw8yclfxHPzzYXxB
NPI6dT+N+LDaekiDyNGXY6pL7iwiB4FeUCgoq2y9jXHruujjnGWFjt7w5qlW4SMSkGVc0MXXiKw3
RDTPWyjOF8UzpCwXHcPpWl/Fu0UKtoDze0WGwLmgvO6yMV2AUEITpdVqJ5W9JglPju0gOO+STFMe
GwMg4uQIQozI8Mf8Z6QeEohOKxdBe6XJ2JxEVgB9gg/RZ9NC1uZ0J0BuPp8TbbUCY6dafo1mAxnE
xwsmv7sJiAhWgQKExHyDZGBEuDkksAIIuV60u3Zv2177Hu+fZ6/fQQnYC9wAFBxOzhzURvuyUniR
y97Cc5ahlDnN5nWIMahGVfhpRMbMuIgXybkvxEGsD9kHzdJh76dTaZkjirliDHOebmPTM5I3s7yl
5OG8FQoXbIPCOWyVKOPK5QqHDVY8UzmYISrKZe10orJrhGSgjmBQH6IQzTsdy0iyng0lcoa2ld8o
6r5Bn6X1FIRP/eLotLxM7bsc+Ia1Q6OILdtpIngCaRkLeTxcocBMewqfzWYYaeWMOsZVrWf0JnbP
omc6vZPiUamdaPFQ3WNhU+i3RMbLJdjma/rIQlU7cvka5XZEy3D/hDonqkFV5ZdV1V7YUhlBlghj
JU2HMh7uuriwnY6vT4e2m20T+bZqqBxtpjsI6NyfNxTBmUrImtFD6IBMqM2NQx01M20GCDfTyAJd
qb+Au6Kx/vSx30KkOrZ25+EE1n8Cx7kuMwJ9QbzqRCsj6LcU61pXJrTyIKan0+E81MfRxDkUCFgi
uDR1aCUj9XE6fRGo3ZvARiH+eFGiAWN0QdjiUMh+ef1FuR8SdNqU/hvq/Rz6bXDB8gd5wdB7z730
SndVh6Hp4vwXieZ680H8WarYmTEuBj5o6VH1/XtmkQeXHYHlZQivq2b+iwsxJsBAOQDaS6ELxm3P
IaTooCuAp60S4FDtNTyM+r19iQ526ryOuVMyJ53d86P80Kj8Ou+fsJzvIc2A9CToXtyn3Ae3RQgi
2j3klZzgaNzFV8vB3g2XmTM5tm//wNNl7vy0jz/bA6jtdCfctW83IEvrdrMb+Oc/TBTFYj4YqCdw
ddWhG35qEGEXgzg7wIcF35VddRV63TuoLC0vuAp9DdxLa1eZmx//gm3pBJacwgZhpmjLyggcthCy
1AfHej4/MFE16wkCt9C6OtKhZkCY3gdPP6Cd8aa8SV7a77EbPFDkgJ3wwXipEE6iHMG7iPzU+fM/
fgK36HmV0jALoRQNwVYHDF1v2pXhld/v8uv31+qa7sfnwMVKK57lUG++lNFXi6qVTqaAiyFtEoZ4
58EUKIfr6Tb/Y7noQzEP1vH9pdyj6SsoHOWH8WA92Ht2Pzu/zg9fdPE8gV/93ibJNTWoIzJiDJ/e
3lquuR/eNG9CaW14D8HFCsrMugu2RhmRjeCUh9wXeqtQFYLTiPdwNhSrqnxJwTUd+G21oyRGdjxz
J9PDI43aXSvhBUoq1MS1UCT5I478SfYQIDyDdWbgHY1AdwIPsacDnytWmQxCMO7S4XKtd06qGg6c
Mvp09rp+LO1bq3VCkLTnxc1i3VSy+6/oQEFFrYHxUx2tbNyeViYoWxk98Ed6aSVemBwLO0Q++On8
AstguD08mmjKblWsb4BG26Uur9AR/q400Tetk+lKiJROiW4ZlgmGHIYqfG5IEXi0NbraEvjL3c6L
9sG95WfH6dF61Pb6YbicvinXxZ8H+gtRxw5Hya6FDvTkts+yXSX2mJtP4YbdJC3YIBTMbgo9YG/A
HRhX02SXuzXaKN0J3ZzOsFd3ywU7np9v0R1njXk0FJKBJAjJi1O7mmZ0EGlGgknoIFnGpr1CbLeD
oOo45ejriOdbJFh/on/VJ62M20YUdyE1bsCucBP/8pQBJiS9rmdsKxKi0+f3EHw7PzjRtjUhjgjm
KVPFZYqPuWZqg2MDs0qieZ6csCpZuJu0MIN6WR7W/nm09df443iLxoVcSVi3cz0BLeu6Y4FW267V
/dka3DQGJ0X0eh5NOHcYGqoCVTCI8K9NLYOMVz+WHVxOjBK29mpSM8kNSpToh0Y0KGNRAfWRQT21
jTApZ6iFVp1blrMDBSpngeyp3Vh+GpSXQ1FcBCMkKoz4wBrDWdreLTXo3Ta6Syi9OD9cInIMqIEE
9T5cEAgHuaOXDHmoD33TgUvE8qupcw07uMznbD8F00HLyK4osh0bH7TSdHNV32f9fARRuFNbUAWg
yRUk+9wIepA9GJr64EdS/EzxqEX7Cqy42fUcWyNIHTI8sDJJmCbcYWCvQHysUwMnCLfDUoNESqji
y7X6hY1Xmu2Q7rWCFGZ0RytnKi5NVSqwvfoL3ha3mOtsbo5JM6CNqrbADNvUifE6XeiKG45+ris7
tbyd7Gstyxy7R0XNrv+L9CHZgnPbLsoCMiUzwPtR+d61yYVpPbZa5ydoi5yC2jHmt/PGIYwKtoj8
1iss2k7dOlyoelnIBUXFa4rEpWl4Zmg6Y+3p0DABvacO/qy2czJ1DwmXIvs9zpfM/i35mtUUz00+
dx/C+0kWqhO+Bkqgnj1dfVSWUo9M/hKkPgvu6uJFVXKQNT3X2W/FepDgC0rECEOSz4RDN/Boy20V
mmpNHZEe808eG0RDRvSEWzohRwqlbLazU9THyN5wRVeuLSYXlhqxplWTMXRumz1Ew86KL2YFki76
DrqRThlKPJPA1doWw1UaD3QaXte4LUWZGhVMRTla3mZOp9gPdWNB2xO6qPGPoZI9eK7rxa3nCRq3
mZpAa8wwXkvuihBGc52DbD1gXml+S8fWSdtrQ5ecymJE5LghZLZWoXLjQ6mWUaQtYksWZ1DzQkrO
eE7Qct/n+sPY/0HrIIjaZPULIndv48qGazzqWlDmx9lNYiRDZ1LUBEGWsqU3BMTrhBSO0fjqeCSZ
ryyZayio2/xJ+xISEMdaP5w3XcGhdvIFnBVF86groY2Z1ln5UrRVdbQ70kiOEqHxbIbJTa4Rj0pY
riVc8RAewzB2TXrfmLGLl6RdZ/xFUS+GhGc/tBnj4DJ4Z5B0LJ8WLKUdqz4ji2vFz1ocP3altZsT
WK1WSYxn/f4v5vqJSDmiPYRtWjL0a/UYagsrkh2CNnRTqR6IeK1Qv4P+ZlyNPnzy5ohRTMMaywSF
hQquZE6lLD9UmVaawKlg7j4hOLceEL0ayVoHpybFAYlRcA3v1rKDIvQmcLMR5eW8+QktwyZQ+LFB
MwXXeXpq6lOMArJVaU4pnEHRd21w28R7K3P1YvbOQ4k32waLM/WhsCECNQKLLaV6N3fVtR2b9/1i
76sBlZo6UR6IEYNPCxllZ2qz+Q4S6bpf0+iiz/LktrPy/Lvkm9bxfbGczTdxO8MeqnGwY3xTkCdP
UAH9kavVTZal78H4lOMBMAUV86gEe5omzmKA2i0I34kJOerz3yEI9Wxr8xmcvy1L2ifWWrIKgbfB
phcahOWC6YnJtNPFOBSlOVDmYRbflrS0RYl3KuDEoWupexamxxJ9V9LqcFF4ggF9AnFrbdBhivUe
8zpY72rU7825Q0o0YN/DqDjo2atpQ6oRbCr63Hl5+9yS4a6n9jM0pxytSG+SGS2mtow8Qri5Nh/F
LXaJB/xJjfBRKnUIuzIQJ7bWPmfoO0CnyjRLFlXolTZw3KIqitIrDcFk9zNy3503DV6Jepq/sRys
5qoNBglQLvIcVch/TgnK/erKhQrSDpzhDkXxVapJzhDx5H0CcZ6pTMxgmBNo56XFL4Mudyy+BwEs
Lbx+fteDUeLRxYb6icadIc0YtTFKTbEhdB03V0e1272iNTe2KvFK6w99dQD/APFHR5mDgo/mKKGN
4tcWWfNM9fIuB+f1cx15zEovQUp3fsVEzfk4GhGvWgg9IDjGLVkaoHLxoxB5yafDBKEvDeUMBTiZ
M6O8SUEUqZjVzqK/+v4PLX4TtM/iJghxV9sz+1zyMSIb3X4Lt6oLJXVa5Dhv2jEpnAb1A95Y65Fn
xFF6OD9u0ZJuobglrWiZWYkBqHQMj9mgge6tP0LUHQRhMvJ+yaj4jta5ryYyobXIpZpyXdbI+Ovk
YDLJ+5bwQNuMiG9jhdVkJQsAEyjZvo+NZ6VExTftfCUE9VdH3FRDJdto7lexonlIfBbj3dAwnHiU
adiJdie8OrT6wLCBVCmX2LPUsVdqCjNuw9HNIOxodsxtbXo1dm+xNj2MkJ2UeJ7VTPmdA2JFVFZY
yKR9EVYZEaU00Sq1qs/6d7uBhEBbJhlAi9qrdTJ7YSgT8hKv6yckOY1WgipAb9Uqv8usmrmhslh+
E4/QQh2o7IFrnbAvo9NMvG8xbFSVPylzbVRipmNCwQ11HYe/bHD+ErXfq9CYStI/jCaIAiGJSPpj
qQ4S77eejl/AkfY1TRQ9r8nn03FaWqLrYw3wak52cUK/pcMiSfALp3IDwW18kkyJWi5wsL2Z7lDW
f1CzzCsjWbe8KBUEPtHPoXC7Xi+wStnqyJPsSo++j1GEouD7lnhpfWFGYFVQXxR0xf2Fq9GRsyfQ
YFuvIafzV9R2brctDkWzx10nD3ZF0u8ZdOYUK5IUGAm92gaKM8memmiTNQAVWaY/IYZI5hGvzvYt
JLvvzo9KuMfxJqPjnEeJOt+imUI3Fu+umEolcxGtome9APcBYqomf6NW+Fdz+InGRS9NmLZGtgYW
gXZtWnjCTI52FDupLM0pdCObUXG2DklElWUzRjWH+X6KwJ9S/bHV9mKKngdI4p6fQvFqfQ6Ks/oy
KmuSrd1ZSgeGVvs6ZW9dMN62MrMXRRX2ZlCc1ZMi7lICmRp3mGPbq8MgxWN0d9+x8SUk400/j7Eb
ov/kMjMTQ7ZyQnDUduDpzDbWbtBT6x9QiqRqOcApqByUypumd6U92nnslO1DVv2RMsUKZ/UTkFe+
r0IdDXc1AEttP9Y/+86z0+dclfUqiuiobXuDw21rvMLWgdqClK3zsAVCPz4EXo9SXMdw6P6ncj17
7e3i5174oFyZ/nnLEfrLDTa3zwd7SGZWrthQfKdZsmPEPua67FAVB4cbHO5CvlAIUhY9cNKfhm9e
EN+wfPqt8udd8a0GtSgOuz3ITSVRsOg17mRquftaOOIyZ1Ur7FPpZ5GnHALfuB6fjN/5vjjMGfSi
3OYPpLioxKkJ5/VDKdNAGfCXQis0m8VlEADYIte2hobM2ptZIxveujpfDtQNCrd6CuliXVstJ2n2
tL2lUO7JUSS+tB50C6qw9MN5X+NuhgPJHh7PW45wd2ywuRUtcjbElQLssDMu5wwgan0FApR9E5uH
81BCX7qB4lYRlBLgJw8BVSjjXgFnDJkTiKehYMHMUHFIv5+Hk63d+vdNPmyqgqrPCsBp9mul3Zdr
3bTMmclmb/37BoNmSBohSYrZa2IcDfd5dwjZhfUX7TUoUMPDn6qjngtPXqcwbad3kZWqOIWKy0zx
muo9kpKyCR4p0GhC8R6Ggkb8x2HU3VDlFkFUR7tnzeovxrFqvHF5XZT2Go3o/rBUL4X2mBblw/l1
EgYOG2Du1IvbAr+5Bg4xEnx27ZYLHEkXOCPqoswEQsMm/YvXiu1QuSMop1Y8m9YaqqhofJ0I24GT
cQqGe61ea8VUCd/datdftvfnAPkDKCrUKBrWWCXp0KLQhz+HGY1Y5ydRhsEdPgWUDGzQGYPwFKuG
m0HgqLMqSxkJrX0zEM5PzVlHjb4FSN9XILNSqRsQy1+YhvCrlAVDogIbGOTadY0qPhS7cvu3bmtt
JjOmrU4O5bKPy7skeEWNtxE+djoSkPMzocc+uauiYyt7zBcRjpyAcxt7HLuyiNdWWCPzU3ppkOvQ
fKagVZicDA9q9ZVGHWuQnDbC0Ah81JpBVILIkhvxUlesLWOAFkr+PEXobkhibyTEr6jhtK0JkcTE
VXNld952xIPd4HKDndrImsw17lxQ4jPHeKY1QyewZn8qn8DN4WrzUwGRsNJ6oqkswyUF5/xO32Y6
AycQQpd0QO3CdVncMPoOPSkvZhc929eBFzaHQJYeEdryZsyc11HCJbRBTQ0fQPw2se7r3nRoUO80
9nR+doXH0AaIczYqVcemiwAUseg44zJpKcVuJXc5DyMZz8dNd3MSJR1NpoquMJMdOPU4PUcgbFLw
uq/1veSeIluzj79vwKLUwLt+DbCE/NEqf9LdIDwGeM6vV+Kmcaf2u6kF+7FMeUQcCKKjm6Jv2ARR
K+fmyjwHGVSIWL5rRicEY1I6hegkUPaWnjt6Ux5INuP/N0dDTXwDE60s7CFDA1xmP8367yrvj+en
/b9MxecXcT6xatAuOTfo/h6qe7BPjMPtkKHfL7qgoNpn+l7BW4nZ+XYoCaZERd6Q8vgE5gK3Fhoy
tLAwFUv92oT6vjOJM03mrTkb6MBhfqWEjpbcd/l8MVgTXuzUI43yo64+6Fl0YdPgsTbfRuu1aImr
9gRmEl0MDA9JI4n2Xan9brPGD8PUqUtNdYYWbx8rY8hYy4S7hGHhZiBcWEhMO6UzxUCy4W7ojmHy
XqNMyFC9cJolqyV2sJ9zxjnYJqgGO1jvnjWBFudDG0x7tbrXulsDdwqF4dnl8bx5iDf/JyDnWcNG
zUxjhHVURgD6IfvQqhpaNCf/PIzUCnknWqBDdhjWfZHfQr2jtkBmkzuhiuKvY5q6ed97IIUeNelr
wWplp7ENhT4xBSkX2tiQ2+VmtLJRzUdUBMBVfNUG8T4wLkxYPK4vffKWIq01Je5QXE251/SDg2dL
ycC/TjDwtbVVEeWSKuMfmBRz0Fs8SiMAr0Gb0yK/tUvVSyMmXlBbXk5nl5V3jQrJxcJd2m8UTN9Z
dKvO/55R8fQ7uOOEoM2/j2p8R9Qt1Q7JlRH8I2CjNYrmNiiT2AEj1bw7P3jh2CG2jVydShE0cB5g
XEgaplRHOGbfZMYhrB9TGWX1+tlflhdlsBY1cMNWeVm0YWnxDDqjEScwK7wRQN6BQsLEMtCUExHP
Dq5a9LVITjLRsFB+qq8q4kjf87VECmEwKAPDmuYbE5Sw+bwLp9/np+5ruIwTZIPB7cvJtEPUzRu4
UEWgMoTZSOuvZKPgdmQ811kwrYuTR+6AHP18U2cv5wexfiS/ONtBcDbXIzNgKwogWHGrsB5kUr4Z
XnXtv84hn84VF8CMWA9t3WbuVF/r068SDQ35vaVLnjTEK4IiA2RZQA1gcij5bI7hnGFFejI6XbhL
O8mSi2frHwCeoiKIZ2tWUwBU80PTrO/qUfBAhkBivV+PGMwW5NpBkGaB3Yuv2QoZZIXsdbaCIQRh
Jcrd4XiXKqC/zKQvnkOqpL8gltg9LkECMfc2SwPJLUI40I/uJ03V0XXFzWSRGKNaGhgoCSO0iR9z
1WlZ6uQyolKhhVMAQBwLKQPGxWITq/O5Bb0mGuh+WAOaewIQ+pj35238a3CA6dyAcOGVGTGl7lYQ
I9tb8d0yPmTDEw4dp+9bycoJLXADxbnTMgy0bDEAZQVXJto2iz53zw9GaBsbhPULNmEzqnDNShmA
MBoveXyYoEI432jV99Y8GMlLOUoe0UTOW0NHMfw3dtQXhoRuahsI9dkIrMrHQgdjCVq+m+hXVL0b
7EdcHM8PTjh9GzR+cGg4HBH+41VrPtTZm1JJkjbCyUM338qiChg+P5XqaTiGgwJzG5678EpXb9IK
obX9yoyXBCzp4/v58QjNe5VpRsYNdHn8ZbwY1Dm3lrBzk8GAkKLmtFWCcm1Z4CCD4U6ihuV2PlaA
yejRsNEJqMMpyI5UIlyczWC402hJTGLN62CaXXkD5opj+IOGTkvR9OdnT9QtXPPmcvmlPzBvfLHQ
Dpi4zRUYY89PqaAkAbvZNqyVBRQhI9+HqNf6guq5GL0CmUcuJi/+Yb6ixf0QOPlVCgFH335UKgmo
eOifmJwHsZTBiGobjbeIUM3hkfz7ao7TMXFuo+mUREsC/H6kXzXVwbS/2zI6ebGNfA6B21p5bI+K
YQHCtG4Uegyt1JHyKApPDdvCYW7qaw6YOzUGK14gHgOMvF5JcX4i47TytrT/vg+aomEObgn0X+Z6
Tp76QDXtJxx8a+feYMKlL+nwkAVWhB4QqydvUxqV/75h/RSRM4Cl1kMlzNFQVYzPQ3Wh2t/PW7Vo
5rYj4gxgSbUqHwh+X2sP1fBn1KHjPu+HXJbiFR2FBNccYIGX5Ut15KxpCbqq4ADVydPGyKHkMKhH
a2wR+B3OD0lkcFsozuCUqIDgUw13UelI4yypp0fPtRV7/xvK+hWb41AZzC5MOqCAUSfXBhfPsia4
tP4GBNwq5krig3qZU5ClJ7bZ2etQIPQCKQ0D5GiRrNFZaAJo1fsPCBeJNyGKccIIIDE6lhY99kw0
pKapBrnxx/PDESIxtFuhz0s1wXd6OhxSIauXaNg+zFh1MW+T6RCo/iATrhIUxiB0Rfy6Ev1C+PQj
Ob9ZmymdYxIjL+sOzHBryp4SSNIa+tI46HB3oNjmzjl6m4NwZ7ayqu/Vuvh7zRabsz5r7vRyxFO6
S4rF7Wlzt9ia5LYhCibA/GDhSEQukfEER2G0RAXsZS3rCHHe9sXgGS14apPeRuVUCX7SrglSj1gN
GN7GXvIgJNpeOAJhMCB9MeBwTxdxYCRgS4xQiUEgxwpBuV1ZV4HV/cVFQMdNau3PAwcCT43bZ4pt
IORERBb4BN1l4VB6HVi57Hp33iiF4/kE4ulx67kco8oEkK62EPzVmqB7KPJqVHGZgwqmZEeLbXMD
xx0hSEWWc14ijDbjyYHSqJMl6sGaEOFmDGIuceF2Nqpjp9u+WmSXBFFMjYQL2keQcAH5Nrd0eqEF
2hRbuN4h32TY36oqArdjfRWlxDO0Xx1oes7Prcjro/YAHUAqrnMq3zvG7H4yumL1+nRsHLWLQogL
xsWB1KCdHfBKVL/8b4D87rPMVO8aANpZiaTwn9BUnaREkMgGhxrT83k00V5HByaUWKG7BjoZLuxA
cV496j0uq8YEvlTLxLuBTD9cOIPgAUFNGkPsye91tqiJnq/WqZHJK0x/pqnToC0fFPvdw/nRfERJ
vOtCDzCe7hCng1eQM00Vd4QsazsEg0f70L2Qax3sd870Mt6kLjjEyLt1HHfLjel8L67N2/luvn1F
7e3BPjBQgKCt1z//PaLZ3X4OF/rU46IuUYXPWRdxCko8Cj+dRxDQT1CUn36OmNsQcZnrBGrKnavv
6E1wDcqJu85jB3aTX/SvijdcVNemA6UcjDK/KvxOFqqIDsQtPmeuHWlrFJQB3wAnZ5ZdWfFNUCpe
iaeK8yMVELevI7Wg+YLn6HV9T712kqGUsx3RUYlt+qLgBEznwjMnMGWZwT7LcYfvO8j4oasMTaSo
CfHUspeVjgp9H0NRPlhzwcyHB5fTj8gCbamNFjeoJO0vAhofc9Nykqbf9QRMCFnoDPNdEoGqMPp1
fvgiH78F5kIcPMbXuM8BeAoLp48PBTpYu+l4HkS0mAzOVTOR/sWzAjfFamU3qWkilFbYfgnAXrK3
zDe6SDycoLJgPfNBNYEMHSSgeeqOtB8NowcjjquFdyaEaNFV78Zpdhi09jik3SGm84NZvaJt113C
Am3i2gUpIknHinCsNqJSVMuCw4tPeP4fdV/WG7nRZPtXPvidHiZ3DsbzwK1WVWmXWi+EWi2RzOSe
XPPXz2Hb1y5RNcVrX1xgBvNhAENqBXOLjIw4cY4kKYoE8DH4O5rUBTqXFpGT1T6kBy/P6bkby/zL
zjzvOeQyt4CwwY7J6a2aUL8i5YsIZa9TIqesfozJElzvXHBl4RDIGtpIAHCe+XRNZOifGMBSECYq
FFNUka3rAslBOoTXqlpcDX0Xu0ohha5ClCWBpnPeHoD4SRRjShzOL2jIYXBaj6BhUPXvtL/usnfR
uwMPhr/fRzq1FqiQ0DKBAlbnaVa0LUgRU+B4DOup5BtKv/HkjZXfWvltiTbjTHkPtjRw3egAB+OJ
MnOytM/bEdc/ZhQp5bYLRtS0+oDER6IHFgksBcpJypOylK88m685tTtzrgODEpMMLjZX1oIfg3sj
rXkdWC+30qNV+wn368cFL3N29XTwW0z9nvi/mXszRIpqzNQpb6VozNX3muyo5FWmD/ES6+K542ed
WJr5s1TvCyuZLOH940DIrpRfe+ZqS5zjZ33NqZ3ZYYgGUx2syU7eAClL1p2TOvlWvWmQfvOq6yp0
9fvLB35hZD+vkJOnW9jTP+YwmXrx0TFbPBUMQlPZ7WU7Z7oosSuRioCaDzjmlHk2T3CzADPzgKt3
ZbhkTe6DwoVUmHUkL9GdcOmqugaZR++Ib5cNn7uKTu3OoppmEp0vrB67kn+Pug0o5CI7uGxCmf7G
PJA7tTE7cZ2cqgWTYKMLUsVRHqEh7g0ba8O98K64J72Xuyqo8nQvek3dHfoP3H+S7jn9gtnZS6kp
qVKK2RWKcs2EHIDwyjUA6BDWdVfVm4UBL03q7OoddbMZjQEDNu+MVeGTNwly1ZAdjQ5oqxh7j3ip
l6yQb2odMTrac7QSWzTPvsWPVrCUGPpvZn8K2EGxiU792ew3iRkZIoYTl1d6UKzC1SZzDeKYATlU
Lgepm695fK++kw16nfMVXRkPxj94o4OI6s9PmE3/IEIIT+q4Nlu6BfpVMTbWEmn32YMKHSW4dVmD
DOPM2WVcI5VcTKMsf7T1h611kMu5M7qPy0t71qeemJl5OjZUJTDdMANwN+++gzoiLK4KZYD6+WJ4
et4WWEFt9G+DFWi2i5hgg4hD2IogN5C2qHQaANq8NpHuGj1AA0bvIlGBdyV7b4zEM8fuyta5J2rt
SqJWIKXXQ8QW/OHZmBk76c+PmtbhxCFqPAvDTq5wqUDUuYUugpS59rgZIbZtPItqbckHdSlPN22P
L/4DVFAqsJyYjDl4Va7tsVAV3JyZJd+wzLjDef4HgR1adP80MRuWGjNpGCsEBUqu+jV1e7KSGTpq
os0obeN8yR+ddRAn5ma7lbd2I8UTg5GKjEvfoZ87RSIQ4mr/YLeemJnt1t4oydCGmDiDkXXEg4LK
HrIjrjR45VIj49khIYkDL4NI0/7J53myMSLEobQrsTEIBxVqZTha4/8TgTioHCAzD1IwTUFcPJs4
I6/TBlEpam/kI1Y9jkycqgVJ6Ergzc2oGxtgdVlfnsVz288mUzkH/XjkC07SFINRWToWq8zAwVir
h7SvFxzkOe91amJ2C0sVyHWrBMOSEqRM42NKnRzUTmr5cHko51zKqZ3ZXZBU4OuCwhwCKIAYLH7M
uS+G3IkLv1lS6lwyNfP5lVIQxjWYYkrugRW4rBW08bp1s0+Tt8ujOluRPR3WzFPWOTPACIzng7Ru
R6dRHOuq2Wi+7SrHcgd5RC91mEt8sdpax/j2gboPkbf0UJvO0txJnX7DzINkddu3cjPtzDb3s9zv
RRH0re3oZCdFAET+uDzmc8ft1NzsIFQg3RgLC+bAtn4vTcw7YA4FM0S/5KrObk0QgyIvRHAI5kkS
0ldClVrE3FoVCHVfaldW9CqWdsvZ2TuxMvNUtp2kmdIiH5Rkq97q1pKkO0m4G3jml9Z1tMg5Pr0U
vqzWib3ZSyKv0B4QdhgVuP+sDxPZgmfVk2/UJyiRRp1TRq70OHryWjlUQROEV9HdP1g+pL3MCVYE
jqHZju1UqJrHI8YroWrBQNOUaK6xJOd31nGdGJltyWg0YunnpIZF4snKUwKe4svDOJvHg8CNYaL7
dIKuzRyKYNAnGcLpRSYdq+I6jwCfBk71LdF+1N3RADteeRVJKybfXzZ8dvuf2J15l1AhgsXTieci
gpQICrgmIqKlV9nZXXJiZbZKUt1lnUBC1q3yg1a8a+NeaTMHekhRmYMaLfUL4+XyuM6ethOLsyUb
irKy83LaF3xr029JdxXxb/rSXX3GClhDgUsA1BWM9/M6SCeXsmgUWClDyaWmGqR94TDr2JFk4Sl0
pskVJk5MzRYqYhBdMnM8hQawh9+RzhHr5EqspCvtuq6dbBO5487+RhaqdWfcySS4gj4/1PYnbrLP
UWrJpVaNeiQlwTxloYwEhWzRxo5GJkVeHwq9l1ftzG78ZG42yEbtU7NnMFcq+0y6JXRNpNvLJsjS
kGZ7EWi33qqmPGut3/botKm9rLtqUw9MpcgN+qT7aLSgtnaydVN3Oz2/5smRR14LxxYvzO65JyXG
i3YylEPR3DhPLRMu65LoUTgvveigHiEvdVe8au5tsu/2zTq+bYMMAtlrts9RndnGD3xJWetMcPHp
A2bHJA8h5qUzfMAQBuEQlLEX2986+1DGS5WKxbHOLtq6kpM00WFKjTw0z4FPKnK0H3HwzvZvNKBP
BfGSTXTdO/m+dZL7cvW6lBxdGuzsbrSsAvBQGyvfZl6veVrEnTrzk+hFpY+XN9mSpdmtmJrF2OQG
xqqNbhfuqnQ7prd8vAuTpYtjOhGz+/d0AedtnAASqBqtYalWIHL/0rCFgPpclpdAzVnDU0G3ELvP
hsK1Ugm1SSUBAil6eEQ3w5AGlRqIfDcOHgYHjIkrNH3hQtTOHFNwqONQgMmXAM47K1rGEedliioz
GKdVr4Z/gzw3Si+0ATFu76dW6FDmRraxzspd1F1J8Q6sUKO+M9RDrz8b/U2SJ44ygqE6WrHQo0Xn
o+7eyzsmgr7wTIGXj+qM2oZa4a4NwVxsDX4H8CHq2i4fHjvwujTNq9JOVTTXhHpQyXZjfTQbORhi
1KEBXYCS8JIHPLNzFHCnEzDbIRRQ5jcKEjJFIQkdcQA8YAT1HRBuMNdG+U5f6vA/N8OnpmbOtuih
5Zoqk6lkD+kbHrtqT50EmgCRZ5QLnv2sMXSPGgQ9pApaxD5fJJHowUeowlja2Q7IJwMZxK8NeZb6
fdEeaNkEl0/gmZt5MvSnvZlja/mYJ3iD4tUkPcommH2V+4gbgWj9y3aWxjXzatDSVEtuTOPSgRcF
KaClvBX6ShXxqjStjbVIIXXGoErQdg+KJTxbvrBPSkpshaDjbl0CwtWo3CTiZYS0QF4dE+IvqZCf
mUWg0ywLRSsdTJ3z6z/LzUrYkQ1Sez10x/JhDAUyA0GfL+yOM/f+JzuzrVgSNda4bLZubh8HdpWS
+2RJMuCMo/xkYrYBVaHaiVph3ppQcxW1d41/0HqgIgYE/RQypygWz7aCIlQjymNMlha3T00uvK6M
b3O6EDOcHceJlWl/nKSHOmJJRiLDCoN/UxuIxiy1V51djBMLM49PpdhWSgELVfZeVr4KXkmCNOnl
c7NgZC6+o+mFGuGAtO4A4Eujb3pLg+ddQOcvzNVckcrKqs7UCoxEbvVj3CkeNAC8y+M4V286XXVV
+bwedY2WY1T0WrBgiKvE2Osjc3sQSjaj6pVJvp+gZnnc4zEuO+gZQaE7d9FF78UdSCd7eRX2dw1b
qhNMSzSLCj591CxszzuaN7aE2c3aB6u4q8ZDFO1SvkNVijC/a28uT8JZN/HXjvkpp3iyJ2kodzlV
pj2Z9KsugbhR8gRZ0ZAtNH0trefsDLedbfHSns4wo9dtXe2y/P7ySJYszK6Noopsa5BhAc0wYb5S
GrKw78/l/T8tzcxLGEkqoFWGuUp1+d6ilDqW6C2ntcfroZN8m1nBkBROw29ttDlfHt2i8ZnziCNB
dKsPcSDk+yysgQR2q/aYiWsosw3Udntpl0vKgtWzmxFZL1z9qDl8qTrw2jIiTYo7N4PHCnM/0dDO
DdDzgObAV+NW/gc9dSp0O0H8DoCp8kUd0Ro0XkK/t0MHaveR1cX9gFxYS3JPBhhzYUKVMwft1NZs
QvvGUrKKJZ1L9hzdxJHD9uWreRXePSi39Vux0Dt1hmkAEK+Toc1csxWCXo7kMNe9yYfk0bxjh/G9
sp1yZ46u6nv65lG/iZZcnHx5kPr085PjXZpKCn0UWMXr1O8/uszRr7RNnDoxKFYWjJ1zJScj/ELK
ScpCzgfYQqHTy2nlCkDa6K2lrS6v3Ln759TOtLAnY4p1mrKGwk6m2hsj1XYx6OX6cSlBtGRm5ohb
Etdq1kxmdNm1+i1Fdm0pa38OzXG6K/TJqZ2MBS2k5thORqQ1ihGr+pne53vi5bviWbujhpMsuOGz
d97p5M38MDqp5I5Ni8Tzx+gVcr8vjccdyU+AqGx0R3ovd8p9B1T+Tfr4/7ZsM/8Mv5nWSQ3LqvrW
W4+Kyp1KfrhsY3F4MxfdjYxI8rQ3jCsV6KYX4jS7ZDvRNvcYUvEstsM186DKoqyspef2gkPRZw4F
t7YRDxVsoy5eZQ45aijEO8akjuF/kwErMBdipDNwqgmXBgk+NBRCAHXe2R6O6OQqGwKwc5ngbX/M
0i2j0A7zlIx7Cb0bq6s8XLftqho9qTpQtnASz2QYpg8A7SK6DlCYnuMqxADSmzQH2toGlpx1qZeV
0M4GxgqSyyEUUzdjbEATxc+WGCeJOc3m5zjps+nZySmsCHArE33RzNhFJmqSGWhy16zfQDtbso9Z
sa+r50Jd1eajrTsd+mekwlfld0JeDbxRdEce2A3goY4dyb4Kfsz+yqrCteiYa5b3yJJAfCAras8G
gJKXndPUL+BfcJvmGAlIZpRrVYlRoNx0Gg8gwTLyPRcMhZoXS0i+1GhgGwiIsqbCL7ONXm0LKfer
fpNLq5BujFw4TbYRFpjiV3V3x4arUAVPX+5ENPKy/EeU7CIwWBqIKrLCs8V1So+5gjagAOrvZbke
8iOFvuIYyA3i1fwRpHdyuKbm2rIfi/IG9G6QNNil4w3oa0zCPKtem9Wd1QQZU52y2+vGlkY3RrGX
uofYfLJR8Bd7Vu8KiN5VbGMWtxlb5fw17O9RN8ntO7NbF4ZjjitoVuc4P3IHMrXkjWsgqDj2IkAP
ip+AkiR7lvm3wkxAcx1CYsFnxlUMCTvykNM7qXhVRwjmhOCygASZEWG6RtTUtC2XPDt5Uwrd1aJv
8niA/IFUJm6LQorS0XVmBdh+Li0ewmoNflvRfDSVS+29HB6Rxur4g8W+92DwAY9WV00TsoPmdW4P
LuuCSPO5zDcSmioa8B7qyjFVe0curJXFnoEWCrLEB3/u0n3/NXSaWlInaRdNRllo3u6b6VFY63E7
gXFcsjE3ddB4rZ846Z47jezI1+oVqGx97LA7OUKD7IIjPGPeQC5Ks20CWV0ooX++WKpUL9p6ggnS
PVpj3d5lbn6sZSd0nu4MCHbm2zcUjp64Xy0M/IyEJqoOJ5ZnB9MoRsOscan9hAehUWhbOeIJ0qUZ
Qlf31vTNq9Ln+3Edb0yv9OgKsrWg5vGWboIz/uHTZ8wuurjjRRP1+AzFBdMYTIeesYIz7oPi+QHc
747tmXvmPNs/Ls/81yjo8/Bn1xzEiUALYaJeBiKpOHspwQZWlk6rLo1v+v6Z//s0vtlNJ7MMzEk6
6leZkx00V93FAcM4K69bNX644+vWXUopnSlkfR7b7IbLYlWxGwtzmj1CgWuTBxUkjn3kH73X5uqQ
rnR3iXJgaZSzqDlVwbPzE79r2ltVX4XDQZXWlxfs3C16MpO2PIuR47FEi1I9HRUj+i7rayHnmxLc
r7x/RcXJs9PhtekVx2QxaI0ttNegJa1PupupH/Pyp5zRwDud4C9M3radKqU9leQRDN7YEIkJ8g31
2CH0vrPV4Ilb3GoOyiwODyync/sAaH9vq1Pn7vKHfNnEtgp0OMC4KroJAH6fHZ5eisdUVkKEUWMd
KFblVnCu3LxSxtvLhr6sLwyhMRTQCgOUdmiA++ym7FSkpQHBJiTeQFdu5JAZ8lUluGzk6wrPrMzO
pNKpIh04rIBUFdzeAvGZU1Aw/QJ7u1HdHPqyKF5lC55waWyzE5qXfWZGFe3R/3nT0PtSD/olTsvp
T3xyArOBzQ4kMpYSl1sMTKKyvElZlT0pkmpQEC2OxZXZ0vRDaumwkMc8tzvQumSi3R5029b8occo
YDKdSHuUA1cyRxOY8tjXO0V9Xli2JTtTwH3yOBKaAirhERNoI67zyBAYq2irfAMlYLS37vLbcqdf
sY3u8iUk5Ndn2TSvCjTSUMXRJ8qTz5YjU9i9nTBoS2xw6jam7DzVTuerK/Rl+FO/krsw1Ok6/rKQ
JwZnC9lGVZvULQwaV80+QWZ4Zbv6jfnSB8Mq3lqHxXTEl8TAbIQzxyrpY96bMQxWejB4hds5CoFc
vasFOUQ1Fvza18L9Z2s/k1snK9nmadGBLAmNMx45WqvurUgdPvqKO73PxMo4cgRGsdu8YjeN66V7
6+xBxFsAlK8ATn7pAhtJUeSKyHoAqwBp7db9lMXSjaVBnt2uKlRAtak1VJsXEYzGMksb04pgq/2A
dIZr+NK+2pbfw2vTr5EOOWTXUdAsaeye36xQRELpYgr15vIPrSXayLBgF4WlN+0GwPog9NLvyr1w
dbc6tt8X9up07L7s1RN7089PFlOXlLSJ46J3TQVIlgZim47qJiv0J3q97LR4/S3M7Ff8wbR9TizO
glmzDVMjkzBC6yUanQp56gBMnJ1DA8Mjo8OPo2eupA0aRNYfg2u+lFtpTxc6/Kew9cuowZVNQDiD
mZ5jAOu05FahTs4o3Wvkw2rfL0/r+UGeGJi5ACDLepCRwpc3gwGUd+FUGnWpbN3mLeCpbWkD74JS
fo2+t1FDCjqGZBqK3H28jkrqgnzAUYzQsUV17Mt+wyzVIX19Z+kdUn1SsvTA+BrmT2ty8rkzB9Ix
i1WyMt1uxsZ46V+hd2YE8V25vi0dvrbeskD0Ht2q28Elhje4o3f3txEwnz/BngVuqqQNdapjxjKx
qeQXqb2xEte2nnJ02FxenLOLjwQLRCVxrr9oMdNOrxLK4b8Eal25KA/DIK8um/iaIJ5GA+YI0Lyh
EVe3Zpt8yE08TyePDC5vHe3kh/YQ6DvQ0I7fGie617cNKPTdJKiDy4bPuq0Tu7P3Gg1rpkK/Axs7
UTZaKfaoUoPtc/Tj+O2ypfOz+NcIZ8EeJCV00USwZNlPSfKoJf7lvz+dkPkRBcoFkBeABxC0znAn
Ji9jUHpV2JKRvuJIeoTX9nDb5yuSp4dsCe5xbjSn1mZuMDNKEfMU1kb7qY2ColnCPC0ZmG0Iw0z0
gUwGDOtuooLo1pen61zwODFnobqjA6gzp/Mgygi2v67uQcnynete0ax4EqCbxY7cy4bOxt8nlqzZ
QS0GtNWaDJYSVe7cPI6RcWb0Kot+QComiBQV4NK08fLOfuqTHH1wefMod+hm0K3iEKZ8Ycd/Rezi
qIHkVIO6MHCmX/hSoGBUqV2O72EfxCG21wBUxJ1ifwBICQmRRl54CZw7YrYFABCUoWwgaGbhpJao
YNuqeO9GYQu9j32pZuiu8Qvu/Zzof3sb/j16L65/3+v8P/8D//1WlCijROD5/vyf/3ks3/N/Xaev
b+/8P6Z/+Ocvzn5v9V4cXrOvv/Tp3+CP/2EcL/jXT//h503SjDftez3evvM2bX7+fXzm9Jv/tz/8
1/vPv3I/lu+//fJWtHkz/bUoKfJf/vjR5sdvv+DKxWvDxvn4t1Mjf/zGNIrfftm9IkBO2Pl/9v7K
m99+Ma1fJ+wNyLs0DTR8P7mF+/c/foK7TIYsrG4RJOym3vm8AIv6b7+oyq8QLQTXDWQKUANFZ/Yv
/+LgWZh+RH610I7+M/uO0AsIu1/+z+d9Wqq/lu5foHi8LpK84RiU+nmXSLhaABuDgPzs4g9NavYF
H8NVlPZX3BCNA1Kuzo279DtS6qtIMVadpjhV17pJYm4SgmjAyLYFu6skNXIicgOmU8mhnVH7oRy+
Rmg7WZupgrytxcC/rZN8JdBbpfSZshvSAtnATPFVnj8z5JNt+6aBrlYdW3uT1CtWSfdCax8IE5pT
pdeimRQbLRq7Jjv2Uo5roQfFLcCRqnWr6PGPwQiBhgD+x9L4A6P5W5Wpm8gmFAq+tNhjWg8G4fuG
1tTJrLryaEYjmKuCSDV3tEX6T9iK7NHIoJ4sYMweLfSCpb7dVEi9R/xdqstbkEGuwsZyLPDEu0WZ
7KCo8NRF4hiOxrqKf5h2AlFfWfFl2bwTIdLr9DmMP1qerURuPfexrqBsnTwl5Fipeulrbfeqhw1x
5eKh1pQfOu0HF21dN0QWPhCgjl1wes+gYHJVQ6RgO+jjcYxqyedRWkAnHFSR4JV6IVCt2CRgN/dH
BRK6pX4Qptpv8W4un81xHNwho0jIZXX90tHE7ZRh9FhT10iDJgVHdUg3AF2ODLxI0NXt4zKOV4pZ
aXBLglvXoifVoTWghIQ5vM+gRr7VKHq9qr7ataIo3scwKR8ySUkejEIAcl3I+xRAbA/Prc7v6vB3
z/m3HMxV8lYXvPhoLrqX+yLD/+a/8j/RuUw4zf/er1y9gtthgjH87ql+uqPpX/zuUjT91wkQCVIs
kPNMdJg407+7FPxEJqAEkTUV/38iQPzTpUhE+dVQobVow5sAUwHesD99yvQz6IQYE0soamqahbrB
33Aqn13KZBiQNpwewA1BT/1FWVGqSKeobLCcQrXjFdWJum+NmAU6U99wmrKFiGIesfwk2MZdjhZB
tElB2f7zy1Abkl4P8VIBBCaEHOiIdDsoZeqlcGKeu/hpBtVOhCwobHzJTsapJCopBZqYVLbhm10V
bVkoA2MsJck2baMegug8h7L2qJIDGZPYKQZN+f2u/XTVnvrrnznQ02hz+gq46wkbA14mCLV9Hmw9
VHI7lL3tZGVdfKepHN0IthI0pB8FFK5/8LbTUHNM+TYzlNwRJO4CKkFYx89rVl7nnRBPtDIyNxRo
c17lhLAPZirlbdVl+m3TMeqKomH7hEsV9HCLlOxQ2yYANHNkh2M7tIJ2qLVN1HXQy6ilgrpVLIfQ
65SzHDqeqfzDAuec5hmJCfu9gd7XSGlf4jzvX0Q9Xmt2GR6MMiUgx4iLwLay/t6UFPDTSDVFZ4UF
fgBi9nX8+/r9f3AiUyxz19Tv783Va/m/wJeYF12J38QJbqbXU18y/Ys/XIn5KyD6CDRsiMuC62Yq
eP/uShCCwCWgkQegcmtSvcWx+iM6IdqvOAFTDwrYaX6GNX96EvVX0MppqP9BFhTJE/AC/R1H8jsR
1F/bHVB+S7UhFGbriFPwWpj3NtN0HOTGGGInYqQwt11W69dKqVeS5sRKVG9rMG+2jpXmhZE5TFZj
2fQ6JqRvvK5rxBdUU+rnKq61GkhhIwLDjNm1Sr1LzJR+U3u7i7fxoMbo4R+gFOfJaW0xn4AG0Nog
DkiTbd0WEPCKM0q0FRVm+M3Uy/CaF4JlroJaTOkhqVmhuUoh2Y+mzNkLyxiBLDDjKCPTlIi7pFKA
hEhqWbaBwWVl5xlWaaJSOfTJDciEm+swSmPJ0Y1Ih5KHXoNKEX8EqRZR9SXzaFMiz22DfWBLR2Gm
ThrJtb6qUBAnDzyhfbmp6JRrSUc7RSWO5VG0qYvGDr1Oq6MoGDI5YltVrmz5mGujBNp43axATh/m
kDoUkQIiQFRPcxu68FINFlinH0AZdKRFI5AJABA1MVweVmOPiIAaFIWopqm5XxpCjksvN82Y+npR
l0bvmDnRBq8aqI7y49iySNyZ4ITi9x0DZlxskkKPufVdkZNhaHf5IDVyewMy8TgN3aqTYmof2l42
eH+rSFkuKjfjcdFmm6EbdC6Ek7RaVolbYVCFtW6HQZVoMeZ5DYhbpya97fK2iAiUvGvbDFiR8dY3
SMFMJzMqtdyVOs0AzmlT9kKkqqCtM5hxZV33Y0xAeorW0NaR7Trv7qIU58XXqNkWjj4oJL8tqkpl
VypUntjKTLsepYiU1pJn5JaIPVK1CmSRajs0HBKJQvdUQEWUjWisojHckPWl6RZ9ZSfrUYeiMUeG
jXttE9rCoXmRdF5NdXSqaFE9mIGB5yJ2VdTJ6lYZYxlcF9AzhfptkuT3dp5x4gwgUL2GH8a/JCr2
nCOYCUIRKTX5qonArxJzPhCPQ4VCcQz8KRA7G/SIlqq8XNutBagqcjDDs2nSHjqi4KKZ9i0U6JPA
kAc6bFDMxoWaGC0B5tTiVe/3tBuV1aA3OrhLaKJCZzi1gHPq9XpQXiAfUiH/keR8uvq7ttrZA4AU
zmhlCqS4SBiV9Q2xa/PWJmUP5vhO5rpTiTBEN01XyzV5wB0gZyslxpUeJNjrZcBSqWhBkBLGygbk
7F3aOpQLnV7powk9dSdJQs14lklU5JGrQu0Y8WyDh+9zxzqzOY6p0aSrhjYpep1EJAOypKe6JAUJ
kFMAjDQDK8KjGLpevdJx+LtDXGVR6BZ5oxdvhOZicKsoNq7lqsttV42BK2o7poH6y8jqA2FVdUDA
02suAdL+phJVm67ToewkBzLs0i62TYGSaaGCETxhbQka2iFBM6SO8P5GifSU+DLqnjp6aBiYyk1U
2CPfFKF111qjvrYHiH47LUl6vA+Qfb2JQBC6gtVscLiN291ptQkYrlWgZnCMVuviQM7aZGNqVaGB
vNcyco/2bdGuwORaftcjOtqAzPQD5BxkGx1REpXsrdUSNNnl2CM3xhiatzFNAKGCN00M6F/xuJ54
CTs04Jk60/xML9BGYAIM9YAuqfGVg0WN+RZUrSDOk3CUzCotxFmoWZLi2W1nQGlJo/V9EKTSvEJG
1tRoEFR4FQmtjRbrgMz0KmHbMJSRS62IhDRyN+rqBIqH5q0bQtpN8Qs7VMA7xbpeIOkcy1sR1SU2
jqxmH6aUp7u6qbWHLk+reCOLLIyLJ2ZX/Z2hT35kJHb3jvDY1LeJygkD5iks75N41A4lkavBNzrw
JqKjibTCGwiFastg4TJQWjkrsP0Nbq2gfYYKfYIn742osyxEQNQYtVOrNXJYuMlioJng865zZjLd
V0WOAxUpXZd7WmqTb4bUDPATWjve1HoZST5UrUOk26NSaa3jKOEkVyB/DAFbQX08shxhcLspQHUr
D/rgmUzFEtQZN0pfTjMNN51l9PZTSaMBIW8D5+WYioS0PWmsuEDCvo6Gzq16O0sdLa7jxhklw7hJ
qJ00aqAZKYtxZ+rCclJO5adaSqVma4wUaHJDaRTL7RGdmXh2Ig+oyDWgZLoZ83yLNjsao/6q4vZL
87pKfa0x7RSNPir5kXNZ1CsFwEvTYaDPa2tnZEnYBOqQ1igxSHm4K5nIK6fPrBbZArCzXVUgJmQo
qZQauu6kyghVp0pqtX3oba29C4VuGtAYSatrHAGMFbRrI3SSaqnbZEmIYdsqKZ6Egr3hREMMCkLC
sxYxqYJWpJ3RCjBhOHpS6ewjjxN0WWFvlMLJ8HZhTjmk3fSRY810x7YRqCL+NNJHk/ERtOFt3Eb3
UqxL5UFOGq36TrlMMbtKUQAjx0KdyprfiJpZLm2tCri1LBUUPFdxEwGFY5VDBq6nUpI9TuGmUTUg
QNimvUklRy7DuvGLuCGjK+R0vGaYPGicFFISQfSuIaBV6+yY+Uxi6St+b3w0u8a+HSneIo6SDuN9
L3fmoecpmkXsvqqeddIrwskHELZtRa+goCPq3v6QOEW7PmNtfrDlPrmzR625VuywtIAmtMWTjSan
F3xq941KNdpSWFR0jlkn5U1qxPW92pUCOR91YGgw1nA9gjvTrptpi4GvNFeSDl8dF7aBfELSq05s
cztxOLi/EcqABhtJDjsqQPE+ZFrs99kg9iHvwQpG8ixa40ZFfVIYHQuMpIJCeWxozTbHUMAtzVh9
K+lDjzSUKhd7myl14ceWXjxyC2wwXRQq3GlFCcg3LfmPnnP9lrEw0zwilyTyR4tCPdAIK8R+TSyB
4xSK3iBEy5GhR3W2Nzd4KuvoLOhLAuTzoGd5IKtp8aDLCSp6dVTXnsL78kcjYl11ALatnxGhtQoC
ylh9g4NFf/2g6YDpVANrRke2wvoYm2WOnk/RVQNk7IoUwFwbrdMudlP/X9Sd2ZLcRpK1X2VeAG3Y
l1sAmVkLt+JSZPEGRokU9gACO/D0/wdK9nclKicx1WZzMRdqkzUlRUYgwsPj+DnHbzoRpSsU2+Zv
ZqPWSTjdWv3Tllgh+UM6Np7fWB5979x5VoGvpC0+L2oMs3IqY/yXstIl5xGi6gwgucZuT17iAsUl
zWA/qXi/UM02Klu8STigtT97TUawV/om8ctOM+vDouaIG3C8jN2wdbpy8elYNDz1Ou1bYFlI/rNl
MhP0FhspKYYFbutzkEq6rylajBraWZSfTe+mWCqbJY02aatD7+MmnaMOGmkbr70CZ/fLOv54aKco
KSi0G7JTg8IRUef4NBJyPW4M2Rt0M0Y/RowzpHZTxeNUHvN6sd9PkUFvrk6fDProZlOO9qQqlbe9
UzXaSSEbTE+2t5Cb10iR2zBOehV+akS36aot3UNVNDxVy1IZP44Rpuin2SJZVIjYJivmd4jvaHCY
9daviimpn8ap7cO6kJN4rExtgUyNiDn1aICQ8Y7AO3NRP2IfrDmfm9b0sMav8vZNVBUDrXa7rn5Q
Os0rmd7YfPVkIQrjlHouxk/zojRE5NSpFMvzcQ9Lp7dy1GtcqUcRkQDOOUe+g6eYLtYxd6X30Cye
+z5uBHskTfrpY2S3dUVChaWULwAGoHGSRmqhouNaTGRXTfrkRl1JtiDNEgv4svX6YzzU86MbF2l9
L3JFSw5lMorCt0u7pS9KVcc/asOFUzw17vwen5ThD30aczvMhdZnYV029Ph8fZ3gfwbj/V97gSN2
vYrmkSy2v5rmR/f8Ef77X/r7Fa7Y+r9435J8mAZWgZBGwLj+foavf4RGdO0grK2mD/ztv9/h9r9o
KmzwCgdl8yBh/P9nuGb/C6IUnAH+T7SEmqq/5hm+0TdQFfYQRiHpVw0so0EDtlV3unPYk55PYW8b
7RfMxpanJJ9OvVmoYD7mqN2Nymg8EKmqXxOmXR9SZZnuhJEpd3RK759sLGbvc9Lfe70wMXZL9eIj
HiJ4bf2v7bDhV0Pq8eu/gHja/zr24uePjvrP/wG0Z9WL/vfAsd/8WNLi+TZb//l/dpnu/gvJBrJs
m0r1PwWnf3aZY4ADsfO4+9ZOGd6zWhRgM+UmQE8XUBdDl9Xg8Z9alGIY/8KRUMNnhpIUyDE1xlfg
xitQ+2+wh64jgEogR1SkSB1d6qTn2KahxIhC4waujdUVRrAkoAynvqcr6F3Mi29P8f9yOCAlJOor
YE5vgi1zqlacqM87k9oPmZ71cypy4r7P3ayYn2KSnOXPZ1/in9rbGXb7YnqQTjGUZIYWHcDWdXzO
YFJTZJwzN4wvFVV87BzD/ixTOzu9ZhSc3Vk4CCOOTYWZjprOipY/40mB7yIt6cGhXV0Zwrmrh4Bw
0x2uj3IO8f8zCixdx1yNJ1D8n49SRW0duUbZIs/MvEPUYxrWiKn4Hk+LDNPcU3ZkTuuv/vfWWMej
PRVoIzyzVRG6ApjPZwWM5vBKhEXbNx6VKHecjgn23H/Hj/8eXb8wCs5gjoOjOoCnupmVRkqTNSoy
1wxi8Fc1leVtV09L+Nq1g3tMp2CH3c4+2HZy4L2kJryXGn8CRnCCxJuq3s+bNQmt8NukgiDH5PP1
Mc/3+u/1o8RM7Kb5qUWeQlB4vn6eMCTtnebGr6TQ71RFWuHQQoZQe9femd6FoQgxHKi1QqUDHp8P
pdelWvH4YqhiqP3BE8uxTvuaRxBCseuzerkLLdpQQrxxWEaHEHQ+lFWDvCkCeGFI2+y2TzP7xiZO
vKGNsPd+bCrn5vp4F3bh8/G2JvRzVy2VDQbNXteW+qbUIojjVMDTnXEuLSGINyIanenZlPjPvlZE
x74ZoFT64LnIkrNsyeawS/vluxEPcmewS4vI+xmMnwsAy571z58FDE82tttms/TjWc/Dfmj0d4lt
8/I03TkEAzGD64t4cXJ41OJ3ATWW9kHn4w1mT4+gVKeje9GbvuUB2KWd7vhxyhPz9UNR0ISCa+Nb
A5fxfChNAWVTJlX6Mx2seUsU9jvewTom4nGzc8DW4L0JUDRv/vdQmwM2LE7dtBqzspbqfZI4MTqv
WT5ibGq+Gc1cPjZu/+367C7txudDvljIVCFj11jIRC0DHgFApm23J+a+OIpmwrmEroWL9WYvtl6d
NIuS4A2eev2HvIL1qbjC2FEIXxyFzc5hprLqbLlakRWZEqhU+jzecCmZYHWmQ2Xv3I2XtrrtkjCv
qTE1r23x1HNg80hb+kpDhRdCYJHfwfGN/irrNvkMuFx3O4fr0mZn6QiH2H+v0tHzHYg1CvJj26DJ
CInZCaDpyTLNP+h65BxevxmctVXFenNhmLv+kGenmA7UsBAtQkYSKbS3L1sXzFHbdcZeT8z5Nv9d
dV6rcvZ6kWwibqK4lE4s0fjSaAy/FcYYWAvVn7qu45MA5vZrG8FUlOcnvJtGBf4QFs6LCl7+2vlS
W0QBrOu0WVmTnvP5emmpDsPALaOJrrAfRGsm7W1i9GW78wWpWL6cMhw67kzDpafLNvWY2thNtKkC
f0iT/E4t9OEoZW18robmbWwr013D8/zQ5JVG11Oa7U5zntD5Jei0zrvtZxTQ12f+MtJ4XK6cSI90
XcXe4Xzm40x+BP4h6fXgArWNsVdivdyNsQERPtYpM4ADfWz7jhLB9ZFfHlJGhn+wdp8yXqZHs25M
Za9xU0xG5QZ05c2Dxej3mvZdnN+zUTZbbB5qb4klQXtMtCHs4wLmmIyUU2kiWPWeqmyU4X8wLz4w
C0eTQNXbxG7XGYVBRil9Y0Zop3iTGQx0K9tZvZfBh9WDi7nq2/Cnszb3rKj0KAdtk5jOevbHyp1x
Ssrb7KT2RfZHlzbL8fqsLq0jWxYtMGOBKWwiQpRXvBQtbiQKtmYdDtJV7vVIjQPXLdu3+jB7XTjF
ZIE789wbdzNPu48nSe2JSkYpmvtsrKrbOumXt5DumvvetfAnyDNtJ/xdWtw126TSRAIPinJ+KKYa
LLFoKCrkqWZ965R+6g+6N2SnUXgqAKJQuq/Xl3f9L55HQm99+Ro0siGzhu9wPuLqciqsllLNELU0
0JKyCQ1Yd74iptennaTSZDB0WoSgRdO+86Fyc1ny0TaBcvHEO6j50h+nznp9Mu3BKyIhIRFEOG5u
vpuY26oy9bn2FaceT0ZuQqjInAdVUhYpGnVnd16IJWejrbvo2X01wi9tJ5tohclnpOHG7+TUyPVm
mXd2xpqfbL4T7FsHw3qcfcAvNvkL5zgtkmSp/YJq813iKuWpEqV6V5WWe6gdeilPo6JQvpjHZI9L
f+EooPwCFiG/5kG+9cx34MCB7XL7L0rnfSokLgBAdX1Q65a8rRp7yfw6iaydGV/YmZDveCiTYcP4
+62heba0vEnszsA9HApu1Pu14RV+rVGwS1XA6uuH4NIEf7+VV7k/ZOX1pzwbCkP7uTXjmoQqqQYK
bbK/LY2OCiuU5psucrrEL2S7Z4x+4ZMCcYA7rH0QIUhv7n5YvPoC5k687m26fxVp6oYjxNY7POL6
d5NJw2fh0pcUV5R0J7i92LbrpWtDmECRQ8+zbft2KxpFLSURJc5c7FxUgWOH5gw7qq8XX5BRQB/g
GaIUIFPdxJYmmoxmXNizS9ppld/2Gd6A9EG6MWrndZZ3pE7rWKSmvAAdsJytSDI3UzO16q72c09Q
WpW9snwfENvt2flenBP4NZ8MZAAF7/lWSZesdke1r9mV+Ry29WzeqwXEHjn1e0qLS0M57H8V/hkX
7VZi0o2RoDhbMpSMWx/YQwnrZX5KKnXeSQ4vbYeVCod6CpHn33Yxz/a/LN0knXSKbI2ppgcq5L0P
UV0erp+yC6Os1wxXI4tH48bNM7aNncSTaUoIs2CqQ45KfFnhvfL6Udja7AHGQGK0GYVTpFEuorvm
mM/0b7A95Y+h98Sr3+SeigyGuXDbgEOvrObnIcPRS5nQcq6GstJHxy7v8NIxhiwADtnRv1xatucj
rX/+7OPQXldGy5ytdIHh0XVoLyP0qN65x14kHkwHaHKNfcRccOTzQbRukmWl0e9bs2HBy2ySn0pj
rG692DIRJ47TdLr+mTYyot8HFnU4shDMEqghbZ9giyyyYpSMaMYeCyi1JJyEoDGrN+g4rFlRciOm
gcJ3anknoUr9L4VOOq0l6mNijPnH6z/n0iLzIW1abIPNgtufzz9RrURz156suZN8d3pFOcjEHnZw
vkuDOJatmw4CRfbNZs/YdIBN29qiBW3a6Gkwj5mNf5jq1fbOGbj0NZH8gOPo9Jqk7HE+m8jMhWrM
bE6RiSnIEsP21VE5atZwIzpl3hnt0rRgc7N5kODAX9/kQND/bBgXVe07nRXd58Msb2siaPj6L0TL
YFwFbO4sXLnP5+QUTmPMMdEwa8sG7+SkPEyWkb7+E7Fsq+c/Tw6AnM3K5aJSci9N1hzVSejT40GI
S63ktTARRSZU0OBQOMaBV67f79mRdpdB6ZR17+epUb4t50kP60i4O/F2YzD2+4iZdG9Zm4QAKiPb
Oh+mtGFvqiUNvrI+St9AXTOOGpbs1biW8NXhnTtaH2H0ROx1By/wvLmzPeyxrn+3F7kVc8XRyKBE
ANLibpOABaI/nN+CJMAedO0AdawVH8zJUvHR6sfRCKbRK9LbZvD0PYj2wjHgJUDBT0cwQoq1+ZhK
lVhqX3rwSMoMylKi2nMIc+GNYcZm0LcR/3t9rhdOAhcPupW1FSmLvkkOet3B4VslipgJffrG1miO
TrnsnYT1Z589BSC5gwK7CFzwnkXyfP5ZwZvjqXH4rHaSxkHhOtUtHrzOrRl5yc4WermCDOVCWOfd
jXJ7+5giVtpwtFnBKrcwSJ+rQro+Xay1L15rWD+TsRyjnXO+rtF2dpy8FWUkfKE0PZ9dkktriiWd
VWtRKqHpSetR9uPyh+ydItQ0of8BBDLd14lR3ZSN3n6//glfblfNADxB1rqquolq58OXQqrxANHU
h0Mfh4Xt/Cwa57slAKdorFLCU93LKF9umnVEHqxU0kBYV87E82DQjmmW6pqsfBxoebDKvr/hqIid
L7luis2yomdAsEx30PXu2WwaPesMy6y6Ci0BzLjAFWn6TS4z/LKmjswPMh+WlA4uCXiRQ9P0vTvi
wp7F9IZUlvwP5GhbpG6W2smFM1S+UkTyaMX5TIODSEs+V21j7FkbXAh8lEl4JtMiGwyF98D5khq6
kptjp3Lw7fYDcTH/rEVevsoICi0028T6lBvwiGjCPrbdUYe47fhK28ovKCzEnuP3hZWnFgsRwCW1
XpkJ5z9GpwN9gwKCYC8TjisGVX+MNrm8UCcPrUOUv23dRw1y9quvMhaBEjqoGaQAKozn46qlV1iy
Xln/s4nqsosjYzl5dOhpd6LepW/LowuiA1ZUeNetf/7sNiuFyCLoDZUft330ZZgzGjtCU47uu9Ts
ndP183lpMESDlAcAePhrs5odWsFE6XL4oKDqd7VGE4VROLS2t6vx8/WhLgQ/ex0CXTNpDRjE+by0
yISbDz/RR2Mc/cxgt35xO2c45aIobihmJl+vj3dhauDzUFuwPqR/79ZKrTCVtOznirheOW6oJBQv
mwZZUMW/8/pPtnrscCUyNZDizd5I7bKO2y6rfAi0De1opr6PKPkJ41bTBTjg9YldiKn0rWZiRDk4
Xr9LE882SDYJu4h7BUJ3SYfFqEpoGqtIin5B5Lb6z25uBvUkuWt2Xk6XxgVqZEjjN5Fks1f6btQK
RGOMOwrQm6lPzXf6TJERUmLyZaxMFNZDouwkdxc+I+QEUgCH5Iu/2RyHwRnMslNiQl0HQhAJTjmy
6ypwnHbPNenCDkVED2mAnpv0PHc3O3Qxxt4ZRnj9EZqioOgX/TTbg3vTN1EWjiJWdjxzL02NJ/Va
OlkbAW+bzskRS7bJ9QTlTdO+1ZVFD8vYqj4ublrs7NB1B27uK5csatXywdnigjw/fKYtdRxdUMer
cVq8M+H+hhns5OP1nXlxFO5dS1+Jh97vi+TZzlTLmm6wFtEEkZw8SHQb94mSjK/GwTR4j6ARkBhV
2JH6+VzahLKbPUN+xVh0cgJYbcV8Y2bU1MLZclW5EyIv7QrQqfUdQ1JB95Lz4VR1sZs+JW4pXfdp
6JaHspIjVspkL47EWfz6El4aDXxvpU8BEfOuOx+tFm1mGzWHu5mREgvkDsc2j51bdZrq+2Vc+p3Z
XfhkRGRQaPrRM6a1ARVXke84wTzzx6Guqckmqj6EcaVFe1nEhc3OECsotrr349N8PrGpNrWkSznH
0zA4ZYhbdI92hT71q1ar+fTqVWQRKUtSZUfEuh0smrRJdLErfNtLEKLxc+SfojHprROt3heg/mby
+ujIjb2SahGDk25v4tRSueWUTChKsoH2tzk9Rk09Qu3QW8rBjHBlniY6q1+f5qU1Jam2Vvh5xZnW
zfTsvCVdptSlYpJjtsWdTiXxQHMkmgeY+h64vjfSejc8G8muoYTBCMITc3WIvyVUd8VBzDmtktO8
5lNen9iFq8Zz1qLomptwp2wmVnYNMvAWc5FuWrrTMlvKh8WOvFBarTwokzffOTKNvv4Hg9prWOE4
8FraDNqU3qilLvKydmQRU2ggX8rZ/pLQ5PioIhM9jm1i7ox54XlG4CerRiQAZcHcrGvrLlh7GChn
eClpfpyIOw/l0dc5SrI/4fGX361SbUJLUZtbHRHETrB5mUuvFSFCKBk15N7t4VfNypmMIkW340za
Q68L1MJJE/9QItm/XVwlOqDvbd8qdbtz872MOut25aSQRwMobK8j0SGW6MAn/Yj+3u8pZ8SHzMj0
h+sf9GUs5dWJUxqMV+4+0rPzTTs4ok9TfdW8RX3yPV6SIcFeqa3E0Yym6nvXW/GP6yO+XND1nbs2
C0EzSEl2E+SSrlQStSGDoFlDOaJWE9YHD6EZJjOUVI5oFy200LE6+FEdZXuMhUuj/87i8dBy1jx7
M1+lUlPNJA1V6zopQkfhYGIuWSX4qY1FqvkpSpgxrCe1zm8Ai7Vf12f/MkhgGcBG5pYEawApPR/f
phpBmkyQ0KfcuOWvH3ltjuh2Xff46pGASEGGKOP8BtjPR+LtoHtLwS0pIs8RSFTdcfa9nHr+0R6s
OdkJRy9P6dosBXPZlepGYNgsbJvhEDZ1LdeJXsifXCBhPmZ5qOURCFwnqlNczvKpHp36lM2G+Xh9
si8PC6MDpUN2Vh0NQGwz2d628x4TER/WWHav1bbqWxl9/f6TUVyK/FR6oJduEgFOiAtDeyRDHJH+
Yuv4bnCnvbbSF6fi6uuph+mJ58z5VFp4fgqMNBZyXOoPENLXhomqOuzxwC6cfMBtHajSocfdi3IS
tVOrHEVPCwPMskJPwqf3tBL/A8+Z7ly3U16dkkI2U9diB5IYXkebrK2N9bmS6ydSlMw4FINbvLPA
vQ5lPJkfrn+nS3sR1qX6N2AJJ/18CcssVXlvzdz5ztjeqpk0A8CEMtTnsbit20a9wzvCerCarH5C
mVzvHIULMYY0jiUFdYIMv+UFW4hpoX2QfEdTTIsnCaL4wXQLBxxzcprPuq6sVnlmKj+baTw3O5N/
mReQYaGToNgDAo4h1fnkaWlZ6xbwC45UlfrEx0htdKYcRiSUMbZiCRTDj7EyWf9BwGFguAV8ZMLO
Fvvv0rSV8cAjYNYkzX75hbcD9g7fNKfPd3LXzRnh5HmweTSHBwAxnMzufI7RkIjSM2c6hI84IWpu
0Z60ash2IugW1PtnGJd4hn6LoL3ZR3jhlWpqGGmYUaPovAIZZ0y3kErNlEDarfqOeqK4yw3lQzTR
0ldS7Xygsfgrt/OLn7GJCGatjh3JbYoTSlP6k+U0JxLD8VQ5pRHm3kJLb6PzOc0AbxAZD9cP0+bG
+j065D4cbTSQVBCc87VuqrRKsfJI8VmI+ztL2jPNMPvhiO/GXpnh0md9PtQGPbEXw5mtckjD3vPS
Q2cUbqhPbbXzWTeB7/eEvBUYdsnmePhsDogyJDjEpFkSRmnjjHcqDNgoaOc6b26NOfPUT07dRa/M
5tZBYdFT5UPItIq+NqtozKZsrMqLwzFK4rcd7i10acGV7/q3ujA1BzxPRwKBFsfZpso9QpFIAWAK
vQnrkPteK4z8pjNKR79BE9ai/3FqIv71QTcB5/fUKF2uLC3G5jFyvkGqyImSdDaR709qFlEArlHk
Bs7Sjhr2FZMz0TvGTYbxFPeSavv1wV9smbXJLSAADwSbeW/p783QOaYSCTOwZBffqE00Bzak151R
NhHdxDMMgjhpFB8QX+st1acvUsQrla4FcTrHNExD5f4+k5N3UOwJi8GZ27oUtTga+hLvhPMXx4+h
MT1duXAYRsHyP19dL6vwCMtKI9DUKtE+6FY9yMe063SMnOC3tN1ONerSeJyL1SCTxxaCxvPxksUs
dPT2ejDn2OgU4+LSG04vAqtfmvD6t7swFNi9B4QPuYlzuJlajZqryaHTBBGvjkMk6eM6cS8T0uSe
B90mI1g/ICwISuz85SAU3uzRLLelNvUjs2rV6j6JRH1SogUjKsWJ8W6jxh+NPfbd5WS8GQ1r3PmI
L87lOjylEZI6mDvs1PNF1RXPIwdO9IBN6p6UpdN9024AplUFvw6zUh+ur+zLU2GQYbGsbB7yRW3z
Eet4yqMsIqxh7GHe5IUYDjJNup1T8XJWZ6Po6vmscs/wFJkbUUBFH7sWF8uKYoJ1pyXeA5ZSe33K
Lw0HOrsSsxFRML/z4SwBdprS4DIkiKkiO9Zmg1dgkFiFgbWRiz+XLrACLVLz+PrVhDgEDEDqD/C9
Wc0EqBH+vq5goVrZ6LcpY1btK+lAfCQktVwNIDpUgDjx57MrqrlIaBZgBjPTefLUCvehSdQ7CNzL
jYH4gU7dqyTDIRffrGE2DFE8Zl4W6riw+JabVgdMGLXb1y4Yo6wYESVRgKktNNVWxpjUroIZgqmT
mSF3PaarYdX1UV6GD3rQQKCCCockFA/28xUDqo9m2kxnoTJguZEkKtfbqGU3E96SO8v24opbGU3k
VAaPF4RC2yuuqVaFbZrmoUQm9ueS9+Vny4rlUWa4C7VupdzFgKj/wfxgQuAyDzzL+Jv5NQsLHEtW
EUspSckYGnurC8efFG2vJ8WlpeREcb/wXgEX2WwLq0hoJeywLcbF6N7X+IUE1eBqTyYEw1cfplW5
BwcJRH2F9Tb7XF1kOte9m4f1uNA1pS3+agx7j3rw8nuxHyhHwPlfr81tvG2xxOpMVK1sQGf+0lfL
Ei6KmbxB89q+xXmveCtwF9mrjb08XOejbuJEZM8Vcq0oDQ3a7dwMddqdqnbQb65v+5e5CEVNEDSu
TeTn1DfPt701zSmmzzxKaDqdfijzfvFnZ1rdJGr9XkuyqPTTMTJuzKSLflwf+tIEucR42erkQJCs
z4eelrZWlGniPWTbU2j3ev4m79Q9JOniKIDaVPdBe1cjzDMc3cp6GE/40IYOBmBHo65yOGTaHq77
csvzpiEQGqs9A7W4zaOqcnBd1boED+t+ifpTNdatflyyJi9vZKl33U5IXLf1s+Ii02A4xCi4NPCK
4jV5PqkhFqaUi5mF0SLNU5zL5UFYaRFmzYpVef3g7WyTC0cA1A+P4xU3Jz3efKukM01lcMYsdB2y
ja7TqFk5SuXe8FDpjgOc8jeD07bl4foWubCsxGNIN4xqc2duPl6nrMmXHLIw5vI5WiJbbqO0B9Kt
eMzvCeYvLCrJv01JjoOnvoDKPKHOjkfLrhAbLKw/B3gOBn6csIHwXvTa5CY3K5ozvXqGgCrAWFxw
eFG4m1zOdMaxbfu+DAXF0ABsKfpsj51xsxjV8Of1oS6cBApXHHOAYsq5WwZV1ztUAZKhDOHQO8Gg
DVZQLHsNEC8PAhINzoEMbPscVrU6hs/XlSEE6PGQCFUNxegtOzfoi30BfMI1Rt0PzGYlup7v/4nH
G8XFrArRlcuHAtg9VNtmPCWzZn+9vmovAiT7nWZgpB6cb3oBrBN+VocTjWhiUZQ411eW8TmCmRXd
psuMwDWsokb1Qm7u0U0Cc6xl/j0be2+3ARIkuu155/0EVZIEeWWCoG4//xE853IEn7k8zJaaowFX
cM3Siw9DsbRxHtil2WIeZqfl6peFdrLNCuzPStXOA43SXSQPXqpqpfZpKY05+ZHmcDHM27Fwa+Ux
cQQIxddoxr0/u3GUoVV+ijJTIjdQUjVScPbMB0FjYXWM1cgIklkMUg27gXJvduq8rDE+D1PtKVVg
J8m4/vPJIo0n6SRl95fWqfWII+BiG++a0mnKnzI3uz7Q+znVDplSpbj8Z1qXlXd9naV3qoOvLcUx
/E2/TYnoKJCLPm4y56ibqehxj8R2Eutv+EfNW5z6cErIjKRwH4F3dPPeRkep/vRadE9fch6ERuZX
SKI0EbAyJUaNhZL1gh9fTdFd3WBBG1C5FeMnDUdGpJJVl0VRWFIkz4Ns7rzmy2QaTfa+qSzFuCk8
LwIgZC6V9SSLuTeW0JDj5Fg3jVzixTh0QwYWExRq4ZnOTZO0yoj9P1Qr3y7cQXdClCl0cQhKT3q0
9pnrSA2rJDLmj1W/aOJnUQtbT08ddjRfZctzdgiLpqqVd/Blq+hdl+K0dpC91qY8VIaWn2rDLPmm
9bGKoBWjS7F8qu0aTqsXYxtxmFpVrj5xVpE9tKsHTRkqhtJ7X61odtrvdd8USR8AMon+U1tlgK7+
ILIC029diTzthpaf3fTRTqcu5xURL72kXpmpCg0LCr3pl6/25BTxl9RyB6kccQ8Yh+K26DFrfHCS
vh7wLkzI2h6w96uK0e+KeJzpVkU1jxw7ne2p+tpgY63y7hK11z0uszFGE86e1qI8uK0RF3+a3Nh6
jF+lgo1buIxNprtU/FWr/1RhPmr90pfFjFfzwxYD9CCJB4d2Fak7NHTGnntZNV0Ye9UYMzwH2fuc
0TgbznqPt/RymmNLiCcXE9gs9+FL4ACLX0rvjN+JlYOu+l1v5ssH2bvQIE9K682t4euZaKw4yOPO
6Bs/dRc9+tU2QqcTZ4ZJHLIFZZ419ZtrzkuLXt2cFmyR40yR81Od4BZ7h/GcuXwxRdPHnwwv6sRn
lK1TEVqYE44BsojF8V21i0Q4VOmsvi3dOELsDxi/PBYK7JEurHqbwZtROm/mObPNxy5z++XoRhUR
KIB21yZYXUa46ik3ci6ovPpCmvP8JMySg3os1RmLBvqaqgsUEbF606v3RqOXtBpbIoyfxpNIFMsp
ApWWUAomqHpOLeC+V1Bxerjslv3y00oUqlhhhJU0QnGtmtXKPEIREvhdtpqyzJqfqYsYn2BYKjT+
QFEeiTe6HiuwVPH4gZbsz/jX5j8s2Uz0fHZiFYM/O6kxTkC1M0d4YS8dFJneJ8Ba/Z9lNmdJ4is4
ijZ9sPIh2vbOoVGS2b3LK9UqmtumK5K6PzUTsuA2GHgUOHZYG3ZkvcEKzS57fIvSRCS3HdGahtuF
5nW1b+BfYwW6qSh1HqT96NZYRhsl4etLVFhz338UuSFz79AKzxm1L01U8fYhu6PFQ7bWJBXn7YT3
63TvQhpq9UMdLyYO3d7ca4e2nbEECj1lzJoPZSZneSPx8kgx+i67ii4tGK+P3k/8mal5HLtstv/q
6nR07jUVK9LvTqq31efSQY0P6w+yEsRDRKTVT90gJvv6QLYQjFM6DPeqXTvR55kHcv+odlVTnIoi
tvX71sWLCgNfS/0Dp0nMjdJ+rm+baClOdG3QMIgYJXbdNi203tqRnrz3UB4c9cLLaUw+1NR7Ssdr
rc9uapX5AbgJo2mfoneVvLfrYUS4WxvSVL7pBtj3n8wpNb51doYHpoUYyaP3skPJQUvyfsbrefVl
hG6tFvftLCIrtEfS9CDPPF1+M3rdVVRfKUtZv1Gs3Cs+6hgYyzcaN3D0QZrpNL8h3tXfFlObk8dY
eDL601lSt3zIcsV1HjqpLt43uECyOrZ4uDphotXDfCJXxa52mASk0YNUyuhX5bVa8wHaaloepzid
vD/YshV7LtKguzw0tG4QPz28gW1EhQ3rcKiWoTF+peYAOk1/h0ZnV7NH1OnBMkrKU/TI6exPYl7k
cpcomYms35yiIn+MYrdTxY05tnbrHFd3+Um7mXgoRFOwjG7W/DW486j+wtNaCnqZ4xDaK0HbKab+
h95g0o6bqxCTvYQoNIa2CHBBiuNpdcpNLbQaFX21MjrrGHLCRX4WUvxy+lJVCwzFZYtSNon1zvtB
W0G1fnRS/EK5lCo2Om6kXCs2HTuq2bBgpmh92QkCqTs1J9cd8EzNqXvIt6lijYYPUQa7ILeaiOdQ
D9r+qYQX2vhoqNKe0KjlWpDDA4FjqVUKhaSpWnsWqXlquo9TTOH0MRqV8mcs6swFrSyGHDS41h41
nKjdwGAvGgGu+E35Z9sv7kcIXtzYXqkm04Mtxukm5nxFb/LESERA9JHfXI3CLya3Q/7UQur5WMxV
9tNOra68qWk+9lCPo/2A6BTH1PVaeIpdrZnQObb2nRhl0n8iU3CBpPG/Lk9ywdiClnFd1B1UJzKn
wKi8hrbQrQqtBbpv+VhpDh8LQ9HbpplxzwYbTVQ/qXE7CCDiYUVgyaLIjpltRW943cylX+NF/CNV
uL9v606X5qFO2hEKdteVh0Zq+O26s2YeTVXEJx4fOIbUc16rkNoimWACKio1GCCNhw3Vi/40Mo8n
Ay5mEciIOyaw8oGPks4FrkADrNa1U+TY57dtOjizbw4u3DGc4jxcWtNpHMJ0VtrpLsbyAg/STDg3
edl0mH+Xo6uFKg6pka+tQwV9pedwPrQ+MoNGq2wlNCZ90iDZxclHwp3+tTUqQfvY2Wu/4NEff7Hi
KforobLzoDVYn7AiiqIe6Y1BHUl1Ggzu0YV7o++5LckqpjG1/aaOyil/qKpFtCfdxKX5dqrQ6Bx7
A9/ZLzkqcxma0lFSP7PakTJQxda0W680D9HsqlWQ8e+8X78DSPicV0PQRZGuB+QolROaC7kIvMS5
5BLJnHLwbdHrP7zRKu9jo1pw9HZYKB9VToddLJbOKMqXNPte8WnouTgWytFA9W3xawWUIsuqBbS/
MtcDHjvlMTML/hYYlhw8zl1B4+5Mix+bPMv+H0fnsdy4joXhJ0IVA5i2pCTn7HboDcv2dTNnkATw
9PNp1jN9uyWRwDl/zC9lke+0hzOpIMGo44T2KLcdH5o2jMtT5NXk2STLGhLLPSwOlH5imyQd7DIY
KsBQ9qYicEtKNohKCI527cbnPVq64KVritrN9lDUZNbqaFzSppy0vguiYsRmXfj0+PXFHrnkvItg
vJ+s4xHrW3fB1eC3OucPCcl0Ga2uTX2cQVuqIsVhtthKtqe+28SDh7Rq+Ka0waQi5sxMp1Cv9NoX
E/9Zv4mS5rglGxPfuaywQCneRzeEiUbyIm45w8lyTvrmt7G+3n9DQlc+unbkPqnLqvIP/ZIk8+lc
BcBncZeeBjFsHmm/I/e4zvUcvHmBWeLrPscHkJX+VjzbqOgd6kwnfaO3nOGS6geGvM2OiUcQsCx0
RuhUQuRiqatHM3ne30Um5W3VDp1MleMXisMwoYmrzzcOxt268s/sOeavGJo8ScUmK/fZWxVxBQES
h+6jmSfKLA7Nogjs5rU0lqBFzc0X5pUjHkvm2le7CmJdnMGrbgY3WJNsIF7SpkszNMWhKMrYv+Sn
CraTXUuCtGvmh+cNu0l9zHWl8rSAoy4vq5249VODVKdJaVcto1OucuBgK/KuJHJZux9yF2dBFG7O
+gQISVWjv6EGJXc9v7De5pBBFBSkdgvm6fG9rP09HeOoqWh0Xjm7YDaihhYRLJLdJe0iwyPYm9ce
4I8292qKFLHbk2Bn4f0KK7FdkKKp68texvN4w6zC1tbws9SXgAz8d5x6DZbDoiVWeAws5Tu0fvfr
ubb4rxyH/T+iX8qvvWja2z5Am3fy2dIfbb02r30uWn1weKA+Vr93lgun8fvXuREOZ2bnWv8U6bBl
KHDyRBwCBgr/InRp2bjy2255hWcPCpux77O9WdX7zzMeO3PEgTQeyrwOuQsEt1aGjJdsrLyVccUw
2LOgbq0fPsLKE0xhMTMlJzT6znwS0RzpP3WfxM2VkkSup2pzoqNtN+6hdKGTUh1HsuqqNBSi/KwL
nPMpojWne61Xsy+HrZty/4KjmNb1zs+x+Po2xHazEsQubU1OAEKK5J8ze/qfo0Tyb5EBm+1GIrrJ
VmcNIC3jhfsMgR0R3dKloS8PWM/RvZzDIrXbTV/7vuN0KUq/a1IqJ/wfyBJ2IJXQoWCVmP/EeTR8
d70R/rWPO/2CWkVaHICz54kcDlDgE86VZszqIEd7UpaT+7YN+cbrMtjib0hj/X1oZf6VKCOeVt9b
nxKR7M3FyMSDfFIFuIqjDtLpWNX1dNrJt66OiavjPC3XytztU6udUyt3/R0RR0ocuTDqp/bJSCDl
pffDQ6696KJ15s0BuCns1+LIDav8GPf6cmsW/3vfJXUFiTHD18jhYY/RGtd3Xu05/7y12+83AQ5+
8qcl/NqKtn6lDgCvPfnHy/UaFoxIAWTKlho0PttliwjXHKa96v7R1iW++0XXHuebMS/VoIhkoT2o
LR/qapLQpt3W/7rtMptsN0nTHI2QbYtys11vRKfHmQXBTP+KUOZ/jT8WTytX+GPYluqzVEHcpRvf
2k80qZl0+Mll1u/5zVPyV7SbtY1gDmzb8mzblQuyBUealsDbslzvk5k1PCVZXbFVmfK8JsRB9eh6
ne5Po1MFIPIuaUanbTEbpStTFUQXMJfuZ6iaICSbZBEPcg543T1slxFAFTv8QWNrn1MZ6YitFCVB
DNsk6BzZfToJeJP1cG3hfOVp91jsj96koD2VVOoiqvmu00R1tOWQr78W6bpEPGT5JuVDPsXlG8qL
9nX3VnAgFr91Sf0xmZw0J4EhpN8n1s9NWwS/25C0d/tSLcW1LoUvj0nMEHOadRerrFnPjIqTu8WV
O0WtOmmdJK/c6TQ3bEHV39Q4vBX9SW34d9h8cacpWwhOblyW73SZ2PU6KubkmSY0o/E+NngMFl8H
eWbKaTrGro6ay8mVPbUecpT/xZOvEQH1eXsj7Wzf5L6OKpuD5dzA6Bmxp4Zf5qKDitxP21baj7zQ
Rt9yWgTdKfEa79jJmHqECckE4+xYsNzlfHi+HZOYD5Zu/5ViveKlmTH6ppWaAi8tBDPAwWuM86+t
6u4Gu9/5CAe9Ck/zVlFEhItGPUbKnBtFyHbgC7B7mFlsWQ9kuvk6Kwnh79MtFuF0LBjbg0y00rkK
NlomjgkmCHIguz2KUt5n+QPDl/9xRrm8E5rf/oUmMDdFu9aazoU2eY/3bfgPJLB9nNex+64D618N
fMw5gyVn/dWwRKRloPlHB7cn+ZXfU2nB37saniiaMHY6Rn2KqVyZT3yznBngIF6wPLeEe7Dse6gi
OD2j6XFjS91TQnxr92Y0Ivi7mSW4i8J6/mqrRr77ERRaushWfTcLqVM0GIF/ZktHgxjHXk2L97wu
8RcMM0PyWibFrQ0mTUEIX+IdidFOhbVKr7fjWjCkOO7qHqjMaQdsXZMIU8Pe8SmQZn3GVSj5d3sj
lhCEG8OFHOu8Sc02U74TYitl+bfVMF3ktBTc5fE5fTqEilXpVHpRkVF8Fa9HpibTZ3Kx9Qcy/fzR
W8N9o9MUDDajcIepbZLbcNmH5BGm2xhGQ1bQu2Gu49nMX95m5GtoE8nZLWz/RFJ9/B4UvmuukqZo
XkdVDz8KifUd8RGDOVVhleh0IAXjw9EAqanHDYz5v5rc53bruQLykthMjtgwetK9E72v/sgqh4pY
vpXbxtWxDwbXTzg3ur1WTu3ftAtLMrOvP6wHv3fFRxUPxNKxM+QspLEkyGlharntLDH66Shb6tR4
xcNvIfa2OJbTTvBRzUactUXTPPQ++wQ4EJzyRTvl9e1sCUq4yEXiXsVLE/0Wneyv0a8zxbQbI4ar
Yv0KshxNB2TI+Z7pWMTlIQ5GBPQtgBhRmfjm72h3kT87DY/hSanBOwXhxkTfq9pWmTfPy6dDlc5j
iLgPrX1PJEnaBF07ZwnZjzdQmUOQQrxVL0XXqDEbVe+1BLJuzF4xoVF+qvyie1lpnaI6fh99mynp
6lsZFybhKlQVBSZmoqdsVFV08qlkOvEbj5bJDatz5y3iE3ERdndM795yoMVquW1xx+2XDSwRHYp0
Jl6TGsnlWDJWlylnkbhMSkdvF04xRtFhDmJc6kHBISMBy65zt7UPi2qn5Eh3UHNjejMHLGCB8dNE
mOWh2kNutT4qoDHbde4vqwii6GhRHn4E+Wi/pkQ704HfsLldtfLcQ7IvPNwt/SvvSjTjN9VDsshC
JpQfSAZzR+mwKg/szP290ka0jw5RDKp4TkZA4IMefEX8e07p8qfrm46xg7639Z42qSI8xH08me/G
CmdJ+0bxFohY8Ss4jOpshovf+BdnAQAW52pOfkI6QPvjNC92/9zz1X2JIQ4vzeaUvDh2Wz+Gbk9+
unVoy1Ps9v0bwenyfR1EPWe7L7pPp+LWTR027j9W1AmhS2EynNw55ClNwnVvj2JZk/io13ysLmew
btqO6Uqyt0WbMLNY1uKXUC7Ai672SAagf0S2h2psYp0SVTroYxzX9OcgQepeGk1wAtHpthd0cpT6
U8maMdSL3D46di3/mMOwTfzVOp6ihc5iQ5EIcZLssqY19OSB6FVH3PldB6Y2Tl/CbGFc/LT2DCkY
Z5qe4lrE8dGLUZxk+06dX2aroAeZilaqWYTRduBSGecxG+C0/3kmcoj95XeovMsg2ce/U76ScppH
6+RnYMysNSbyV5AeEQ7j9SI90RLR6fugQwTrgRLPY9llvbXB41rvze3miL0/aLWzChUW2V5Gmw4h
8uWsxv3kecwYKGAKZMAdBSQNBI3un+t59Rz+79tw7/o1c5uprdOdLKivzMK+Cp86yrDGVJt1BHFr
uuieSDo/StUYrv9hiNdrChjijIeQn3k8dDMtg+k8JsXjRgEXG4XpGudiQ7W7HwJNOmcWdEk88+h4
8q7N8+UZUqVjtzdD756P7/ar0nLlmCZbjT9eMU3T1uRur56VycPYaUWNYz3Vj0tfuN4hICPiSSWE
N5LnrUh878Pdg65yy5VJwFk8V5zWBMjorSvrAo1HXWxuNgx9Ze8a2bCqBVyDXRqrNdDH0QqCO0Vr
9/ammmP3ch5HtaUj/P9ryVOlUNa0McVeuLQLDuOKF6pCK1OkGrkXi2gYFBdrQffLgWDiESozp0Mz
jQkdz7NwzfWX7FvlXJRsqVdgqv7DEO3hv9KniYtzq1CGKkhYHGr0WuucGls09jDTzPa6B6ITqetW
ZiEbQ7YRJEwVddnYjQi+DdlYlENBm9kdmBc9bHNPA1gZZPC0+8S0v8d3kETznxyJnAPhDxRClu1O
I3jsKoiAap+syEy+oB91K+6m1pXttygrCygpk+Y1h6Efj10kEpMJ9oPHRNdMTriLqD5ynMWCM5u2
ucp9D1+v0tAyKeXb2EYjJtc5W+H4On5JO7AAaBnMWVCP8iWZXfZqF9PlM5SPC4QxuSuD0Lo2qWpi
OCkTqfFxrRh5D+RxN1ddUzJjbIXYqOPcS6p1cuO0zHv7eFs3XeteeSoXr7OV/hPaX9ulwbkG8tDR
WjkfO9i+OztQ0wh2Gqg//ycZ0mRLxl9vnfUDDWrqTeQDvWvJPNW/lJhxnY6btt875Z4PvunL32kg
woPlwM8fRtOHHEH54L1trSSvdwN9uoy8wfvJV448PirPGLyoXQ+r7ue/US8A5q3dSNxa47LFkkyU
C3ltdXDknpMPMGjLM6uqHTO/CMwHImnxt4eZ4CJLSk3P1+qK+o60UvikQk3by2ji0qD3t9QejF40
/84OmS1M6+GvIMTRyVhG43vP22uQ3lkvf4TumKxLtTp3LdVlPNVlmT/1XJ8q25W73UCO4L5FyByJ
NK8WN7zTgZUh1EzXPmnXMO/yV/YPnhYUQk8b911M9ys1VRTnPE9xX083Sx55FKB63RYciqgFpiRC
O/YuV3qU5tuAhJXgoNze/OMbOh9WjJpNNgKnvrl7CVjakI+3p4EE9iiIJgkuuQSpZKQZECLcs93w
1JyTBk5J75lbjj2/Z/1gvE/DWAz/ctFJmfW6nFiFN394rnWy7Bl8ebWcEtkT+uLRFfk0M4I4WYjK
53Fh/J85DuIS8gn7yIozXjszQ3ahSX/Pu3Gj0c+A+VEmGJkriSPwNw7qWlJ2t8ou4yExH9tai9fC
refq3Ho3f/VNDlq70VjSpKvexseQaNKfmZvnAaTZfSSvd/AeJ7TwOZBd11C9cWaIdd2783sO8udc
1L5ZHzuH2r2bPFTWphOvV3jCjAj/R8MkgcfnrOFjtyzM8n5cUQ+n1CIop9/88rtvwGbPlX8stGJu
GmiisSkfPdyw63FW23ws8gWKXyPl4/s1HkPF3DrhU+M2DU14tmBWGFCDfjsNxPSxXziKM1NTQ3uM
Byf6p3zHPEuzbsvNGIdcOQbPjUsZcKC/wMEjmS2IkC9CYm/Lq0oijz9fc+RhjuPgM/4NBbgdMTRe
ngHr2o9ab+6nadrYTTevETeY3offMNoBngl5Jmy1hgJ+X9toi9LW6eDwgyKarrpF8F/u5m1ipJVR
G2RTEwf/4D0C2A5UBGeyuMNz1cuFNYvQeOcH7ARYvOdQ27IG+tC7NXPn/GmFnLyjoBinyvYKlh8c
OYeMj0rw3wNZcsNzs/vmW6Pk+uQD0dDCstH2xwh3SJjJaVvUxU52+jWAj7OnA4/QC9NS3x4KPxdO
NsRW+BfGVf6nE/TVGyrV8u8KNvtJlKdbXsBTd29TXQW/sx3oEWboccD84ea+x2GSdzqJp30+Blvi
/iAcp2/Ry2tCAGiikM2V07T7O4Wjc3DtlX0+HxRqEB5kjJ3/eB/1BHo4wRNXW2sY8VDeTMewEeV4
XOZK3iykTUA36V7+5n4HEuAOcX4o5z3cT1FlURNWa+AINoZBLMVdQesvnxlmQGSa59WchnWlAK7j
t7vu3cGBS8aQ+duMu3oae8tQK/IlDzIDXO0fgz7QdTY6NALf2JxmuZRgouBT0JiW3/ZF7KlTzQL7
HFG0NmYJ9bLmqppL7xU5LMkADiXsr140kOEyKBd0pjjPAWmR5+ND2/tjy+G+9y9ihh7jlqbtg972
MXpylnArTrtQ3d9oZDrKqh6wOm1FQTe047Xjq5p08B+eC/CZvlmHKJ0Vfhz5IUkydO98YzwaSWdZ
idRvctCmrQiiB7S6tErH3MP2UKp44lASwYq9biMd4lRQ3tJe5O0U1TcexwfIczkp90ghUvVaN4UB
7gl2UR1pm/clcJ4HrDyq0GaeWVEPu9TKv+Hroo+7I8+i4I/PlopkzypKIzUcx8pN87sQoCvpzk7c
63Dv8oYMyyS8DptYaAD9Xb+UfJVvo7WYjDWFpUMmGs6+bCu9krjhfpjGE5BQ8biU53yOdg/dN+GU
6zt+D16/fs0RoJhupGGvlPEis0JQRZbKPPaulpr37wudAAekjHqILs/nsG0Ys3g5e28eU7cCYiDc
BHEkuYkLS2wVTvRdys71L1pF7hu3QZQfpWaJSCWJqad+U6K+DcxO/3OsHV2lxUYyUUYZYDxexiYM
fsdgKt97jhRqe6tovRpcRqJDjAZKPtumXW+NdIbqluksvN1HJ+ovgq3fKsqCO0Q1TA6gNS49w/OB
km4BAGMLHp4yCIbPzax8kMmviqeOpetdsxNg8REDAQc2HvM/TVxQlutaGyED4uqoj1C98804Mqac
OjD1JmtHM6/YZ316jdd9+KEPNqhutBcGl7iv159wa4Oj45XrdA90D+elMEUaDqUp/JdsXfWfgVv9
bUFf3+QYIp3IRxJ9Mr8pmN4U9ZbdodpG+aCQe6AQg4MlR2kzGsphk01mPCLICd3c5y8qwzkE1xK0
nJtERXNWN9W5t3CPePRVPPYy7ctFviVIj77K1tVvzhTFa9p5vf7qCYh2D3W5iSfmCYtCZeIfH8Xd
HynX+a3Rg5OknNVujQcK3QnKMUnJY2sK2qHdPeypy4TdVGlFAAxQA+nxwFxjNMepu2r5FbhK/vGd
aH2SggU1XeJt+fGcomceYQkaDzm05lXHB2Sky1eftnluwKytKNRGs0JmNWGfPsG024jIgle/Gy+4
C8vvSO6BIlraWJ+cp4lCeokSpjrkfIFuhiw34l3NeQ6yyvMrZMtkhsGfjwi20vOZjGmFH1imM5VS
t30M3Akj14xvBEy1/zV6mwdU+LZ96Fsmz6PZihFaC3q3OyT1JvWJWt/pY9JhR11y1Eg+WY5L9Ghz
Lhi48Vj/HRun+WIhwMdddcK+eq5xcK2IaX+VhamfPbO5gEbuDgvH9TGMGXoNmOk2VsPDpvLpvpOe
/2fu2fSfgJ18+rBRXv01OOs+i8F0L0vYMGKjAK/RhFW5/1YGZsCBbyr/XkBzl5cUfU9f5TacFYjs
IE26E+OmLlaHnst0WxPuC2HWGjoJMvE1DBG11CUxl+k+9ep3w3BB/fQO5ThVPu+nz5DANAHHlRyH
cK9UNi22+OMqFzHRCKNzbtQooSuCYed7rjqip9N19dwn7e/6qaOYbAS6lDUFvTlLiFHbfxplcZeW
y/kpXhZZDZd2bPqPAUKYBzppdZUJgAEnhTsokxTQCSiKttXyrlRjH2Wz9Gbu4Z0/dJpKuZZUe5SA
460jTHspuxzh0FJo9VQsORKL+iy0T6XcS4MebRUf7Obtgx8AdfPN1+JhnFXxiJ2G8Nzc7eWV5yow
4PksUeKFCwICIpthjQ8RoNoboOL46RS7FxwjpwWX3ebKvUcz2YcZvhKAK/a1EFa6diOTcc4i3mD0
6p/MSj3MQUw+P3ipoJIPvAK4PAoUex+i9Ed98EvjXO4C+p0zvNBf8RjkrwFTDN9TKNZv17ew/CR4
VlTMuIFhURd7+ebmVZBfE8m6P/QTiTEnXgUONqR53JVDQOEeDOw2FUzu/gze1I0hV4UZ5lshOVvS
SBWqOdABP9lU0HD+gN9ie968WH1vUsn50iUz5KZvoeKZ3IYcWlIGX+B4O8dfNBeXg4/DHiy2Gi6c
fULZo6UYb/ioC9KGyCvLzGC5+q14fvgbyG8/LU4X/htl2YZHMW/91/l4YEuD8yDHm0niKsqp881a
+NLPKd5d/A6lX9DkjuYNeAaM4r6dMRcgjwnzexu1tPlZgDi0CKUdtkOSD8XISCSraxv0INh06kK/
BBr1x2kSprlvkoHLs5u63ePxmf3rJoBzIvPGGVp2qLB5dpSuf/bBRn9L9OAIMkvfeV/sxFIUtKTu
SF2itik82tSzYnVyxvJw8995CutbpPg/Ol/aKfP7kWkvqpjPIxt7JEL2rXNZeyN6Jm0hOTmw66k8
1jEje0qFMDmvNXQdYqNk964Q5ZTxkaQ7epnCXvhfPWI4Tiufa7juN+eyXCZeCYD/5HHxRv9xBIHu
D/nu75+Tx63Jwyf3b6+naiitmzq82Ra0X2mfDNXbbqDLwKT24A4P9s4TjriyPK4I+2ayoUbJNh81
sBjh7DrX/HAzWo1Gi9cm0QVCtrMAcQhoG7rYpq3iwM37zxkT6cfuL8N971Tav6zb0Tn1Qit5weE6
NVmkBlVKVBNAglQBgSe023XTw3+6ZyYRTV2cRjhKt0udBB18Q1eFCyeQB9hLSQpGB3Lyobc3v+F9
4kfIZ3RMKgghPrb4rtkr2swWH3j8DlMZ6EGvm5C29YIa+gxYArSCe6NUx22MWv9ESxCQdr3688dQ
e/svvcNlSCIXjPOhVmZ6oUBWtLcIfaubmtOiy6L9vFXBMfOPQC5TFWnE7PVBDqm4wbUIjR3Zvf6S
pdx/4fj4W+dmaZIDuFUbP8yyAxCm3dCyD5B/C+vax8H8jg9uDG7KYKj+IDpQioFrG1ckM5VAM6Kx
sjTZPKLAuiyA1JZb7LTL3YbQfM1i4C57STviWJUPcK3ae0VhYb8ZvDb08DqS+fKmigYryHEmgiu6
ElD5X6R87x+68PV6AScfD4eErRiNxSpIh2S/BtwuIis+EyLRiO2Kw+S+XJukRA1WxgzXw/CyQOMj
rHIq51sgj+gPtmqC/Ig4JEEaxWraHeSCRgim+/wCyNUQVuj18TZlMXdKyIQdoTSD6Ute1TDFT3b1
dwey0vIxcShPFyht9zu7LRb4zXIyHCBG1ucC0fQKP+Q2E5hm3LxVxCP4h3UYZlJ/UAEyZDYdrd96
CThyZrdh6Y8RhrhIxpRS6FJE2UAxCB4b+FtiHKnVjvLLCWy5IqSIATcbHA/KEAquD0/Ejo1kMxGl
Fp9A7hvuJt+DmpPIyMmMmy3rcj9vHqQVRa0vDI/7dixJUL0mTMYFYXF6IViOFx7fXTukKkx1Z/K0
MRzv8IgAPlekgrNMIziJ0HbZ2v0KGq/BP9wTo0na6kbDcOdv8r/S9pyBoqKJJhV+B0ab1GiA05XD
+nlup/YPwkR/PLLV67etKLvySjB4w21Uo/8UFR4JW9odeSJV2CsX1tB173aGm6+p3uIX4oITxEc0
FeXHNrFYOq3vqfs5rry/5eBFwaGutXNlg2IYH+ZkmJ920wcO2o0YBftwHu273G/mTDorqjAmcoHz
ug+X975s2XNrYkE55BFx5geQcfnEcQCHhMcMSa7ft0IgfhPrI8eU3TK/btA4jjWJRvv0/3tAqmRL
B2dQdxyN8MToiPIPnBjtpSFZVR8QPEAPIvOZPg3+uOUwIXibrulMcf4Vuo/9C0eA8WXABC5XiRPS
HsnhIuKju/usnwSPq/+6wlt2BuqmeCNjd3sy5bxxw4xh8TUpY/4VETK7UzMnzXfCJT0fQ14smIip
jiciaOoIXahh5Mx44iG7ZSl4b3AxMPixejc/YPT91zBG1Z66RMO/weKC0eyLMnfDsCdfZL+g5oEx
DiZYAFsjWfZF/F9bd/a7YrfiU7ktmra1izaZ1VUdqDOdF2yZU0Xt34psV0p7XIvdXoLUwXpWZ0/H
siWIRfvBdohPHIcfv4C2u15246nUibw94D2QokRlVBfzMR4TZNfcLdQpxYW0RQYhO93TOuaYQ+SE
zm1Q9JQNVO7eDhfMj837NHAqM8QhPVq9kaMfwWP3g9y0fsTXqtAZVl4njijC80fF+VRmjPkua1o1
rC8eWvE/I9zNaxDCI0hux9tuaP3nuvVl/zTV+0rUTlJt5tKLN/2ylMtCDKqdfWKAxlblF2bw6+d1
9BeQp91gWjGOBW1kdiE01XpxEx/ZkkR4rOTAuqiXKZwPnuKtORaq0pyPyT73V73U3oodd5dxArYa
cD4EvuJ/LrHz/IyVHUVG1tpAokHtmvo7HhBOXBCRseV3GzsOgq4o3541urlfyWrAT+2ew1z6Aqw9
lyVyMoMCBnmDctrvfdb5a86k/x+hUGeY1ehdchAwAx6x4vif+EFQenTYgz6nSnORz8pNLqZ2b2BZ
cQh1lxp95zO7ykipce0tyOcDzEG7ayc3W1qciGnjeW2LwgSQ5JDn2GSYI6PoEWyaaTPAFXBTz8jv
DhX1kjHkwcr1hLjGf/PMVH3rGGVv1rYRUy7uv3nKJifOH/taojNi8mfIhXYtm9Pgd+GL6DyEPCuh
IY+LcJXNpjhf9xT7G2qmMXKG1yaqzN94Dd2XEELLObq5dcShTBLICXqhiipr5o7RtBV+/+TGKn6m
uXH4dMQSIFgahsLLOA+BD2mG62+xpIkeX/Psf5Enj+ATOW53NWO82o4uue8q49/jvOZ4nq+t3Qc0
IgCo/y1NVXx6oGkoaifdVTCxPGKp53fCoBTczrpLBG6IA5DAv+e9KeUBRZKFho/i8QKFPX/SR1s3
cO/BvjEcI8lPV5rdm2Mxq+he1YHQHNWtG4D91fXHPDbVa5I3ySO0IYjLnudWnAEuPaRxKLC26Eoy
7htOti+GBlYND5VlqgbMDinGqvw7LIEqTksy1fJg0EIk6LyUuZY27Mi6cM43TO1MbXWUWwks26Lo
8I9uF0cP570z4FBZ7dUyLMWc5esGtkd+k3e7bFb+KRpOsZSAy4r2IdaSUzyPjDOEN8//dgx/t9XU
Ke+wzQ58eRXjKuCb5oHMAjUVbbpZIz4wIPIba0MkelxZ99XXEVEtE7pLD2iMEY0GncHDeNP0yZNq
chukLOslQ0PuurwQjif+7JVv/+TVtroIws84M2Fw65esF3/K7A4Ok1kaKPJzrqCBcAMzeuzMWAjk
s6zVqfEj9w672HwfJwWC48jtmOwLGSmKopJx15z00PPeYqB6rW72/IRQVBaXrbskT6IvSdFIEhj7
G3/bYTOgw5dDzrG/YLHgrr/yapmIdFH0KKt+FuyiCtr9yLLa19gQ62F48oyLLADN2IKJJnfgu/DI
rcdJl2Y8zI52ZRZbLNCZdtb1a/N3sR/3dXbrU1ImDe9UmYRMWghQLfK5oqgPLpBg9Z8uAGaOqxXu
lnUDBngGM9MguUgmr7omfyzp7vatih+Dqmmng7/ZFpvWgMbuAcsPpPaKT4EvY/K7/9ymd5eTKW2u
D0YDWZ2KksH44PItzgfLIc5sUcNS8cW2o3BBhbz8uZoiZomJ6guB0HNjCDG8q79trylTr/B9PA/K
kPByrgG4oxBBfaCZlZCQwxLeTQG8c+ZbMyItjseaLEaZuyhvOblSAZFy7+YukhcNkooSb0eWfWjx
D/035KP5M7Ru/SBRpTtnwSDYMWhsxCI6jP/j7Ly221aydf0qPfoefZDDHrv7AgCjRFHJtqwbDAcZ
AJFzePrzQavPbhPiII53r15ekiWyWIWqWVVz/uGX6bVc/sjrkiske8iJ66RRsKmNWHzlxNfVDleU
lCNoW5pHKVcKaeOp5vjqC514gGLaijeQyZSfnSYpU3ImBp6Jl5C/IzEcjNRHxfQIuUCRwPArTUCZ
HYMDBxAQK8roT+JDgOlB5GSqyANrRVF7bqqSsnLR6JR3I7GydoPg192m43k/jezg/VYlm7E7kT15
qJWWHBIaZ80tgAh2yQz0yR2nA7aLWKyy1h4rkhgbMyxKElgybIIncpIxR5CslcFLpZH5oCcZYFi2
G/9YxCCJ7ZZR/gJCvT1OFz2gOGIMH0wQsuoenqT3I8rJIDut0nPDUHszBiaCpcpXKxhYzH4eDAb4
rJh0RXJCWHeFGp76IybZhjKsnAfPgZrW3HxFq/iKzpAek2RL4x++VJSgILyIlBJs7jgHk57mz1IG
AoAgC/5C1dA8tsMKQ3KXVTy8WoM+tpzjFbAgHalaDRQOx0Zw0mr8qIZwGRyqUPp3zSyNB/agSlln
nk+dm6lbrsTaLznil7mSO1N0HtbyieTO6tTXpLE1cwQYGZjJccKgDm7QF/2Bk0ta6VufivawClTJ
LJCWK4RD1bJrbqMsU3YmORHZNhGY5wqf9bl0rCAD/iw9cTzqoRnXdgewotnWI/m3e7hnHtqmgpEx
NoGqZStcvGrjdqz1OP/MvUD4LFgkRikD5SL4fP3EKbfuculrnI6qyBmQ69EPyz+1gs31C4yiJ0Ga
2uQFqPEvBo6hFiUXK9UIEgqpMXC2Pkl4AEDh8Al0aYvfhgV1aa3kcHnsrBnwob3OuJ60BH4XN8A8
AOlP5BpERM7IQs7I3bE0aFYB8IeCsCq/Ck3m2U1UNBsj6vp7QYgRexU8n0dXN24cNdLmevNzwvfU
PD6t0PFNZGypgp1zreGwljWwlcSGesV1KAbK3GxFUIIK7M78SI3CskdN9W/KPgYWfL3xuasY5nK0
LosiVUdFn/RTzlvHJ0zXKN2lduSx5a5KyWMhJVgCriJuFSGwJrJoPsxs6uchNyo4oqsoBW3CIYaE
d6HXLwufaM49n3+imcQKgGevKBMeh5+pxGFKmO7Jt2SHo9LngqMwgYdaeAkbbRXXnYa+lzls0pQM
gNz5QMMHUg7gSayFkZpLALx/LAwMJ9VbSfmgLFb0ROhG5UqcJj7pVrhzPsCOmGxkVGV65l4fhbk2
xNTapPBhTOqmYGJmMil5p6ZYvIMEAQ5sfldDQwEeB12KY2Gv9d8x+ZUX5LAuTUMk9yRdm+agpM2k
LwBIVllUUYeHDijf68BMOOZKYHFrsd+BnrM2eQp3O1P0P7N/mOwNdZDG+jQDaV+azUAzg4EI/oVy
H0J4UK5I/4b5p0RlL9iRCaK0fX1oP3b0vL3Z/Bp0AWJKnkM8TMVuElUdDgPt3oDHUMCKF7VbmEXx
aGmxv77e8seZTcuIz2iIGhv4UU2f7Ddph2rQMilUmdk4JIl7H2wrG2+e/aFWy/t4YhLItIGRQRLn
vBWaDhWrYEUrnVTvtQn6ZibSnqJ892SAt16YNx/XBerbhA+qxxQEeZrnzZmq5VmJwEwta3azmtSw
Q8bxC+QaaXt9+D6uCRWdDQMncso96PtOw/vb8EHlKss+ZG/wCrnYcYKBiwV9OHQAeMJKLknnLliu
X2xRQYgJBjzUhLl6ocQNu0ga1nweCN0PbyDRZdWnKZNYBtE9ao3mgs7IpRmCdYIJEcJE/mmuLt7h
CKFSuSUalw33FWvMq9zNjapN/xdTEQsiNOElVeWpzcYyBEzOiYKxHAujAOtcW2CO+mKhlUvjh1y5
BHgKFxQw8edPrDPA6UYBrdQgBHSohda4PQVyuerJsVLBJxd2fYpcmoyWaIEe4FhGNJutMD0rNX8w
pykitdZDlyIM4vS+bwirJuZQsxBJ5iJF00qzFENkFFVUI+Y2JZnVxJyBYR6Xkp98CynogQ+NgK6M
+a1ZpZMdsVC3n6938UL4YmNAhEwiVuLyLJ+P6eiZo6IBErXRFIDRKRnephrItyrJaV3EnkkWQlE3
qgLgcaG7F54mIrBUm9FkIrios4NKK4dZYBas9MprzK8yxOsTe7HUbjEra9Y+/OjV9a5eWA3TgQxr
FkViS5qHlqqzajB2MbUs4KGuhrLluhGUJUfyC0/RkFF00yVUipB+nnULuRr/lE5rzpMjqQf1HlWn
jVJVkriW6ukuIVVQogKpOVkL/bvYMhsBFDbMAtFLP3+UHrj/vsYNjGJJK77AtorI70ReeBxwxvhO
aAfr2sHk9BYC6YVVQnMihwu0roG3TZ/rt0Bawng3IJgyrlHe76tUbFcIwQoPFgmUhYB2oYuo/yn4
l7BSJqfw86aKWJTHTkvoItQ/VyhBlvVaCe82pH70kINSfokka0mu+EIHrUkaHvsgjQSKOHuk8KWR
YG5ZIyHPzhVL0EgwW7yNL0JS+OM5agH5sDDZwPUGDczzDp7gnJNOooMeekCuVQNj6gptSe7t40qY
DBdEPFY1BN/0uSKg2JqYeBTYwAjoBxyjLgLOF5zahZPYhVYmaTz+IXiioD+Lng10lSTVLGrRBhDR
XEo1wDqBvjDrL7SCnSHS8kgoyiLiZ+cj1otB23N6B2MBZiQ5lmjrZG5WCnWwMM0vNcSBEjF7kT2O
mXDeEAUl1U9Jn9pjhzBpmMilA15xQXD4Y1B8dxRFLgt3eE4/s97InFe6PiXHSXejPbEzHFZhBfwj
7yH9ryBY58PXP51yaPHi1QhCXZucVWZhIwTVTfqAA7Oi5NzYAjNf50Pfu9dbudAxwyQsqiJ7m841
73z0OuRb/TIquIlbBRXDODBu8ZKp1qbRBE7e+0vePJfb4waAjynHu7kofiuLjWGQ1gGBIFSU/3AT
pbjq+RBtTuIpe2j6UvlxvYsXJghdxMWMTQbJ/w83b+TxIa0wkEOQhhB3M4oLWT3++XxHkoe8mKZM
Udea6QxblQ7FHc6B3cSid2/28J2qUzQsmFd+PBaQidLYSQy2Shjxs7Xr6QFqU5N6poKzHUBtRFkg
zXRPIPatjdWZUHAjv6eCV9XJ5vowXnhynLaQC9SwKpRIpZzPlDYUw6LAr8TOdNV/gQGkvcDMU6t1
nKHaYesRiKL19SY/biv4UjCUUyGHzXO+ZwednFodJtq2p6TjRgOU9RoLFCRvBZnb+b0HgVeysyIg
nXu94QtTxkTV02QBmqy/udQstpecX5EbtNugFu5OmprYVZ53f3yMpXsWspcyfCsUv2f7V5b3UPlN
cF9WbKYbaI0eGm9CarAU4jjRFibopanD1kwycBpRMHPnz69RcMQCpsq11OzDDdJeQOviUECU3jNO
B+QIh4NGzm6jcLZ+/vPhNBhGzEZMpo82Ta3fTiJGSOra1zXA/2CZ7iUkn1YZkooLV9RLE9SQuRJz
hNS4qc6OzEg+5QqC8wCT9ciwK/AKr0qPqCfw22ILTaTaXu/Vx+MHcZmbNDq33HoI1ee9GlFTyWAI
wu5JAg1opOpTktSpzgL1QihrYUpe7B03/ekEwp/m7L6POhXQUFQaUHHx4BHgDkzRpMqsPt5GiSZW
jyPsn6Vs2IVGJ6MU7j6MKPv4bHcYZaDK+QjXZsC1jToVNK4BLHyGto2fJO4fjyfQBORKuauyNSiz
AJN0EUxbpHWgRdUQjJxw7Iv4Bf6XUfSwxIdOXrrZvXujnOeEJ9sUblcm48oRYvYI+8QKfJ3yhG2x
9pJV2NbioetREbPCOt16JuUjKSyqTQA6Eh9AgRKV7Q8GRcEEnbyF+Xsh6FiInxDXFZ0APz9jBh3o
TByiMvA1pb/CTBcYn49a/PVRvtzn35qZpvVvi/Gk13ErejjgeOPY63bZTAJb2EWqmpMoVn1kNgs7
saPGZsao1uYx5WjEy02ceU7iglfVpfnFE//LXIHwMFuyGYJynqHSZR/8uKOCWH1TyiICFib6+7bi
nna985eGmAQ4Gwrb52Tsdt53VR/xp0Ca0TY0pUB7DRaRMSTdQq8uBAaObZRDEMhXeJZTr38bYdDB
atw3XBaQ0Su+eiefWmIh+98w3146D1zsEBevSaUcfK84G0AUkgEJSJw6SozEXa8EFUixJlg4dVxs
BWIJgYf8B0H8vENwm7xcxjoVq2A/NNdIFamNy3ULFvT153Np5LDwYX8l+U4CYnaWLznhmxBbaUio
xbUAOt01stZ4yGENP/1vmkL82ZpO1/iAn/cpqfqqtgQeUt7X+dH06oAqpwmUF0RRd/r0v2gMxyvS
cJyzpflVHEmbAIVoTr0tRZh109SYX4ISd9s6TtbXm7r0rDinsQsiycw2P+sXOCZVrxLSN4qiJQ/I
WZh3utmaC7Fqepd54EQo2ZhSROwQcz3mNG71IRyZd2kFdtJuwIvuCI7d54As1TpvYPxc79almUHC
D5giiCXqWLPtT6khjic65TM0tVLnNEKRK08YhXG4DxYe1se+kTJRmRRsfKQz5n3rVMmKK3DVE6O6
3ARe8ZCZ5R64nL4Vy7Bd6NiF1ky0l7FQwPdlgpydz8OuUQQcxymxa52g7/3EEp6xd4K+IzXjPTJ9
3sKh8+P8ILsuYZ7DOUKG7Tpby6GoA9oXMojt1Nm/5tI4kHeTu8frj+tiKzgdsozJZ1D3PO+VILR6
P6LQBKoNFVa19cs7YJxLvkoXxm46C1Fs4YZA4nn6+W+BlpQ9DCkTbH3aDu29JHkTbALm715NOv2L
XHjxrz/uFlOQTJOMYj1Vnlm3FD0uQz/gXoDKGCf2RP4ZpsYf+lSTXeBSoBKWCOhsHvNzpSwgOJGO
LXe8TEFJt0I/hgyzmjrAMSCpiTyzhdX88WkR1zUsOLlYcsScFwWLNoeF01pg+uKiuTXGk3cQm07p
/ji6Q6sQDdzLDaK7bM6iu5mA+QEEEqGOUWerJErexgluVuqnJSusDx3SFYlruCFyT5ZxMJ8tKtR+
S6ERISNKxRB+TTIhX0V18Mc5elrhfspxYjJMoEPn0w8wKIhvA8nhMuqUwo5SEzmcbugi5dA2OdC9
U2UBpIMrz+JH7bJYrJVd6ucUNriWE0GoOp5/gpjrzkT6BcFUxuBlwlIJbtVQS/50/2c7mXy22JjZ
mQmN582ISMQ36pTLgxpmupbSvaUAjbfX19Z01j7bUkh7TpYhUz3cmv5/3kgZplVZV/prA084z4QH
PdwmorHOJNnG9YYDDsQvPBsW5uSHFMPUKoQjcrvqJBo0e4bgCVHs7fXXvtlbgXmbtCs585xYP7nj
+HK9g/OmSCCLVCAwyiHtCgt6FjxCtCVG4KEwg/Xev0PxxHOaLmlvBDTXV2biAShjN3WvNzqfIe+N
UuenrilzxJjn904oD2ld1gc2Gh7RAxyBeDWag7nQynx3/qsVkzOvokzmerP1RiHaRxKYrgVQnTqA
JcKUj0VJyYFbvgSauNDYZBgCF42qNzYZs6hfZhlWZdqESAw82upy85ENjR2zr70/nPj066yp2cTX
dM8zxoKm4Cd2EBkSb4PAyp8e2aZWSP/gj0FyjUgyi4tNIwWg71FoJMhom47KMQW30Vj/6UygQgsT
gjhFyokkyfn6gnUwnjQdgqIX5jm32CpAZTH+08hL+eesldkq5kKCLkDP5RFRUM9GO+urGElfr/fk
4wQgHYE8q4m0C0klY/ZU+lioZX9ETg3jIv2n1KPpEEPSnbQljCW7pPep+3tY4oBBY6QIKJlQZJq7
1HXoJKhDSymLSjpKMpwZBQjbRnVbCklxBwA3W9d602wRgJWdPjzJO5Ry44XY+GEVc0fG90QCwWVO
PM5Zj5MClfUkMF6sEBZAgdSi0+vR0mnqYiOgPBhTyja6OG8E6RekhP2v0VAk1kopFG2f4ldnbf7o
6U2oGJWLEHUUGsIDZRYrmjjurUDvOxtDvAD0cm5+QjsFGql6ChbueLMe/dUUp1zsWqljY2l4PuUV
zwijlMOtrScQwCs66DaxIC0FCfG8HYq6VLgYNlXhAbFLzisM/JUkSIH0cLM7ro9bd7227fXNYb12
3fXB4fuDy5+u69hbvnIPN+udveN3Dge+3bsuP9u6e3622vMlv73e7Y7ulp8eePGOX3WcHe+23ti8
JW8//co64/W75/Vxt+PdbN7OXk0/Xu/Wziu/wkewnelv+JpvVrbtbJ0t7fK7vOP95sjb37gub/XK
3+xW9mrFO764B3u3e7Z3K4fXrFYrZ+U4zvRrK17P+01v5tzyxYGe8Ikep+Y3W2f/ebWffnW139kr
585x+ZpebzcZnXf4dOvV9tZx1rvDevqgfLYNr3x0vvGuW351f/e03T5Nw8RATa92D4fEnpp9cvjr
63PwPXH5n1X94YnNqzXJqaxUoEsPh/Xxdbd+plMr55uz3TtPCy29J3uutTQL7nVVxnLN3Fi7Dy/f
j759tFdf7xzRXmhHmZbNtXZmp4uqqHI4zLTDI3rZPT7ynB3Gm0eyvTm4N46zUPKf5RE/DuHsRu5J
dXFCTf3h4L4+M1t4TtefESiXhS5Ny+636x0YbThIKCQdHm7WN9OEXh/e/+G/x9c1a+PIXD28Htav
h2Nhs3AOr688S/t2w8TaPW52m81mtdnc2nfMsL1zs2U6f729fZ+Ot7Zzt+V5s/JYFq7zcOPYrM/V
/sG5uWH27bcLIXxxIszO6qqIreWJ8XJf3GfWDSO2NKvfj/vX5sAs3iG3A5GRJm7Wr0d/xbJkuR+n
Bc+wPfK/nb3hq2lV+zY93P/aoudp/3K32+2vzn54Wpoi72Xxax9ovqXUpnJKpkl53D0f186v7S60
15v1NOiHNTHOfTpMYZIHw4NY2cRAZ/rWPa6f3efd48F9yYhtG/vl5vuaN6Arx429eb5vGT6XKPK4
2zDvVnvmeW6v7r6d7P0Tj9p1Zdt9YEK8Wvan1R2RZO3aW3f1QBzaH6YAc32qvl+Qr/VzdraKMqFX
JGYqAftgvxBzW5vP/XWzth//isx0jyB647g3az7Eirh7/RMo7+eQax9hdvAakTccummoXwjvB0bh
MMW1w5N7dJ2b3Y5ovX1ltRCsifjsEpvVqiC8rteMOVvPdtoF3BcezvrV3R2PBGzmzfHRt+0vzKI1
z4RdYrVnFb4Qtff2eyzbbXbH3ePbzrffHqc3/f58fA3t59H+7ts7gh1x6PjIt29vzEZi/ta5eyLG
8t+H7dPqafvLIeRvn+xndpHetn17w1L9cnt39+Vuv1192u23P58e2CmcB7YDZ7V6cu1vt2xE24cb
94klaq/2+1ti9n7L0LuM6vsw0/NfDDebKy2yt2wP7MuHG2e7umOpv//i5yf+egoKT+7Nw8sLE9H5
ufBErkcvTm7n0QtrpUww2GLYJW/4l7m7ObhseSx923H3f21yzsI8wK7uatDE0O682ag1jDajWdpk
OA5H1j9LbWp12r0Lm1Vkf5/2esIl62Jn84tEh/XjtCvzoHnwfPXIC3b2HQeCNV9Nr93tNnf8d/vE
oLl75+H9YMOwrqddkxV1x8rdvR8Xtvs9C3Ka6utpDh7XUzgN7C1TiOEnWq9d4vHN9Bjd7cuBk467
Pbq85voDmHaH/ywI/f3wByzn/YyJO/kcJDpmGQqfaQAJOsAhrUSs5lYRxyUw1ZxZ8VczID8mX2Sq
CNrsMSNp2IJtEmA4tlq5PfXFcIvAb3OnNb62CahjQLrvNTQyoNZ3Ef52aNg0/k5DUs/hpL10/5rd
jd4/jg5MY7oZkaf8UCY2Uxl1Y1S8sqGP7UqN4psepal1iOzA4foAv0P25yMMg0HmPA+ukpTl+VRT
1QRXjoHjdXAqnxt416iaKpvRi7a4SWy1rHxtwu61kXA2VL2nVGteetCBA8m4oo52WAYtlY+mMDv7
QORXTPIslgzDYQ7khv2KYIqJe5EolZbyliDNH+3TCgTaPbLmabSOwjGRH5HrDX+MIUYhC0DyC4Ov
67oigiIHy4ou8vmAeOUoNyiztzaofewV9CxzoXblbhGc4oWFfmF2nzU1O00U0iAHwzTtgloXdhET
4pYcYbNwBrvcisXVCZLBlKI471CJ4oiXxqyhZvSDtWz1wjqXkQG9PpEutkK2WwKeBUBEn80jCwOs
GFVc5lF2Or0iWFPdCa2gP15v5dLkAIXLkqBsBa5udjgCDOvnbYLgTRRKp02bcFyGrCv5K1/161sx
R3BLbvJ8r7Sn9tOfN23KTAiw3PLHhYLqTSp1CaoPCjXTQy9p3Tcsq4QdKjzafYLgL6q2un7PlXyJ
tvFxaOE0kgYHSU6Ok5Bw/gCFDtiNUJ6QVjPV4nCK0mwbWNUSEubj0Jqgs3h0oimSd5/DKAKxaHUx
TwYbxYRHUde+tar57I36vkVcDzn9emuo5cLhcjo6nq91CsUyQk5Uv2XYU7OjJdTwjmpIOiAKgo7U
i5Xj2bLNJSXUHdT/8wA57coHG4N6+unz9cd5vrNPO4spkU4AawoqBrjzrGmAzfD8I5o2dbhySu+d
VlkeFCtsKOGh1uVSQejC8NKeCkIFuhi8otnMHaTRU30ZqUL8KSKnTzN9ayWN4PZ5lG/R4XhGhznf
YhWxZM/8MZ5NcC0g5LB+mD1zIEOAFTS6NchfozcpOJGYCW6kVtY6R/7UvT6mF5uinIJGB1LT7Nrn
ExWVx85IhByBsxjYpBMgPRUdw7xFvraedNiut/ZhWeCIDNZVV5m1E5RytmkLPco2pgY/VutRVhNK
1EfzCFvb6618mCcTj5AmJnCGhmH99Fx/u79aHpfoEYVQZIwTs1pxPD+lbqwH2k+Y+yZKtflJXV9v
8sMwzpqcDaMSI89g4jflIMSRu5IavZ0MqXaTIm4XOvdhCN9JkiBQOWABK9RnW0MwDoGIYGXo+EPR
7FCSSxyY2+nCtPjYChUnQJJA0NhVcdY5H0I039uTUaAhY0WVtiqCdkRPUx8310dtepffYwnHFxYW
S4tJLpvoxJ+3Am9ewpETIHLjeeJjb7VYWvrNblCM1sYesn9ss2EhafihSUaMlPJEqps4dfNsfCwZ
Sq9U0FzDqpTcHncZzbGyWriX0L08WmY9qQkP9ep6R6fHf9ZRUuac1CZWCI2SljzvaNx3TStG2HTW
69BunG6VbZSD7AYLzcxyQzox47yd2bbDgbHRi5h2cvf1c+rijGb/3N9/u96Z90zxtd4o573p9SpA
l4FW5A14TxuntZV0hwifizudo60ARdk3pb3H3Mgevlxve14W+NDDaeL+vrbLKFbLyfBU2KpO50BR
tH8YB2P/p1vrfCSnBf9bO32cotaV0o764G0KRI8+QzfbewsPbL7DzFuZ7TCIJZ1iYerNuMa5zUHW
2UmdfGEtf7gqzVuZ1sRvfVHCUlJP0/M6FKvvkfP8pm2+fX5a8jWXpsd+bVrMwi40s3iQQpopVrCC
HNSh7M9IoR9Hx/iEuvpuYSZMc/lac7OQa+EnTviguc75jiS//SO197+cp88LzVwIGL8v3XnZJKnS
ykCofeoV+qQOZTwHR0fHdHX32+Zr5X5CyXHpgS2Eizk9nexdbgVTm63L3Y4FFq6+jPaPT3eBfV+5
37gW2IF9WthYlp7fnPqoIKEmx9PzG5zv41rc4Fe6qtbBXbjz7HjT2AsDe544/xCr5FkUiVQULhB/
mDoZOAn/qDZ67GTol+b/tFSvTJQ5mFoVMIoMwJTZUorxSutBVM3KZt9GxlKflubKLGiYxqky02mh
mdpL421DnCxyGSvaNEIobgkKOMs8fhzAWfA4mYKsIQf71wDGR1y0XGONQ6/zKXRDl8TyQCAW7V9L
vZxl1D82PIsnnZ/g9FTQsPIk76vP2V2xV7579xSCMUXJvw3P6T48Kvfa88KMWRreWYDx6z7Us2nG
KMwZdLGYn+2WU57j2YaTr9KV75qO6egLQfpDvmUWP+VZpBnkNIqraWEADVuHW8l9Thxyq56dM7zZ
WrYX9/FLAQCoFhzLScsA+vN5xK4iM0nFacoWK5wwWR+Ka3FyUB3rJnEwWH6o7vEb2ZQb9dbaLYzy
pbj6e9uzUUbtb4iBrnBWcbuV/jleB+tuPbjRutrJ26W02aVHCtIDOAl0B+CKswvBCRuR01DmlV3i
zSNKaKMgHqoOb01auqfx4XrX5oFgqp3BZ5LBRsLBBE56Pqp6HcpeEKujIyi1ska9Es8LqQxxwB3G
hRCuzmIOTUG8AYIJQ9w0UC09byo2Zb2XW3xNPTSEbjIrTaFrKfFCDJ2P3tSKCraI28CkZTJPrajS
gC1ThRhljWbKEUlwY1+2ceWIg5wcT3mSfIJoLt3/8SiSxOFaxaEdeJo+zZ/fThMZMlZlleOkjR14
vkI1n5iq1skDZkLx0lycQtjvoZsOcocjdwNPUoMcP1sHeCWWo2UIg2OkbWo5KJNVn5DmReGy1DIl
eo6ltkaOPzHyzgZzUAk2ytXJfXwavM9andYZ8k5t2+6KRJcfwPkWOECWYW7auYir5fVx+XD4Bg0H
agkYAkBzSwFVdD4wKhZnaW0YWIxLbYsjnBD7A9EQR4HA7Svdg8Oia21/WuM/334rwYT98CvLN10J
3Na4PuWKvqQ/ND9fTh9JYX4APEKIH5fJ848kIKEZilLeOxhgRdhAKLKNVVjyFUiGhp5s3pr7IZfZ
dsO2X4iaHxebwkODOEBKmCT9e5H5t2mCzr7QDZB3nbI2XwtgtZ9qpCGP6KEv8XcutDQRnXUAkmQV
QFmfd9KvJkNiSx4ROz7pgFyhorvZcELLHQTR2/WH/HFdk8Uk7YWoE1RacQ6W9A2xTzKERh0DocJV
XfbYbxb+wh31wyWHx4bmhQJZBmgfW8DU49/Gzqc+oZzGpnU8IfDsHr93+5T4is2ESvZhM2YrI/bi
lSye1AM4y/hNSwZpIYJ9XHp8BhDRE5kcAsA82TaMbednBavLxGlDX/mZJzypkQhbw6pRKtxhLoHQ
3h+P7hTH4F8DwpZI1p/3O9GCRMliDxmkKkOfcFCjdZIYyvbPW4F2NtULQIOiY3Leit+1lKeGU4sI
H27r6FTiAZENSwDQj+OnigodkUisTQil2dKLBiUyaiC7Ttjl6SFWK8kNBbQBO7Td3aTpvfWf9mpC
08J1oQjCzFFnc0YexCoe5Rr3njH096dMGHcejnkLl4SPAcWUNRQ16BRVtw90EDRZqOoNZuUYQpi6
oog6YYyFzlY0NQEsrdah299X7c4Tqn+D5f/Pj/6//Lfs/q+wX/3rv/n+R4YU5wTon337r0P4o+TZ
/6r/e3rZ//za+Yv+dWzfyrop3/52+JZXf1s36c9vdZil89ecvQUt/fuTuN/qb2ffrNI6rIeH5q0c
Ht+qJq7fm+MzT7/5//vDv729v8vzkL/98+8/siatp3fz+Vh///ePdj//+XfG9LenPr3/v3949y3h
dXeh/1aGpGv+erP/ecXbt6rmxeo/WDykcN+VLDg6slt2b9NPZH5Adc4inUc8BifMwkqzsg54kfIP
c6ItWbAwgSC+81JYXNOP1H8A5JdNzhZwPCaipvz3/9fzs6f1n6f3t7RJ7rMQP9l//h3MM+vqP5v5
tBORdwPSSXvQLD9UDoy4ktVTw12yPYV5vxmwo49tRcY1ZodA+zBJ6/hpSLhD1fXQ1AZq60odl9WO
Qq45adjraAhjm1M+G00aVm4edX53tDItwLJCC985ohjcmvscczl8zyCUyHHGKyJRcaUqH7EaTUQh
XEd4T5y2xqCeNCdH/EA/qGnVic6AqxWUyNDrUIHXq6EHqBuYpdMLEtQ4SAlqb1dxFuG4VME1ULVA
eB2FEM+OoulQzAWeOhzI0/uv0SlUTo6S4NuCLWWSSwiOqoCmVYSXY+huPnUDFUkO5OCiLsGL1pPx
7lS6k1W6g458E6Vdo6vtOpxU05RWz/SVLoY5dk1FpA9bNVVjpAAi+Q6zgExaob7pH8uxtr4F5Ndf
Mr82f+aebJUOqmi4lQRl1cIyAfGsv4BH75IvqG3WGOvi7p4cBjm2kn3XRjGutJnsGS4mX6q5U+N0
yJ6UEeoqCuZjh96GMVqsfVSMx5UIDJwshNaYn+FjK9KTlgXNeNAwFr21dM/ElYQTIdy7sGrGPZbC
RXWs8FWJUcFt2NFyXY5uqDL1mGdWXf+S+p7ZrAsLtX2utH3qfc7QYMHQ3BKCZFvhd6WA4Ec+dlWE
VfEdyBWmqSNEkB9IHnuBI8IE/9wlWo3DbC1oKymOcK8xixwh9Dw1f2C6k3Gp6MKu2pR47XbcN5IM
wyNTS0Qkpv3y5qRpOIdLejNo6/KEJbGDD0gVY2WqoxjN5FcMp5f4WBut0vvWLoum2taZIPzEFAlF
9r4LwxvJq4JHzAyrX/CtP9Whn3MmqbiWODEOSwjY49b2hA8UmhhKHRXrGJslBc+pshRsfZSVL9C8
I8lGtY/CHq7I2mOD95Zst6dG9J0wwLzYbmMdHWGMLyvcovqkf+lTtjunB6/8Q66FsHRMpYafNera
+FDEusZnw0E0WcvKZF4Spy0FLcUSy7dATrwfSB+mR3StpO/hpHq+rvwMnHBDWaF19dbTIv4EUUDy
WS5sEZePcuOJHmL8Iba0GEr16YjmupYfW/RTka4tJivuqM0wShJLT8O+MigyRJ7k8JTt5bpUcDwR
5YwahlbBdhK9bhBtGdHn8SWOfO9H0kGB3ORJJqc3mtn48GyaJK+eUl9WA9fwLBR721qO7qWTJj96
Qx7dokNeT051kfizKFC2XfvhJGBRtSfzBSMi/aHWawunIAO9qzaXjHCHPHyd7YIuTlC9zURk0mPZ
U1lyxgmzudr036gWIeuvlYWJs0TcjbJTFeYAY1DJJnXKvo8/dYGPLpkiB2PzCVcz/2uD7HGOsMQp
VNFopwLm6kNH0OvDWJYwL+gzJOsVE39hVfKLg2Wekk+iTGsr1CCGz+PQKcGxTapSZx7qTfRY9mrp
uXgc6/CMzdHfqji1dRuA5FqNVrjexyvt1JWD0xSZ6rsKgqosKNTpRU71KuQGC4OACk9NiFS2YDVK
7qqphIgAFZ5AXIepHzRogUZT76xQyFwBgXvu4XEbHioBeoudgRyIsDjD7sw1S8XT14MhtF8F0ci+
JrgloiHdCZMKM1zrziVJo2BV3ZiYDMUNORsbyWL9GFdp970ya6zReh8KgW9pWCRHQ97nbsVZ+JEJ
20urwUtiC8VtlO5X4VDoyMpPeBs3Z8FN1NoR41lPbXD8HHTz1K0MpCaDoxeIwa6MGgS+RtnwUZpO
WqxNvbFZp3JBTC5UHoE5kGu3E7+okgNF8jS7qQHSYOs8nPxmpbL7YOYxYmm4xrW3tla6l6SvoVkw
KZoQAwgHV2jjsfJwnrG1XMfsJa7Z6ZjWffg1RKalcfB5RBcdLdzwWVUnQ+vRU7K9l8hStYp8HENB
2+debRNNRdFmz8AuZyigi6JOm2AX3EuxULi4K4aVjalM8jmk1AL7oaZIbBf8MThiL+af0YqzKBc0
EZMPgZgUhf000b4GdRDhfYTjjAu5bwxWhZTDFZeg3f7srRDpWXb501dT89Ax3qldpXXdZ09PWNC2
HpTSzw69tLtmxIzFlqXR2CEVnbQbL5SjX6deju80bJA+yUI4fo0bufyBPEOA2VuWwQapGgG320wU
P2PZYGEBgHnELxVLxU0/GtlNjIPaayjJzcHyJNzWAy+Dm5cXJ8zTCkTnIycsMulxqEfpi46HBKkZ
I4vw8OLVL16hdJnNTXN8jEJh/BWh+7dHfTHEISdU8dvEy7ZxgtawjqqchKAuRGi4dlvKBY6ORYAM
NixEaac1BnOm6SLUWLDGQIULd4EWX4uw1Z+x0xMj3AM8io+xp9YF93Q/bzAKKjsEabRIPARxEfyo
ehxrbBwXMVnDrHkwH3z8ZGKnwvdZuUMyPPcdwTe7Aa8eHBYsiT2+DZVvkSXWAS8cuQffdLKf9Pfj
mGiI1Mt615i3viW10a2Ou/GJnaUfvfRZj5H0djvzpDIHIqP3tk0klGJnWz4eJOiCa7H4UP5f9s5j
SXIky7JfhBpwBbYAjLs5JxGxgbgHAeeqgAJf38eqq2cqa0hLL2YxIpOLFMmUCCdmMNX37rvvnnWA
YofRo24Sk8XqNql8p78G7EjWl1ay4gRWqLR+iiBbll8WbO7hjiarBoLeFewK6TpURcL2ZOrc/ua6
xSyUOV9ZbZQLbPW1AU/LVklKcKsq0jTZtDTT06TAUn74G6nKuwnIW/kq15mVszolTuqYFhhgkDs4
5a24AXzv3IfSXnnbt2lOfyjXnZyduQDVPHaqC2DLz2GNeYWDqw6Hdj963mz+HiqOMWhkjm0eQHIY
gDXn0HMlbOCgcYM7wkLS9Y8MtVndTxwQ4146TTBeiyrrxmsKXzc8kYlvbd6uobbQS7KZrYmgufRK
XLKqdLCNAGHI7mwWjbIvUtLGELKQNnmbSlSFGP8cPyhoxnQ56lS5INgbwEfuL4jEqj6TA75WjwQM
mVs8Ukgbh3YapHkmch5QkQn5XRzrATDPfjABUcY8pp1DiD32lffJ3OzikMEDhVNaFJ5+C+ayDaLW
8xagA6U9DAKCkmV906mh7UMTqPSPqRBaDi00rpVTolptiDmmWULq5WFOoCYpuQ+GWchjW4/VeuI1
B/O0mnNBXziWg3wA8m7Wl7y01W+DAvoa6FRApl7Z+LTgARR7a5wm++AEc7julrZo7XgTLFDGneeT
pwHnsgh40aDG98EEw3VVlkl+GfTz7M7gFwNoSNY9Fh2KbH1Lxxi+OBMKtffmKeBRt8wCaKizzMGD
FLf8KrLrnW7nUnYMVGswOrnf7UHtSOkz/wyOWVG7hwXRIX61Dc7OV/ZgR12bV2niWwKvZbGS5nCg
QCC2esBXQoZ86HHq9dybb25YgBHkozq8di7V9F4BFfficVncKW5SS/s7WDrlcz+u+Z/W9rHAELFw
i4bS7nqRfQrvZrpZVpKuFS4w5HFSMPUGHzzpGDZ+cLbyG0lrFMStg1YVfaz8rDJjYJxlE+O9hLQy
D+gmj44a8Ta0cLpAkOlVdRd3IeiFdDR22eJtQT08hgtonxim2ebe7KpVex306OdRVweDfYE8t9a8
eKOR72YlIJiWnbUYiWHyLkAo9itv53ZbkMcVX6xOTLTnNIbDV01E7K+tIs93WkUCsmlZI3r35Sc8
ANL7tynvfkPprMPdkLZD+dXXvbuOyZAZNBfrVPRbsvnW1AFk6cQcKPjk0h+hDcxS6YH8dNFb8562
g1jnRHiZ7aEpasdId+vqSDtuBgBCbz6XaLqvKqcwn/NxTb0nLF1OLeMelM8ASLgtnemN0rNEKc/G
vgEA8/d2+f+GhtD/bl/k+Pu3RET4f0E5uGnj/+0/+vP/STm4ftbFX2SD2x//d9mANt/HDUOODZYp
yIe3vv3fZQPDsv+GpoRrBTcamezIkf9dN7C9v5n847MGTIIBqUn8rX/oBpb5N8pz0s4IWLvJ96b3
X9ENMB39RTcI2DTmJ8MLSwdDziT2mb/qdYFlyExV096dtOkdsapOuLk0Td43Z+EnGyN0taDdFU24
BXERamtJgBoPwyUMDRUePH/o52dH97a4NqUU5Yn0fzn/yQe7my7wF+ZdyABBnSZYT8y4IPqBa6b0
1Cc8zT0n1Gbm6b736la9i8qYhlg7G0C4YRs7C+aJysNvgyg6uuF0LdrlJSBjvfoVLNofMmyKfDAT
s22a6VeZV8VDQ2XUJ3lXL0BZJluW8eiPY3gqV3dxH/JiLHZbXlltrJB3xVORb2yR02HVZTKxZJS+
mmIJx4PqlE6K1XiVS/izC5frLNImccbqKXWNu9EpnDSmGcDrjUdOBgeuBsumS6Y+mSgOwuDdNDGK
h72VnbSb0j3agFKjzRRvbpF/uIMMz5BcpnbXe3rjJS23oDkosolB3/TObO3aTGDDyX0neHe7iTzt
1DG0u6/7XmaXJayGsyBEeXp3jdLYDpiGpniD+bO8b9UIXCbiN4CYBTbYeWBjI71TxBRM+64y9Knu
jKwjuaFvTpPtM9HKYYO8TsAJdZznc1vF3IZBeto6I+xgpbrWs9O4XRhbBRCqMqZH118leXsa4Eeq
zQNaspM9bsaQOsDLw+nLnqz03knLTTyNy0bGDTjVuiayd7W/c/2sn9UUjE9L4buAbPLrkoKPQvSB
W0lH4D+Hxvy2tdI+rfCbfteTlW8HAKLLVKJ/+iRHt5rW6SfEOiC4bj5VSAbuqtW1LzUthwGK7luB
UsYEeZ2aQ5XXY/2jhOO9HtLBotYq5di7u1UuQ/qcN2XwoKVlltyFc1aJ3wUMTLDqm/D1S7XKYTmt
44StvtaN2SIV9LVjZ+gblWzkwdkES8WILNZWOcdJdCUwPWGXlXnqge7ZMJxTMmliYyWAaWcq2eQf
vfQ28V2Yq1k8NqOXqt+FYZQSXcyBO05lTfzvfAAtg6jiR3II3C650RquakM/GvcE9hjjbm3tsNzh
e5u6rzBdbusXQLPEC9FPY/HmZNNELVuUBWV1FGyoQJG0Bzk9TmZY1PcyqAVaeU7BYh1TawysHQKm
5+A8VlbIvNgRcBUN2OVOI+yT3y3dhcooOADAHA9oI+09fXYTD5NzJephI/ZdleuL3DIBcHnILiDY
IBcJb/5RQRmE3CSqrwaGWlQMSHSRNFUf07YsjCOWcE/Uens0qqo5lCHm/JgMFB+vDHx4cpGM3o5T
epWLPQe1RrZpq1em+6Djsezy+FZKvSO/jRfOuPLok2l0bkv4y2m4/ClLN7vXffpaj1bwTCeeneED
87p3tKr8zIxootswhsCW0H+Ave68BrVNJFPRju6BfrA4L4FH8pRKSyb1ZMbtMwqbN9MbN0Kn1+nM
4r68G9eRUSnCQkLoq3GQtZPrmFiY+cNt3H7ezYODU74IOUz3ENHMw2AvRSQnJ7iYgYJcNA9reyir
YIa6vHbf7RbEH6nl7g7ja78XeeAyui9sg3IrZagpYUbJ3iTwyJ6ME84i46rm6dGSOa+Xmsx91i7U
PcPmxXNa+X5EpRPESMj6VXj0XWEp1UWPOtyBq1uiDato7M/QJLShv7zZWI6eN4zPctLF0SBuKyZC
1YzhwOq9Tcw3JGjDurhFIM9rvuTfsrUSsdEtIklNOgWhFesxzfBSiTHd+xR+0RL42WHz9AhsR5X3
ReN1d6Uxjs+F0RenufDX781o0r37MGJfh7z/Inpz3BeYO79lgVBPA/PASGWdc4u/qXlFloNdufnF
bEub4YgZMs9r5pNf1p+kkBRgxfnDt0feumbsx+xI+UdZ8Kci0VrZexSvlWy+rtoZN4t5Tpt4UlrY
V50b7je7tP2LG8z9CY50f5ZpfZntcaJOAwHLleXtMDm1R+RokI/evFypS52znr30mkHUPjiGZx91
342fazqPOwtE2snvyzSZbOhE4Sa/MDCvO6+w7edhmRnE1fldRZb70fJX5+KSlP+9Nn3ETbMJxR6j
eoGFK5VdfBs1PEJ0Kl8Xpqjf7aKgSqeAzQ6y8NpTJ6SD25aa10DxNU9B5lC9rtnSvru198QUnRvR
MO1nsOROYkz5sGfJ4YbabOqnWZgv8+iJI3n8/o8R637cFAuuHHOCdF85wRm0i/MRrgLaqI0dKfP0
T6NWHC2FM9p8PZmSeoR66vhRvbozfOfSeTErHwEy0OvIv031LPnk7vIFawNHVxCPrQWBLc0GHqDe
uMosUNEwmuDks7GT97l1u8VxMKDDGGVaj/t2c8TTgFp9Z1e6/LNsmTPdKTMvC6/iIXBUAaVKdKrg
87hfFxjzUh2wqddO70Z+wLWTfVMo0lb2WIx4h4nXQjr3jV2eGSWY0iiE0jYuZTyDw6y3DIFViFRB
Xw3IKjVvb/iYmy+31Z8JvsyifIaqM12IugcWODW/mfD56aeN0g0SLcg8+UNOVncaCF3h4W3DvSaq
Oa4a+aMeGqbd4VIeS5C4jzR9eez7ef0KurEODmhBIANIafCrXTiP2b5tFxofFTTdszR4F9oqta5l
6BOQOKKaRX2j1z2+te1YbapOFmfO4kX0a7yKqoayNhFOgQFyPFmFmk+GsRZ3W+41763SDcG5veh+
ApOjsGLckBP8wa5X2rZi74CvbZlnw4UzxBmieBOPQLmuhsjKz35onDdD9Yuxk9JTe4Kj5BlFtwpj
UGYg7INw/ZimsDs2XdXs9bJ5v8t1dWPfLoxDtonPJe2p4jJhPQVzHZ6DxpfPQnUcG3xBHptSCXUK
yyI3WEITLeWZ7YKC9F/6KQgSfL5zCIrXCH4iFmKZlot4I8f+WwrX/qWlrsmigpHP02TPzn64HVqm
YQ9LRKJfvb9xmOSlJxUvTHQ22i+LS1/KpVO35WFzWueqhi3/oXX4YgH9fuypfvd+rkLic/LycUA5
gVg6T2mfNGlfD+A5VZn4o9/80LPbXOGp2cet8/qrs2YqFt5QHAgkr49dPtt2JMZAvQbI6XdFJmSc
G5vtRZbhzaegVF3SeOgby7Z9Qapl33K22O5o3fabFGsREyRA/+1UHauYG4ONBa3N8tajnIqAcVwd
Ok/+FpjflDPMG512r2ZO0Nn/WILB/Una4PTGzTijvWpEY1CW1X3e5pzh7H2fSr+0XvM1sK+MbbL3
pkvLr2pcM51kqtNvs20OR6Gb21XeLPmuXQ37CqFuuhKDYl4bq0nPFV8ijIHOm3dbs/mvLekKF3d1
mNKFU+W6iQXRkAp4zd8YkmZM9wq97TfHkC+ztdgH6YFEQTXWOoipNdLpR8aoZEgquwPirZs2eOYn
/RiNG5y9S4koY46JDPoFA0l613GYxvVhTU2dfQwV/dhDCfEDAJ72AyDhJEAu6pUpVdFfoe+lduTi
tJkwrCnkdMoUvksYMZEs53PYDNznatSGd7Vmc5t2WYN6EgNg1NbZzRaWUQVZc0E0Q7PNjoE310jc
EyGzFom3mo3D42g1p8BhI2KmL4jLafjg9+p3OCbgqPd8onLUxzSiXutPjbMMd8ZirJdFeV9VWunr
unnh08R+6aWpJgTcm/ZJwkwf+coT6Ll4xmqLiYS0jCzx+hJoOQuzArjzUeZFc/JF5p88r/nOJPJJ
2TNKuMulL9b5e4peGvd8qhNd1cbB8Bb/SCJl+YcPqPOScXSzALbY3+Wi8zdrCKsz0ll6KMTgXzlM
0XsNz9r24E2Kz4kViYtOZ+fT7F0h7xez0z8xaInt6I7GmtMq6cU6zSvtYGLV6Gb3VPH+D/LZzY0x
qdUA5C5rOTxYknHPB4Kz/p1ZBLXFBdJhfWwsfx5OeZ3yk7W9sI/DvIgfKiuadue4aZju3aZQ5sl0
ap0nK2E9p6XPeD2MAvUm3hqrh064rHMZ11VpEPOZ+t1wxM7SOzvE0kLRe+U8wqKhMjupkirjbGtv
mR7WYB30p5u5qb3LlUp/Fv7oMAoZOhSfyeHqiYJeNMGdaleRfwrZuMYVKrtongwx89IFGdDbsFIO
x7nn5/pMdFrHYNIydR53fcFw2NW9A7vdUZl4qoGv1nG5TH32ZAH+Sq9wMnsvQeXNt7jZisXbGfxS
v2efQLL7gNbPj4OKPPK9mrcpPVZlDVd4I7hySAyRu3d5x8sXWTg5uQc2JnPHDaMs0zkE56NRqneP
iew5dV2iklaV7gtSOx/6vCv2A+t6Rzstx5/mJvMfanZylO/a/zBkue36zWoPzG76Q9m2XJjCDupo
IN6yjfJG11/rDKgmah2nPrpmbV8C3aKGmf63evRmnnxTNGfG6MY5W2y98yrSmSujEknZ8teydui+
ZrtBLawpC342DBSGCPtBuGvWpu6iqqvHo+GN8tdab93ZXLz0q0dB4Qz0eidMKnNz96vVEymIsjKs
MKO2fGNFliawNJ3+YJjwKX10EIO9zs462JktnxAw08tqZfNBGKH9uJrttmON19qLTL6LjkRYUfvW
zkyr8TJ3E5+8rbXvkHntK+q3KAnXHwPCrZppt9mm/HI6Q11qc8z3WEk5OqrA/mX0zOxyNJrnbMV2
xDglWPbpKgASWNw2kfJUXWKlanVMeCf9Ox/4vddA0M42dPTBTp8cUhLRzZ30srirm9BeVyeRO5Pc
pZUb3km5lknqpd5Lt2bVm8yy6kQg3+YmDTXNybstQnYwCE6wKcukxjp1yUExJzaMpKO0yhzqJ07U
fi7k1ayDID2COOy/l8xOqpKGAFrNA+aoVp6lYXgehaSX6bPhOb146Iec6LfKGl3Q9aLuyOH+/4qj
XG/OIxdH2/9ecIw/m6/u11+9Sre/8Q+rkin+hrGQ4EyTTeIQoeM/NEd8EH9zHHDdDMsIpTRv9uL/
sCrhbwpwKnEeskwOpwcJ839Iji50BWL6WJYNcUGJ/4rk+PeNkH9yKrFQTawn4aL40mE4ke/5V8XR
FgxqSj3LYzXeQL7Ch/8LMT4WzeZdUBOXx3bxshME0/qIUOJdRNkFT8QJBy8sJRvRppb6cTAye8dO
8/TTGGrjOBB4HlVyYt2+YNV2N4Sj9zTbQ5Vken7dMG7tFeSm/8RB/feEun/5Vai9TY5IGwhreJN9
/9lKquZQwbDOp+MQzsUvnNtM762uO1FYgHmvF7mri7XadebqXfCclt86hsM7s/bFk+dsBcKZad2v
Ts7Z3ThHNxuHY29P/Xesk9auSBH2kBoLLs62jV2nG78vaDo/A+0Vh670uxNrWvrJVF3xn2S9/8u2
kri9R6RgI0mHPEKwQv7FK6rGbjDLTIzHUZQNkG3dfJKXqndUO91x1Wt3Sm1zPJhpU0RYfvJ9OfvV
Gcqtf/b9pTgohv7/2abR7cX864sN64/nxbWwfJqkw//1xa5NrmKdW9NR3L7DGIZlAmh2ui7hYu83
X7HLXbT54Z8+V/8w2v2zse5/8U09D6boLSfiVoLc5PN/MgtLW+GV45Q+NrzR3wvZG8zENsvSMbWs
/1gx9znSAAQi+q9/X0KLgeHgBQ3YRf7r901LDZR94/sOHRtVlce1thjdW6lHng6zm34URv30f/6W
eFn/aiIMiEuGc3gLxiA0lqGD9S/mXb+v3Tbc6uUoWn3u3GrC6pRl5nktcvlLydL5iZ5jfV/QJfey
NdMDLUz/OhIdcGcy0/OTRpqYE6zFpeFWk/9mBC7zxEKlK5aAAmG973mLqUi2InibScaIvazQLwW3
8rmR0094Q/rSononC26jxGNF4ThoQZuGmjl9KDQ0uVD+6bFeD0WZt683XPjOKeXyo15Fd6j8THzW
kFJGdsajqnFx5ziTnb1LwfQ4clnuvkNbC15N2AycGH3gRWEnArT2re8ZtnvOOW+22387+LQiHF1r
kWQl9pN29vQBhKx3CTyv/uRT5+5YJWRyzxqEPEk/X41jvc7LD4Pa1ksYCRGAPjRieMYS1H5auYEd
gRdQA/RqfXyVXauLh3DGxTMy8n4IMfS8Gj3x2D4P8sUIl2E/ldgbubjLKG20vSubVJxXVJCLiSlq
jRtyJHRcSN/+1YnB3COdjscpX+Zy19s9V3U6flTm+M0dsDQBDx9ueMmib56wWuUf6VCp19qegks3
Ot2RASHqajDxyUWH9rHk2fnTrHAMgqpfBZsvvAqThU1mGSq6xlW2vydQ4lc3H5gRL8KJN8X7L5rJ
PtOkyoepgEASNYGblpHsSlnFm0cQMQ4875zlZfprICzgFd3Ou4SNZyeT1msicrx6nJHVXclQeLnZ
L8tI5Vb12mWlKmkd/Tm204DyTrTOD4vFo7vFtZNKFDZldSZ25GQ/zr4pj9LAM1no7NDOwntsPcS7
1p3Xs+3S/WfddCYz4Wut/LutHn6FvpHvw6x+cBwO3q0ULMAZE2upy9w9m17X7FFyfjKmdfmtRZAo
e3lxvHzI9j3FruAKGLFcVe0rcIHsBdh5/mg5E5CeMZivreoZNPVFbseof0HC2wwAk6mKvI2o8U8N
ZFCgnKTrk1va7n1aKv3YOXLa8x7JVz83ACgJ3gwVhU2nAbb0fAY3l6F1vICBPGUKEcjI6XCGqbcT
OVZlFnv24B4ZMBkvYjOdL12GxtEQtfWYTcbywHg4vIa9VonoMQriBFwPDNY7/xAaVvnYpr3Y460q
HvwFKdzL21/pbOSJXeUpXtVWP6xub/xowd7voT+yy9DOxXHs8a2z+r/+FtNaxlJVP4pwSCO3fZSp
PLlTxyxMuB+DOTxMg/Fu62BNCCdQSbr6+WtTj8O5bAf5EuK6wwTc/hzWKiQQhAvpONb4bKJ+DfPf
c50ND0oJbFeek9vXVoc0P5YY+6OjBN6jFjx9UGL5mIrz2jJAU33F+Kx9LEkpOFmBQWR70Wz6xe8D
e6cHNPOU5N3EoNHe47qvvw1zWKw4O5Rm5d9vEAYnbbVYE5rALGI7k0YyO4tTJ6Otsdvd7qYdp14X
N2ubH9uu0s/4y/LIVgFLzasYY2EiyimQWHdlEYRFRGF8BpbrO3eW424f2ipvOS/FF5BB83HGh+Mf
58kx+arSO8slv5A1tFaADZF3jCIzo2mrw/vZKuXTVNSsDARp9gDgHIsvRTiYqLfWzvSjsxl3tjG6
+8k11ofFHPTZFe2XnL+5RgoCx3Iv1QrqPmLQVPzJKuN1ahxwQWRVH4LS23Yk4MPR4bJNsqF/6BfF
xGDovFen1+nOVdhY7Ha7p3nmHQhqMpVo4w8Wt9ZP7GvNg+/AmWVbJGcWkVYtNkFVr0NsoemWrzy4
Yp9S/B0D1J5yt+Kdvq/wYibhmI3Gocf7fi4gYzHqowqDXdQNTpWsaoQaEPrls+ZXfDP7tLsz/a7C
+c0uW22Rn4Bse+Fc8zHVFrg88tYasSmaPYDipY5GpwFA2ATdx8DM4ikNp2bneM22o4sTMgqMcHx2
R1MkXuWpUz7zoVfpLih1f146aG3WDCxBbo17v3Xpephs6wx/76NZ1WsoZ+forO1ZVhu30NYw6lp1
g75SWtvJQYzYl8iAJOkXTF1a1FJXIIRNslu+c5cYiT+sximcuTsx269Xoy2qHQL7Yx/213Qq3wuV
PzUIwHIXjE1+H1RtdmjYyjzmisl2GVrP5WQOaOGy3q8D91Zcc3uya48LUhm8S7pfKFk8Y0bIMlLr
Z13VKi6cYnoOTKN5pmB9G6WmmysqyKNb5j3ZW1jtLTFJvMFjsGuDYcF+zICks/vwrpyH5kCnj+4e
pObOy33JPYO65DjFWVf2e9a0p8WoGNh9D0tWm7aWY9MZ/hQM1xJ/S4GusHUTub28ZKv+o9LiqWqY
aQ0C2VrUbhSkQRB7jqEYIvIoyNqXhzWwqkcmhxhh1NfSp8aJ0cO8U9PZRQOOhzr4srsZ2+7MDNdh
l+Cc+4N34bhdLr26TR3UcfD+pA0xVZ0/zK8NtynDYfTixcrSu4yxCj8paxNM66pdMDlPJnuO30q9
4OQtffqT3DPjrJflfV0N+HduAqDB/6o0xkdnzbcIRyDGtcBqjzCWAzS+8LEPjG/dmB38fPsM2Ne4
DGh3BSa5w1SLNmJxOXgqajXsMx2KGDeZTPyws5y4ZOj1QypWBfq0x2/niDcGFa+yk4ndj58Co93O
2bZf/TK+tFuQPQVZHYfC9q7D0E272WOM2lkkt2FfvDYjw8q5GbN4sGq+AAYw/J5WeGSCy4Qq9RkX
VDYmcqs55r0Up6Z080+zTuUeRZUsmTCok2Hx3x2r+s6LG3eiZKHZdFR0q5HGgI2MCtd3LLAAc7Qu
8uqmxWdGdRVPTe/FGUal6uZ4bbS5Q+iaHkj16vZsrnxIvyIKws4fJmuBF4aF41D4/Z85s/ZhP7ps
PeZnxKYL7rw4Q9Q2fIqsOuAWtU8TW4qT6Z1ZBPhmmu3T6OoFfSooCaJfXCLis2bvLOF3CXXEMvKA
1yDz4s3vkqJfv1a/2+e+0Huyf/b8zB8BQ1GiZ84un/SDQh2/S+vMP9qMKJIiXB9ZpKnuwsqZq9jv
wh/AMV4YCg7fdJ0mfSe+j0b/gadGHJG3wic77A8jLtSo9qx3y897XCQY5ubCfetMTWbNLBHAQ/zZ
Xs4kl5VAN8FRPSYdyy6nUIn8Uqe+v+vIA3xPUVrJJ8xiyytfNyuNtnm0eLCFiGpLOmyghr9Ubs9Y
ocddl9lfdmiYF8MJq/uURMVDKPTJDLLtWo5WnVRI2QRVGTo7jzVjaH+tHjra8cu8avfJk9ZDOsry
kK/FS0hFH21SuM89b/5JFcZwsOV28pvlsUi/RFUsCZ+AfdXhI8wsJgq5mRIfENAGeEHLI7YV65Mx
YmunycgTU+IJ1JmIFzrm0DTOrXLkyTbbPRfrFRzoGhuWc1ZBERys/qdb285rllIQMQwrH6v5Nmic
ukdiKGIulphUkeJz4IVJMpdP4bCGL4qGY9cyyz12Xln8ICyJz+84Jv0IBzBuR9TsYf1DhPtlzN8l
PcPNWl0bmo2/CZvDbvbn+y1XAQOtkbKw37cLFjeoj8t2RTIp9h7y45n1vRpMryyxIGr/rvPvdFf5
h8WgALONG4pmstR9NYa7UOssMt3ewZpu5PmB0Cn2JHMr23dhvXySUObyU0k2V3xh3OeYyCNjtU6+
XncT9UrU4u59oaJYdkzBEsWe/XMbQofhPa+6762N66VvRqyra4OBldTQ7cREe2LH1WImv0a5chwA
6Np6R32ItTD3Nu70nTeZP9XinAULFd+ssbkUIaOAwuHjjhsFDnWtfo0hwVjrQbTI2fkxS788tSbu
sJkMelo3Ma31vs90cyvo/ZhtditqV/c0VJRwxoEtjp4TrX90sCvPod+fx+3iz8yhxu6w+PSDWH/W
ML1Ym32ePZ87UuSveGOCfd+ogzd0CTFrAQsyLratZSMH1ckNO8oGu4qqejEIAmiDJbIXO9xlDpaH
Eg88fcLQsPfh1vGaz/dT+ZyyYjKwTzHnOmHSEdnhcQ3rn525JMvs0SM5L0s4vG/s38jgXDIKvC5Z
8ZDLZ7vsE6U/e9L4Ylby0GXZuNgF1stUa6q19dJDxKHYWCOrL+OUmtPLzHfOzjFerDMOGt4O7yjD
5kQzm3ju2yCaJsr9jNI3eEyLt7ka2a2e3ZOvxmen5+RpxpMRzgerfOVDZidD87GNojsVq/OZufm9
7567wa53Qf+DyZt1DJzvPbtW0TxWB9991GZ3tHk6f01qmj7mpvXv0yw9uaUVMAKokmAp+xdjqV84
/rwiasnHO4k0C6odkLmaWzxgzt9LJaNMicaOArviYAjRrGC9PKi86v8UjYgw/6RXEU40PqO599jU
f4M3lmwuI2RTlImpl9CLVMBeE7PXDfk+p/9eDefOC1PxZHC0RbPp52G8Dh39i9X1d8ua5b8CF7Nt
uRIsmacyu1vbNmG/pDk3c6eNmO2WLcl1ZrPGwTCNVPop0o2WcdcUQVQK84kt+uWhdc3gIRuqJcEz
9wsomUUWGm+Fs7XLoRTstEv1Nm2Tf2SdhGZlNKoLnn/xb8ydR3bdyrKmp1ITwF0AEra7Pd0Wjchz
xA4WKenAm0yYBDD69yWpV0/irZLq9qrFRbcBJNJExG/ii7bTnOW8wCWLtDP9XVXCOjmJFT+gC5Oh
F3+h96L+LA0ZMTH9PUtPDXcw+Dri4mw42Ijmt/RCQ5dYAF9tw9ITF6ZpypVucF5AsflJZOgWKfe7
4b3Kav8CD5ZrCEjeHUtf7YSLTsO1LZQgfjZcaLh7N3LtqoMIs2dELOtDDX3gYlnz9Q4Wu0u3GjqL
vfjJErVMI5mVpF4aqomy3K85BQgf5cyNHvKjtUhrl2Rx6m08X8d0Aceu8KJOZPNg22Nw6VpLu0+D
cuHIANPpQ52eWD4psHN/A88gxX7YUbfhGixbpxT91nEFO0ZkF+c09+IrFy0kdBYIEpDuriGf4uYY
rt1dbnGTnjUZ/pONbQjeEvP0MkCTPeaNR3YTFD4JMs62F5L8+1D28tmZS6RSUyavElD0a7r5Bvsc
HtN31NLxV7eb5i2IXkXMN3iVt82cxruWUYpkyQGh2AA86ls7dYrH2XPx0nSdhVDAbZ3o77x1Gk7Q
0i9vCwE7idSlQyS42p+X2gFALFRWnenAW9/mblC/4DWy7uwcvgEwtXeblzZChZZgz6/hiJxpzGGJ
Q7zWOadxovtTm1sPXVPqq7BHIVaqdo5PSOom+9BKn36CLXvzLm8Xcqaxdi+w6ot2VZ2/hmoId8zH
6VwI969QqPClJs+HIVh632277lB+ZdV0ppSb2NsRHOaCqMOZTA1Uc+5VPvuN7dUvFYWlPl818PQw
bjrIAu7WZjie3dpy420rHMgRK2lC3ekH1eq//Rovp8FvtploQqC8UY3b1SnpHEhr57/yqElv4MGI
gzW6n7NsEYc2U9VfiYDyQV1yz/A/pSJVe/pPbcIEBB0G1HhVI308VR3ZO/G6fzHiEV1doCOTh9DT
0DerqT8F7noXzD2NieLauVuL/mmEAX0mol3ulBMX4z6zyvuJ/O8wgWuf10LERxln4Q3WDVclfL3N
5OnmwqTjO39ZvU9M0mWfBbk1byBWpLdxVsZnh/PZXpCfdpnnv/IW2+0Uls9k4JmzlbQcm1CKheXZ
gtF0dFRanENJhEqlc4GZoWE279JMbCXqlJtsGPqTyMfmFmsY696yKu8vzgH5oBs3odFtTpF66THI
PU7abeknbhc1HX4wLfm2xHYfbZze09cdxqufyN1hL+Hw+X3Wtn7wlOgvU88ZUGZZqBZk0m69XEYn
C5bAtW1Fyb3WSXjtwPg/YHLhkygn9eeWXXbYplT7DlVf3tQrzL4NPNQRJW5IUZLTBilI3xfLReGt
87fVQ+hI3oCIIS10/ZwnRPpTkzqXFjzpp3JKh8e3ij69CIdHiZDiQmex+gtPnG7Tw39DwNjiCz7b
Y7ZD3NDuqAn4V5ZnWwd7MdyCucyvPG/BgiWoboao7r6M6+Ccg26qc+QgPn3JEGr9FYHh7jxtWbfJ
bNV7G/vkL1BnoxsS6q7YYX09IEOtFrXnRbcuTKdh/aogxnFEuSPw+zpHV7qM/Fs5L9MG1VVjBHrU
fgYoUjJPG3BWJ6DeVHjPfbxUNxPGpXu7F55RfDX6a10WycGpB+cxqHRHw6A0ukusaDmVTuder3MD
6yKB236OkenA5VZGeQ4h13Au1nZ4jAfYqxUAOuZOha2PdePVRPRjFn+3LFIIgq+KyDPrzsvo6a8L
VvobHSzNyhoL77FJAjaxgu52wfLoKBvrdc4VRG6rFf4V9VdxloujDqloUx9Jkir2q5+F/zhlNe8L
p9PNThZ2e1vXTnnTLYTCxArl66xYyXlfR3dd77gXug/cV0fa6YWlHX+/eGh5Z79xzn7DIbzEc/eF
7rHO2S5myK/JMJ6XAQZBWnfD44BA7bpv/U9FOFSPAiXsdW0PS7hNbBvdLaTp6K5ChXyRIJQ++mHD
IFHIa/Hxjuu9R5+xQ97pzIMZCLd1JdV/HAu/wkUNbgGoyuilN1p4MMtqy3uoe47b4zBCoUmbibeM
n+l69HMBfRIvju1U6PDrsLAvbMZw6L50S5K2t/lQILy3wjo82FMT3iVhPKD2HpruC3ZB0X5WInqB
a4TSeiZlOCZZE0fs3VNw8EBHzg3WEo/eTIV8l/aO2Fje4FyMb3RK1/P3mecspyCgOsK5TjgvYogf
QVrY7yb0/5GS5nPLaq0/imN+Meb4fzPsOH5vjcFF//Gj/j906HCNuf3/HfZ+bPLh+7f/9TC8DN/7
nwU3b//3Dn5bQfAv+lRTYsCUA4tdGqH/b/Q7dP/lO3T2Bc4z3c9+EtyEzr8AFUMRCBp4uiDS/w19
R/8y8CeYGOGXQ6nkP4K+3/r5/g+Eaa7ouNQkQd5MD95/a1NbOQVkV1363yNUCGO8dzsq6JDdYVes
T75PhRqlv/L7QyOXHjLHAO8I3hnkNPs15XxrrG3rzmV4CRkQs+oythp50nEN667y686CylHOfvfq
l0MxU6IKgqoQ2zQMPed7OLfLeF9lc1i9YCLSJV9FLWRwRkqK2havtrznVrzOV/WnzLEHNpSUKKLs
Nq326/raCbFEJqlig1mu3Fo0xT9WP7X8z0+v9I+IK0in6UML+8mjwymj/taW7CfENXRgb2VBFn1P
cHEo5AkSVeWdKrirKjytfTrQs3DNuyr/p7LRTv/J6ce4tfwEM3P9MBShcA3XjzfFzfyKvBJURD3t
UfNvBUFtmW8H9l+4TnHsWrI4qFmnatipbCD1YnsANWxutSeW3t063hqQPAMENj3qPcrUyjnTnFPy
u9+PkYG6f5pHhjYhPLRcgtbbEL7DD/c4ZyaGVsL6FlhqsolH1jANMbuIvEHgTKCGIHguffbvPxAe
fkXDsdznsrFn3NqhBUT0ov11bLpxacPWEtE3rLKqPiBh66r+7ww+HAmCBiTNP2EWMgCzZVlLH+DN
7x/bgN6/PnbowUwAP/N81G8fHflSf8otmHLiGxhWKMXW18aWn4VkDRftmofVOcdMxrkRpVzGh7K3
bVxp+iyvGJT/9E4owgb0SkaIB/3DcG9+pgXQkyzBBs9W37xAs+RgfQTEyAdfgf94+zxKPPjzsJQ5
Z6A+hsEzFfWJug+6BLvTf3grhjDzy7D4tF8Ac44C/ALxRfzwVgaE4AW4I04j8dr46kjVrk6WvZXU
xDkUydXMFPn9838giDATkF3joWYWKj5fOMP9OgCpabsZd4P1muUKi/vTPGRmQdRzmwGAjZrgEpQb
s28axMxwHBgIP4ch/1B3QQEBz3JU8xDXWa2IW2iq4t7XU970r7+/zV8NtehJ76D4oTk9PmHs4VBH
fr3LUSeRIrqYCYPwRbEBgkqb90MtQvjWhmBgIjtzS2kWzaBb8yXv0vEP7+ffBsuhxbCHwBJHeU9g
6vjhNiLp9sPSB+1rU/kWe3jB7kXpaloInyAGJT77fp+OqnypC79hR1UU7xz/FKHtw1lIYtz2tvOD
JxiK91pNV95cGsrw74frzaPz55lEH1URGB/PyOUNIwL/dbxmoZsuRl7x2iduQBReDH1XjbdyHfKu
AfWnYlBtia4mftcukqh0F5XrYj3orsO1IFYVoDM5h71c1ZlsBnTKkNCSYTv6tlXdB3WMFGfrihhp
5hbrxsVpLu01rvjUEmMonMD/8EC/ElrYqQL6VlKAteEMwaX5yBliZjZyaqbuOfQp/BpDKlr/AC0k
I31ykJ8hpze60vfdsxo9fje+bSedkyDGo8Q4iEAeqIn+eQ29SWt/Hm3slwhGfAxLXLoB/Nu0KOey
r5Os7Z47xSqSe9GXkXfjOplYrkRPiiyxl5mq9anOwNMpsWVKSzBU29XBfUrQbJ1U7RXrE4XfPjgj
IjABwuxNuLwcy9E3rwfvqNiYU8F/mNDhF+X6BGm31AiLcNfgLeSMPi+obQAdCGhxjlufonqm6/BG
+AXJE5kVvU4iYxIDATUIQcNd8C1oO3iLvF0+jlIKCpuonQs+oiV44M5zqzGxwdD5dfkC/7uR3QGG
hDM9QGRbEczBdVCbqqqVWxutUj2fUpCa9EsTNYn3NNmTwyQD7ifOmGTTEqL8fm583DUZ/RCjNMd0
zgl8/HF/nesiWchy4656JkPuFe4wrh1ilatbatQXYpSajeL3V/y4G0FrQO+N3zFRKWf3xyv2yoaZ
A7P/i1hHMxn1SGm32blYoHN4w2r3g2f0UiuTULuA+OlNyMbCPP39bZhw9pfzAloZ9FDOCh9nTyh1
H558FdMorTion2qvqcGJhnb0re+tzCS7UVb2jbPHp6XNb6cedAiZTOa3NBSKBpdu7BEoGk5m9CqW
QFFR8DAL4CLybw0v/36IEAtupb/O7RWTiFJOYYP6dRsvoW8Diz2zmYcU8oguLpKixMNsC37ji08u
530Hd6xUYp7+QOL7uK9BKYtswg2emqfFSe7DaVUG5Hla9uHjNDY2QayvlEsQO61m3noEWd4pw02V
aTuXseBLOrxFtqTjZkqLsUAV9ZDQ+4r7dSX9ttQp71xhtki59rZzoBVJ1+cIHJeSVZfo2sTUzhLV
rM7QkSyjP7zEDztbRAQUcWyyq/EGISZ+2KqlaOq1LRr3MRoywdrCGMfcwID8zSzdt3VM+z4IpoeE
hm0scfZKs6WoTnLQWBk8ritn9s2PWln25UsVw7c65boy4yAX3QIUgBAtVzlscj4G4DToD6UVKnHo
IjVR8V04L3jcPzzahyiTR8NnE+dlloqNkbT34dEG6GFhNbYLGubJ7FT0HmJqrdWat18HOyrdBvOv
Vq5PoduY87HGR4MXMkPRody31oEzpIcYqoB+JEpVDIcOC8HsE8iUi3+a3IqZYviDdGZ3G9k2T7nb
4fa2BZYxuyDONzbfkWM5DEWdegzFMISZNeBJNBYsiSx2C757Hx+zFZYvvx+ED2sUxqcgugKax+8Y
ns3HUBdc0QuWQFqfJ5ya2B3ew1s3i2aAZjLLLG3+tC18SCrMJWlAj0s4x5IdEDX9uiFi1UjU2s3h
5x48sXwZFmqb+ZGzn/Ghq53X+vsEDipkqKASCwNeTUlDyMKmxyhpNVfDLaLtKAHtH9DO3pOFuNO9
ApHjBKiRtN0PFNGC84/XlkrdMJRzFTWsFVaReR1pOZsXYRW5w5d4KeLp3ja29PnRL2l091QGg8lT
fz/aXix+3RN5eHMIsElAeiUK+pjZEA72VmrPiylpB1WygbcmOkTndlKcqUt7aqFPjwqAXmMX2X2G
9bXMJVLyUSC+64h2rCuVUri6SWhpTnVYt3P61c4r+6SxNgpgJzZt9Q1l06ru65bW3S8aXyv9yZsQ
/9D/p2hiv9tK4sd+PGgYxdNZYTAztxvA39qhyyOlrl3TqNjZFvgjqWTTzpFc4c6Da0MgSedyYjFM
q9JLtUGoVnjFAfvo0XsIqmGBJmDPzqjHYxfTUTUhfktSWKtZSGS2RcmDyJC0lqnYXczlkqDB7bsi
OExxiGuQX1vziuK4dfOnETcnPPO8wXW2C/lpa0pgQx/v4hyWDISRKj3hcAsvFjh1vUrixraPjnYy
7ACsPspsulK1tfe4+LgtWI8xxIf58zzMYrgBKGuse06McPzmqyBQj2s4pU2Lj3BLC6G7GJ1iiWMa
1Y3D2nrIYDdx2WIQuA0B8mX06mDm0HzL3K6dZvy2hkV+j0dUcjByKt07xWnAgQd0iTzAr4JjUltl
cMbYFeeB4xTAva+y71nUiIFRnh0RKe8GDJgWx4fVUfSivkMNMAT2nhbyXRcC4SZYRl43/ozjwb6g
WK6na9RHaZ4fEq9Gu3efNK7RfhdelkYH5koA7bCbVptjveqjHKej1PICOewyGi1SlddQM7P8qHPw
k3Zbxtpjg506PCn+Rj8U+P0Fk0NbgAuCsMU5wyst+JBhEdGMEaAL8Bp8Gt5/aOV5xe/smKxebbGA
8OTrOsrYnS6LQHWpe3Jmy6I931L4WBge56ZwgCd8bzLnou3jujldp8LnUHmZoWeisS98JD3pp0V3
ugtviwQbM7T4pbDc7qIclziaPgVQX/N4I+PY1CRCNfgACWGaIGcACKh6RgrokS37hl1bZoAFIlFh
de3kMneq26LQRZRA7WAjSPctDiDcO1uWuSV6Q1a2CzgAC0Xu7K4sVLRrBtvym7/RbDVcry6qOH4c
oW5BZyL1ZmTdaMw5QQAWM/Mh3D8hy0ZKrM3cHfYhPD1YkNOI4IB3kxkxbJNKvrR9NlgPTR2aLd+b
UKaH21gPLRMAkiDkyCFWoHIb8BvzqBlqFYZPFihoQs6SPuFqVeaQZDZObl6P03mZ6//lVLMZ58aL
C2pJ1mgpXoXVlFHmfZeShEYeVJ4TaW115Cyh3CLn9dE3MOVHOT4NRQO6wXhB922P2MJ6znwTwVfm
VgBeVbc+BMwsriD4lXzF4cxMsEAhY5su0UnzMzxpzdBMk8OfcsRC5+MeJsiyPOOP51FKCPlKwQ0F
4xYrvTZ4KH0UlmLrAUXy8R2t2RmLH7MnWfuYjwwLyzxcMixvgzEya9T2R4wbI+cx34neL29Qiyrr
4cdQW+9//t+D/P53VArc8iZ0u5obcBorm15LeGA5bLBGLDy0dNeZa6WugEz2QAKetgjB319Uu4Iu
ppAqYYqmF40DSRr4rsymJfhEo0F85h8mFzAspQpLjQ2lQyzQU29KezFBbwofnR9WYWrL1/h9BNuO
FWSc+t6eCaiDHG3btU2AX9EyRiY7t99f7fv0CJKyYnwCL+c/9n5YmYefgyVjsqQgi/x95mUBP1zQ
24TZI37H3jhc8qTCDO/7RFrRZnKXPKT5FCdXPf8n/FAwu/ohM7f+PqDWqle+wXq19cK9Bbu2LC6Q
k4dzd0zpAMF/63xsWdNxkZrKR695v/kUuvLVCYDA4k0PwdY8vJoIdj/hFGNurnUn88Wb0ogvVWOb
5YBYy9x/g/FFph9HsK00PzRpxOdmElBZnMp+weTiCq6dmSt50cdDePwx5HExKW5nzkXJh3ACgFvi
okaTifw4OXINbNgjqoimXSetocm3dp8mXNwvspaUaajw+byoKBhQsuE1ZVCS2tQs55HzlZ+VyxgU
0aEkWJyXSwFiNLenwWvtut5WsVfRByXpU8qGTuyM/H024GNjbwga/epcS7Cs81Jr6na+DU5mbSS1
/Oo8lUNCUUCrgqtjTddOT5gjG7gyWVYz9zWO+BSJZyFddpgI6sAY7auaI7bez1YDx/jCjzmq5i92
MBfsN2nVtmV5+lFOLoYqU8VhzCry3a+L13tCnDqcjwL7KN7WjGyjigHr0bon65PIolaDygqdQdMa
3h99jtOeIQKGXXGfiEtc6fx9sGJN6m8H5Znhc+bOzBrqVWaKv9dPo77UjICDFJTnHfLc5YtigvP3
WCb4fJdXK3Xl2HNLQ4LP8iWob0TnKP4iWByTw07+2DOv3ossK5Jl3F/GRqrEvUgTvGgQ772X3hLS
cqqG0vdKSpQJ9Ivgua7JnfAiqChMgHiW0GOxLPJ0ThE+LaOBrVIECYjfuV/YaYoDuZ4ZvDEXplQA
y56ecrdwtVL+XS0YP3dfNOFZYl3qpFcqP8eiMEXKFtiRbQVLzmC48yhjLcneKAshYQQaJ7J+R+kC
U84N1oxR8OylwuCFHIYxL3+1vNV42jS1OTZqPzHTTbnKYfK9j2QxtFSiseHLxXSpVx/Jzh1uHNp6
UATTVBXWTsbBM/st88vS3coIFJ5tniHpGtqoHEgvTZWqwuDT1AIQfGi4XTHtFJ1Xb66C6hxgu7ag
dHfbfrD+0fT+hYjPiSYqHxN16t8WnSUQQzxRkaQ/92c7lUWKqzJmodl8r0NiGwQvUz5J90ufRJQm
jqocpzreWu7al0+rN7oe3tOcDnC6B8fBGxH+rB/DmmaW10XsbiFiLMjaN6EGmYJG9/4k7+8SXQ8F
4q3vi8U81tt2UwH2M93iJTW7CdG/WbxA0+YvmrfqfVK45meI1CDfYxi/mD9MBNWJek/mbrCNvEo6
lnJKtJic1wFRN5ooHZpVGUOKaU8/piwxJTsRik3zq/cSvNlOrXSr8KERIRp4ZUe3YxamGhjebijY
Q1JIYjBy2ZhVnlqrKQfi0GSK1+jI2C1gOTK/4Tbwgqlbmjsvc5DG5x8X8hUkzAfJVLEe3jO2JscE
Ddp7043eXfm+YcG1N5+MsawpRlt4mJp7hOSMI0ad1rJNNplEz/gwQnHimQcceJlKuZuaMC7DMhc9
z4QJGcXKtwUHg5FzZJP4o1nknWtgxl2jZzMnwwQaQL7xsx6TvD0mOKzGw/uAUAc2m15pZMFs771j
YRrhCjQ2fyh8fUjojZ4YvNUGWI3DAGPtDwk9zbwJTsvOfcjwM+OuwzSdWQ26ZZuVFkwXm7YFFF5g
ANIgi3v/Q3b3a25nLo+PIh2O3wTMLNxfE1v0O62l+5BS1fvWWFADNuMPoFL9oVf6B4SK1YSm2eZa
xu2Rkq5J638CL3VUyighlPzvOWJjwIcOqcNR4ROSSzO7Y1jffBnzgjfcesr0SfixOf7+sX8tIfi2
zfyh0zEPDxzOPHd/vRcsOFzKt0X6EIOqBc+575ggte+jUOxX3D3+OM7/fkHoWBQOkMu6FBfjD3XF
MsMxqqrt5F5imB88pyUnPlThkm3ux8r+/QM6pmz3PwV084TUbm0/dNwIa1vvYyFzrvB2a1CC3P/Y
MTTyNybRgs+y7x9mr48mGj8lq7obtcAGoR4bs58LJDYPtFDxOI/+cEe/znTuiFQqop8H+lkfvshH
WAxOl6XDRRgxwtui0sR1rPF5LBP2dZoY5yZP8MaFlUn7GnMiSgsamkXwI+QIrUWS2R98OvX49mZm
a0GAJjvJn7M+EucM6Zd8EknEG57VvW+zv3+Ij6+RF4e8mvZjPiVZJ/pYeuLclYM7W9MZY0WzM61v
gVDX+814h8fS6P1BbP5/up7/1s/dxvIU9syv8zSciUaML9j5x7E3pxkMartlZ8WVr8/T/6i05pvO
2Ajbeb5IsFT/bTsQOqESPeUFGksTBRMkm7eBPxbrAo2wOTB+P6Bmf/lpmjIhgJ88ViB8FHzKPtYz
9bLOuVr9ElW1pUofowPaLj0HigXzn211fDQXELirBOiqSTI/bnV14kKXS4P09B6K4KtuQM3ZlTVf
fv9UP6gYPz0YtUIuhZGDawu2kOjjvm7b4DJQ4Xo6frh21u9dfzZshNH23LH9p18bMHTsHVNqqzFe
2ivZ4mbATsSpcTCtoeCk27bsqPxcux61B/u2TnC6xmCA2MBvz8mcl868bBMXyOlLL2VNGqRQxzZy
X1fj6g5bu7UDWOYoBym1XQvcCURwiz+d2enKgGREfIJ35sj5pkwz3Bp2BDn4g1MTKaBqYDIbhHm9
w4y941X8CFBov2CmffkeVhChRxwWqGHYxt5TjVLbbN06q122blJDEwboCYqwdWrdiDyhwTXAeiDE
CsbwTD9sE8xZ77FNBzjKare7yFnRp/dD7axIVFVMw5KgwxpjRC7/XvKQHJsY7L8HMm9TFWRNM760
ZTGHeCgnKkvkFmWAICxquWSNHx6Rgg1akdOqYK578inq+VUBYY+wNxbnYBlir8PdCws0igH9pKiz
Lu95GGy2XuAJWo41ZVcqMCEow6bIhgjRtjW2qcZwUmIe4ru3sYy7UO9TiYOx/Owv8bS2n8EbDKJF
DGi7wbkdekCEz3lHtTndQUKCTnDIlHScYls7BJ3/LKSefXTpB7N2nx1/hmx4pmyWdHcN9g4levem
t+j9g6aYvj1G9gWWvm9aJNvRTs+wIHHaRlXfTltCM4Qh28VbEn1dxj0eeBvgaJ2TTceRAhfNM7s/
4j406NfAxoo22yUeAXeDd1ZTq78bKi8IaOCIGsjtx14kwcPT4Dqq2beLQ5NVgTsSRb/FWRS+TZy4
NIM5dN6nRvUWDTZhheXhUeFYh9xhUnZQO+xkaRtyG8gnaA5YIgf6zCbeRtDDY6s61LkPrzNLU/3g
L7kPbTjXWGx5KElzW6wXtZqnE5WM9j5UgbudcWE/h/lQ2dSMJ/U5YVJjIOLTWZTVl70Wqqv+Tm1j
6RU7sCvxgR+OJLuUlNwGB4POfm5LliM6puAaP41uF3pZxtu1LXUowhljJERenzCOH+w9UTlK0wVH
LWZsUH/NuvEBt6LuSnlWelVPeA35PSVouC/paWpHbP5jHd2FXSbB9bv8Gy2Fkl2Vdelm8dBv+Eks
L6PVrQ9LYpTZTed7pnHTguKtwG1Q85EXEfnYq5rb8eiikP+G61h1LGnhgaQyLvxDBtn1ofOozcOr
tbFytSDGPmISG71UVoOpgxjrzzpy873t0jQAg5ssh3iN3sSjTHdQQ495QREmdxQPc/hKg4i/OUA9
5DNO59xPbpHlB2zd6b7e18N9P3kUHNgKdj1Gw5eiV3Sg8GsdbaGYYvH1dz658XIBA2H82tOJy9m3
YzeQ5uQ1UqBJ+NH3aPDDemcllrqsY+gIOw8m+h1CUVrOgtVf+f3goNmNsvbFLvrueg49+6oPHDND
E99gqOmkL2fC2Rs7LPEHrFvrMi8Rv2M1kVffHK1Fs1nXiM6rA7zCL7qT+ru0LDRKubO+QPqGNx2j
6r+M17Vn5uINV2FQh5Xprlt1OV8GY4qOxYY2fV6ckI2YlGo7IXEXl15kV92lmqU6uN3oXvlVPSO+
8p98vXy10S2cPYflM/XjgLOUtHEomOsJ9fTSij1GcM0Zur36QksaYjIbeBuR3VjCgSi3YZ76qIJG
4b2ATLcb4VbNETdDge6lHu5mpynv+mzBPaIchvRRZov8W80dWiQ5j/MW8+Ku2BTcH4hrRM2NhTfj
j+bNkb6N3R5NXrNOxUtR48wMyIPbZUsPiK6bnLsYEOGicxUieLz3Lj0EKC99hBljQb1/AnbwRi6K
h0UyWpKMdEyvg8hqcwSWZfyiLJKBXUR8Vmz8ope3gQ7KAxt9EGzjnPYUqJiyW3g6cDvwM3l026Y7
TuPsHItuCl7o9vOoyZMfV4njyBHFIr1VZJ1+XxiQY0YHh3FPGIipsoqx/FeeBLEtU2Tv2TRdwD/u
jpI41NlgFR4/xs0Qv2LELj4XKsEvbZ3W7yMTfDeFrYv0thBHjFiRj82YKxBfWhtfN9O1pfryebXb
5igqJ4GZRTn5nC02vUNQtvkclHlEPcgvg1MIMLPt6EaCB/SoHuF2Ce5/ci8duxHQ+0X/hbqcvI2b
TJ2cpUIjVSPvS/tC7ueQLZc0uM7PaLGGSwUF/rbB1/yzQvLwVZQTm4Mrl+nsobvZw53UnxwxGI/i
UF/kekaJ144RJnNB7e1Ij2FYUvaguZ2lkuskydTdiuD/MaJ08kWu0UDHmSw9sdjCm9WxBjhMqDSr
OPGvQbjRUg91XO2idWkE8101hzW12tuSEvxtOred3MIMsQ9KF/IL2jd6UyT+ul6r2BuvICqVVAfq
9nMq1hjtHs1m9iIso5MD5redOoQn0ZQKKvPK+mYlLhy068X31hxtWz0T6+7CkZJ2dF36YkLDb7eq
rIZNFXfJtbY6ZCqjU50tb2meqgEHYZqiUOjNnae+JoLBC7U4z3EB/dLvnPwybjv3mfZAo95WmbZv
oPqMj7k7TfKYYRpOV+vMCa+8pMV5OrbrJr7ExbTbgeN6WI2Dd+8i9EpYadPgbtrUImnOrQXef7VY
iEW8XWDrQV3jbgLQ48zK0ReNh5pSzJ51FzZx3m2DWWXtPkOZfV+k+VTvgXyX7KrOyzbfWarxISHi
ZGgdw6nv1/slatSYHU3oYe9iSc+uFqvrjq5f5WVJTq4qbDyIXLZ+PSbTDdWSot+K0Uk/63DF7qTF
G+Yaul7i7LRDiHg1kIgPTz5e/hHSSWTFA96KGPk10IpO0xCEl747YxP9eRVLghx6maUdj5cumx0G
yR6IwFFWCz2xs6n3x4fYMnY72k2rWG3wFk0rFHx44z/kAtbMxs286q5Fj7giWCWr3NqhdO1rHRc0
sXIVdfybsGI7pUuuXGlssuaXKPjzbYCm6HKwlrkvPlWLFcQrjdZrGpHXO+o0dWlYWp3r15+GwSvo
7UZPnqByKbD3dAlpI+BNjDpoPb33nNGYRWegs5u6ocy7XYdZ0r+rXgB+wrEoT03u+Wj3AApvypwy
6a7ArP8kkBNFOzq/ZCElMUTfF2WKTRI2uLRWRDIL+h0M7nC2/HgOt3WReP0m9EpBKY6a3ZPTWeob
LYKKnVDd4h7bNnHEPp0yd3S3hHD0q9qCzUNFM7ajwf2CsiokMBtxUEIWDbDBH7S0iJzzr2xCMgr2
Ga1Q8BeUDj7kNNt2wgzborn1MVm1poCmb1FTJ6dCRt5LOk3PK60EHhEePadx59PbRer6QcPt2NOt
ADMyDg86xo+BAv4K16uKzotn/NPGw5QprIhlR++4EJpmt6lrv35QdN7dKRUsqFJpRbRR01B/HdJk
PYQtzQpkOic3IIyRvXXmXsvdymHj3cZ9Jh5CCERql0/UepgPTBjU6zntn9quvOtk00f7PgxTxDJN
+zDKfkj345xOyQVV4zTcWPUco/Is5M5tZHVA2uWThdrOPh4yTPYT37rB2Nq7cjtAyzbtAa9j0iIs
GZPppRnD8bjOuF9u7JBDeGfHk+z3nRO0Z/iDerjolE4wSdL2jB9FinV20GNxHWPIi3oAQuSIRQIP
t18ocj+sicq/JeDe8liAr+0UixJzl6VUZ055Dv88KGkTRxeBb9xCcs+pkx/odhdsx6bLnoo8dZ6p
vM0HSDvxkW6j9SHswuLWKmy1neog+5vmHI9VARMsJXE7hFiIfmm1S/NwGv21X4SdoJt3RTJvEjX/
F3tnshw3kmbrVymrPXQxw7HoRSMQA2dSlCiSGxgpiZgBBxyO6en7A5VdJWVXVnXe1b1mZbXIsiST
QUYAjn845zsFESMMR4l4svmjU5MJN97QHc2uc0O8hz4fJyv/WmZO8FwmqfVYWs50ObK5BXjbgd1j
ZPzA8N3G1RyueF2dwuyu/CRxqFs5HLeLkNiIcmuGl6bentqzrV7bURj5vvJzFqEMk1v/rPGavN2p
Pp8Hdk1ry7AwmEgyho9lkpVk5IV3VUllv2ZZNuAer/gdSLKA0k+8EPBoxl9cE9kicfP62g7iIUPI
SdoWj+/zWrbDF0nXRpKQdBzzmQfv1EehIabxZAz4+QdZGKe88+zPm27gYK1jqUliMuSN583Fqx6F
5PFA53lodYIaqk0855LVXX8hF0QlUZ9S0lzOgLxeS3uY851izEj6wFjNX+GBcq9wU9KnackU89vI
1grDXDGO+6YYnXOG1CmSKVDMFPPIRr+7SEiTQx1kA/Bm+rfIoBwZCCPrCAI1uhrNr7mO3sOgquop
2Ly4pYKjXJlGZ17rKbDu2a6JEFUQNVzkwzGqjhNF1TmnXzOBXsqyjUUQUnqi4jDaaxzROKl1sinx
ABh4ct9LPImbIoWLiMSPOiuIfTuko88qpS53RUmRRiIGbSyx3kuX29TUTpOsj43STXmD03dSMV1F
gs+Ri7dd5a4nHwCIHCz8onFvfE2sQlRaHVlyFbJRo9mNhphxBLIwK2fzqsxa+B5YZ7kzZaTXrFbA
vHngeksMm8wDAaZRc7tL3IzkLJYXi0hscl+UpgGTt9XIdMiJZmTeIYR0DYntERSr26YERpk9axTc
OE7TRyM0YX84pNRqDc4zbdRvqlPziPkM/ROMYw8bYHmfmDa7l6NEKDU0cb+4hlncFlqWfA6ugVwK
UJrW7AAws/b8+d9rIwxM3kdVNEscymz2Hj22TNn9j2GtIbeFw1CF22jUtpJZEvCDVYeVK+c48wvu
wzX4BvrYnP0jumr4T2edRajlk8bUZ2D1Ewy6DDpbcjJ8HhEcx8ODzhgoiMuBgnLGVBiaUN91qnRX
Hle2W3xaPPKKtnh1hG7GOvaqQS/NhaP589aIfGfbJlvNU06d3DuDJ3OSehGq5s65qXW3tOiQ8oEa
h94h7Q5SQnmxkem1cYkK6QrEwELpLkNOzAXclsLLeMyHoF4WyRR2ZJKa75BU6Wpy92kzu3m1lxOK
G3C1fdOKy5XST+wTo/ITtmBjEkoNpqgL3X2wrI57ZO9XP0ihq88G6poBRznms8jV3Dt71Cb1N7Mp
qbJQv0Mz3Le+CrN47NGpAEAii+UOw5Be3lX252GejrcATccTc+D8sjXJ0iltX18V1rLUe+nUiLXG
kEWwNKr7Ipyn4KyjhAvgzcvFJcNoKptjP5CEO8wCOyjmnLH8RhRmUnK0umQR+jxHdTw46/JR5cY0
UyAY1Z4KlA4xKaTnHXvfHcB91mJ+NdZkXki3TKfO+ijKvPTiiaC4r73JAjtSxUhr0KwGSaBmX1jZ
nnKiVyedeeX4LTXmbeJCRW03O/ze6QGf1pgYh1pbAnGO3YUNrlHQEHt3MdWJ7LPgqRor14ICC4y8
3TFQzD061GBR1zV4ZB3bpqeHR6QPyCbQsKKy26Hp6MhU1paNrojh1nVK503oc0cdfjWzcJujySmD
fVD61bmRKqLlEF5jrkBbJ2ukGzbpMbFovJCVFHnRR3wLfDDBDJ/HQVt36sD5FzvNwOx1RbDAtZGE
d9oAqKGzVR58S863Cx927IbgCPfw+qfvBuIlhoeFJLGPY1g901xO2V1Q1P1WdTl2fqKC8c97AKz5
K0ekA3RvdIuP7eQkV8gk029pb/HOi2mdkaslmskIvJwZeKA5fYb9qm+nvgJjIrGxsR0OasgpXNOY
FUov/GgxPgyId2mnM4uhRR5Dy8q/TJjb551XKvfUuESAdFPv3ZO5AcbTbsxHv1dWBA4IlEZfrSj0
1bqQtOAt1xZmsDy2tRoxdVUNAvkQ+MF4lvo96jTVrMhBU7J5+HXDapNG0A3vZBMs9oENEXtW08FY
GKcjgCRmNPgdcEvjVAcSlSoInGmzqCtHS32Z2tYoYtNLoQ4ihJCfpjkYUB0PDX8laoDg2e0z+AE1
BfhNZ2wVrxIuecvU1AtpmGUSIkcpuzyLeaAXKK8Yl9yuNROAaPWl9PfliMAudsyaDDBM4kwoPOR0
yEZqGY+OfINj2+ztRMGSGLzlKeC0GC/moSFQrOpG8VF5PQgF0q89okrQ9JwTQd5eOVUCzzyDOYpM
KAFDDEwovIDqY78uJK+ez4ZUt2j1yM3Khf2CK0Y37BmCcNnlniqAAk5uvsR6Wgr4PL0Ykr3OctJF
cag41UVh2eRlD/7kPRhJJudrJlelwzCgJcC6krX1lIcoHiLM6P11i8LE3AcT8IPdGtq4GmDbefW+
huP9qfTmfgIpxfMZfIIfZw7Zy9v75t9MzsQYmrT45FpUtfPYobJIo1FXT46q28d+aAkXzRtmjygq
EUqlI5d81T+lBnwUaitALGATrateY+9RzF2em1QbZ33BTR33eRncDHpozwevw+vRB+Ulc4HgZCQm
OWkLs1Uug9R/lfbq7GfXVB/HfrHPStUSbliMYtqqNbNGOtMw4gmUEiflZI0fr6FB4VSTSndsPHus
PuKWJZyX4Vbcc6m7u47E7D3li3VB1nqGNnCyHgmEnB/DBFu4VNrEOumV+1pUyRuyYjN2PXf4LCj3
j5abWK8tCvRHAuogPxgzbxyS/0c8N+JqZsl/lOPAXSf0CwLl4VZqcyEHeWhNi/tgvQ1TgvK4Gtz6
yPOgJ0EKgFwsAsQp/NeXU2f3XwqGHbGYaVS6NocEAEOyfTBE5d6TNIMV3mWqfyZlY7EKQ2lZOs7X
RTP9h4IAB63rX3lAlfUYswPHxfRIR9vW8mMPZdP1boYi6zjliUjZtEl9h/8ZkcC8FHXHroGFY3vj
LkhpliPQ/U085bTmPGRnoBzqYj1DyL0Mn5N8nryvZI6AVoTDXQ8uEdG9CftSjJ479RxeJWoWdlro
IyAP5r4ZI7yzVspGYRJS0pd+b84QP2ammJFvz97BhUgjnv2mGThUOgnBoOIc8zLTi6nz0CnExuKn
KYIWF40VcmTKeFRVAHDYBuXI2CEFLmMm2+9mZwCmjVloItTbK0kuMFihNU9L1EIyTTYROddgxxok
LdLV7O5GRwy0MDCt/L5/aAUJhUXMIlbQ92EZyufiuihackhjNQFMh+8vHa26V+KvR5JX+SkSKOjU
upRkJE1nnAwnKCdeEe6YWG9/ieunZlgds3Qeg+6LNtKVRJc8ESVfQwsf+POFMSga5otiUUkFjJH4
yGA8/Iv13K8GEZZ/GKhDvLIsOZHpeb93GzXkIUORluFXs8BF8tvWmxRCj/VT79Qpas9JjE29M8l2
tYMo6CuMSFHFHkURsNrMwefifdH1z3+vX7e9/FoBe3rsqiH7V1Tgmwf/Z4VE7i1Yk9I8+FYSxkp5
Wf8QftRlWHEhArtQ1b9YVP66k99eERs378bmHWbluyEGfn5FhoZiMPFLfK9/vOL4Q1XjeE3Pal4R
i6ERwY3mbGD5yAuWlT8+in/THD4t8vt//PVri/SqXz5+T6nHf6YyWJvp9aer43/kpt4oFlzjXy50
84ILu//L//nb/83/QiDoS/PtH/y43zIOXP8DFmS00Hjxud8dLv8fuaqW630gxsDEGxWyA+cw+FvG
gevCf3gXw/B1ChcfhQpb5iEjb8H5sJkAkQY4gCAIO7f/TMYBxplfdv4BwknoAZsaxESmjThluzt/
EgKh0/RtIMr9Z28sPmJzc686i4Qx3yte20FLSCLUKbXu5CvEkvBQNkGLKcH1r3xbyhdcyst+6JoV
yUjlXS+cIVimm44Eldm/con1pZhfH0jMtvd92eiDpjI5GRlq+LpOl+M4OznJLo6xBwLgXiwkH19a
y8wuuCnDI1FRIF2Ue7eolXApq3xxyKg+q8FEsSnhp9VjIUGLSyqpwe3iwCiI3QnM8rAq2uiJZjwq
R/h3ZFxT7Em2BmubXbRDSzBh6B/ojQh4SpvnTpENH655DqHW688CUb1ai3PHUO8y74tvBNi85rjJ
ou1fhIn54GbU8wSoHUS7PrE2V2R8dfc6rC4NU8BxL4hM8OfVhLHaPmdiSfdjO4zw9KQ8TGFg7DFN
lcCsKRs4bt9swUanmZNzOpz1RDjca7bocEcc830ajHQIAOFZodLbjuEMNaFVbDCL18Bl8/OO42EV
xw6oN4tPnbQqAg3z7EYM60DN2a7LReINy9FfRoBabnvbOEUWp3bhgr4MxLFGi0mVlliXs/SvNUSC
4+LPt7J7NslUR6TZPFdjI3fuRCCVOfEubP+q9avnaYHeuhCguQ5ybzd8s+exhp861AbOaHy1cquN
0X6NNEDDVbYAtQMCHOxZXrLnzfxPusm/GT5rc0XsaTeTGBNUy3yuqh6DIpNwHp6DBXpMz8N+BI22
UwmDljk3+yuTjwd6ef+IdZM0uX4MeX4Xb4TenpfIJnHLVc/AqrI4TJkz1fCGupXPAxK/PlSNwspc
hKQIs/aKutWxLtEPtCcQv+71sl06s6OuiNEwQO6P+pLMd30Z+KnLRGltKDgVfMGPKMnlK4bH7i5f
9aOcvCM6e0Gt55zaLn9l0AmwZ27vQQzP13Junlki3SduUe+corknC/at6NQj9eKtxeA1WsmsOih4
fvvCrl8DXX5btlw1jChZnLuOEQWOms/xZrkHd/OhhVtabZ0ZxBHJ+5BUTwYK/L1DU36zIV5bgXUH
Ww++EVl2hzYnkrZEwrxTpLtfIy9XkFq9aufXpfeAxK+5LPAyMdssmX0XS3Vr98AfZxK6nLS57xfu
M2DmbxgN78ZK0K/qKj+KvHkjzA9IbIY1y7URq0vfbI45K6EDliXmecVcxmE9XRGJ90xzY8YGLqlT
VfDWzjKAzQ+pyDmFMA3ixACY56/ecBiJ2YWmv15NHtfM7PF5mnngHAiWSnkvButSsia4yW3VHFel
VByWSbXD940NJ+wpxbEC7SZLeDuz5Ad4DghoEOsAa1fUwU3WPWLdJKKd2i2WZqKOXQu/cWjDr07u
dueJkb8lDGA88qQiK9Bx7eZkEmB7vg04FjeV0TYgd+MK5dAR2YVBxYwY2055RSYGsEWN9YF30t+7
oXnFTJkdpSgpN6lioR6iBMBg/W3MJ9ro8k3M1fhAQjMTIbdWO7djvpeTVhYzhKl3UzEQI5ja8xma
m4zWp38sRfra2+aLMGlaDEZDx8YnBqNLNOBrbu4ISBoHnwtATzBN2gmPxRFwARuTEivSQrRmDCKu
OydaWp9KxjI3Qjhgzeeke9RtBqFTyOayHpv+FS8Nu/K8cyLgeFfv1403QAPmZtsmadxSISOQnVH2
y4l6rGC/sBDEigaDENic2G1X/18gp/53PKk//K7/B4FS7+bhPwZKXeavC+rB782QD++xS+/f/6PC
sD2C1kE1YdanWqWU+VuFEVJfUFFSQ2zclRCP7t8qDMf5sOmbgcIILtdfSFLhB5eJKdoob6tb+Oqf
KTA2Ke3flXfUzWCqwJmwHcC56v8PsIlaGCgQFV1G80gqWjioWe9FY+S3gZX29yiE5tufCrPbHz/6
5xyc35XteIMsJmwh7AJaSc91tq//VM94qkEBMAJvS1HdxjS1Rqxs45Vr+V8BmGg+fv3jHAvvMe2B
GTj8ccyItoL+p9cyXVGxAAUMurJmTK19JfHvm/cSdw6+450D0YMDjvrOsvYpJr5izWICgMu+sg51
768jRL6cvUwO5NUqgJb6gwN5lRXAN0chU2IJxmrDb1ozuKx8R14HLOmB5YNrjOHblfd6EB4kYYHJ
AHcebufLECDyFjoYgiPPLAlCoDVqq/06Ix2YD147BeDcg9XnE7ExM3VsYJVHXGthqSquy3Jbl7hi
IT6lFiQG8Eyo1W3r+ySWDIYEJMm8cP6qZa4uAHBIYJ/wu9wrUhCC29TLWUQuQf6V7nJkYA2RfYo8
W0H5i1EfUfTsCPtQgO9g9FftDSdjctWuc+ngBwxKKJMgmXgvYz/pPYdKwlqYbQMs7eFLK6eaYqJp
/Iy1Hz5B3hgu769pOlrVE0Y0GNT9ZNRFdzEvmsDwebOPE0PMpMti7NXNQBt4HAvFyVRaq7+58XzF
UsRkf8w8Z7VE487HqgWvKPEVMUoucNCx7n/ssmLqrrzUaJpPgkyFCTkau188eEVnjuZDMM0l6G9p
w5/GopwnlP17MXnTOqBk8Fqjj3xcVeRALAmKTeeg2g6Pzp7quV/d86I2MkLohqHzawV1tiZLAIqJ
ZyI7NSeG3GaEhG+RwE8yL1hvA6YWTRljLnaC+mZlz2p+TBTk6C9pERZEfi4ys3myrZgJXqrGaLuQ
O08syx1/gB1asSyUhrZY1q7qu932mCNUoTMzL4Tga0Fa+BgwSqhvax7kN8mA5fygLPQS8Yyl6EuX
Ils9dqNa6oNkZWPEfI4+Rq5ch15U5D3bWR+UVRmvg1/UJzjRi9jNFg/vA0Pg/utaSLXuB6mLkUm2
dNIH3ddtjzudpxpQ02UcdHpjkGiOSMVO6obUzjFkrdwUhJR0gdBlrNswQOxKJEUboe0T4TEhDPnk
TGpl09ylYxo1tXBu0J8pPk0qrjJu/Fw737DJTSRjKHK9ry2/Es5lxSqrusgZ1DgUMCZeIerkNZsh
RA9Knag5t2+tZkDkNneFfe0bJaFjzMAm39szfU4QvftlaZ4KgLltRD6uL7+bVGrlyWs1FbIi03Ta
KdvqX5XGsxeVXj6fEdLlmufSyMdERmhvzXQ97zvNZmmvGAsCJBeAsvR4SObB8OtD6+HK3g3lWI/H
bWiRxgODVuuolLlQ6WvZEAPFLvdkw3BycRfIkh0Jgww2vDa+3EhLWDfYpTtV0jppE3U+GKcT0wif
HPahmWtm91No7gm2LcPbMpShOkldT59KK7XTq4QbWRy9ztbWfTrD/FeYgiq3eEBhAVPcGWZJPKjj
Nl5XPM0NkFljh2V1HK58WDlI5Qn4yU+LovqLcRYxqwVfZ/rUw5khL5uC5fuZgX+xO6IMyL41OFfW
XYYxzYbkwMB8Z1P0Xi9pXznx3JrrPTbsMTt4vjQmXEpNd0EE71acrpNHkn2tvTGmRvTquLRyPd9z
VRL8vmRe5n6eDHtmG2AN2EEhT7PUHZsnOxCyRpYnQ2hFTwv8P+sjLpkV7zY71oVejp2pbT9ZRpOG
XJcTUHdHpXEt86Ynlhd9TEvmwbAKPX1LuwaVvtiNbpK06pXyMckJBHHwhrvTt9nOVN19fn/4/akB
zh9WPb8QOW+g/iPH+/59uHqR/x8AN5mN/HF19J9V+r3/XcgkxdKLGv7jr5b1Idwwm3xWAtSmvUUj
/pi/GOIDFRDzNh4TNnNHx+dLv4VMOsEHCpZw+982GdmKoP8ewFiQNoldAGcoPLgvjAj/TH3kiW2q
93OFxBYfzhLIr426JMAF/lpE5Ck8hbrMz9vJ6NLyE+wl171iyMd+0ormBbVTHguJdhQ8Mpq3rjjC
tCvBaGx/rrF5+idjcK4R9ZpP9TKlaBEjRiIsDIMRoHP92KYD8Sz7kOUNGVRmwb/rX+iDLfMO7Y+J
CLfWaLjtZ+/HTcBmDfw0YI73G4TUde6W4P3Oqd7vIuf9jpre7675/U4TKyu5SG434JDZxKkU7/fl
st2iC8QeJ3a2G9cvB5nvLPYARO2939sjgKVvqbPd8e373e++nwTW+6kwvp8Q6/tpYb2fHMH7KdK9
nygInrfjhQn9dti4P46elFIT+aeNp/qB9gdL074ag8m6p3Th5FIw7YHSbwcaGkbONvf9nOvez7zs
/fzjU+csnAbtN6ca8Tmy8HEoD3aDPW5DJHCKksq3sq8aajRNGuYmVPrt0GWCzfnLVmptkONiHjha
iyt4DONNAOLjKLS25HRsB7kAscCxTvTZdsirH0c+Nv7tAcC6ZnscFO/PBiDN85nw8XpH/fbwKEsL
cRBJfURAdQi2tQlQw87XrDs4lZ8uVQwzgfX2OeqTosIqmTJWul+kGaS3dc/XDgkQjxllSTk3BLSv
Fm4OZutdfW2GeUtCOo/g6YAEY3FQB5SlrCPH0qZxqpMxkBHKh1HsatvwOfsMusRTjXkEUJ5vdiU+
ljlY92FbQP5BSE9qxLqobjpPV19dY2JUxtFEmVZuvSgUtQk5pLiz6nBd9liprTFO6LG7nRoJMd1N
Xe1Zu9Bems8+gKE7HAPFkyypY3aZLxAcrcTQoKcJ5O1qVGKjH7XDpZH0/dWSMc1nYJaw1Q2VuyAw
YUqh45UuKYysqmweBkGLcGYi9H9jw1g0R1Tks4j6JHXNSzyApdpVxQw4DrdQ5VNpLry3WVKHIYW3
b9z4FFUexz/KXvaERdice7LKHmeG8hTKed2z3HR8oXesP3Mr8ppJJQezntXXEhyBtVsZDEKgyWrj
1pLe0Ox4vCKEAVkQqsMMmAJxhCX9ZwsAhIo6Pw3NXehPKOxTWotyB0yfCSRsNj6zIM21GYkaFu2u
xTfO75URyBCB1PBfFK/5OLKtfytFMfiMJi2aB2bOFUiHeqJLSIeB3WSvhJEeOiB2H8O21viPRN46
l+08Z08k3QVs3fGET6B58jzdOzQWL8YcBETcN5nTHYyeExN5V9sfPbNJ2i0BsHrw2jKwEJoRc7Pj
bl0vGl91LwXWmJQxjIVAQ/LCXLjTnpRIdzyHm9SZcNNdK0VQRb8AbQ4OOqoYHc4JfBg5iJdMYP8+
xxZZjxDqzdbiHy732rRHbqCYKo5tYd6QO6WqO4G/ksFrGWCuisMQ4WS770Wlk5dpnMY5wdA6GBqQ
lpNm2be545TgxlpJyMqUbDyi3XwjXL0bkeXIqVD99KZzQlxvl1/Q6YnmFJIR4kZGOaj+fjaWHvUT
ApL8Ilh1Wz5nqDKdJZKzHLr7TQ3Iknksqu3IdUcE9Gfcn5zenBcIvIF+h3ZLka0Q0kznLL7okeIA
Y6EGG6Q4v/dJ4xrBuQz9RD4kxei7RzFYWXidWw1ymNFG/b7QUYI6e6wndGV3IkEoRZETlpOOiNDD
UDXb1hB8IYJysE/b0VuzxkdWSD1bjFAMv9UGt1ZPDbWQs7fUo+FHSARmB0NUIxuQsW4ZAAYtSD11
ptoltG7qWnk2NI14GYrcfhon2zDuxxG2HmJO7d6B1NPTLWtV6yVbjZIRKeE/+V6P82jtndKys0er
xmJ+WCBQ2fh+JrwzmbGB+jPtTdW1ABg9HbXvaPdTSM6D2AM686nz3Cm9x+hkfapI88HlIRZFp6Hn
DCdWmQfFLhAdURkl2BUGb0OQXFbJTJxHVRh1iq1F1uj5pD2NSIQ82XFDttKI2VejjsWcVB+dfp0+
j62X9QdiY7v8jKD6jEiNaeQGY7+dJ+AcslnFsCbIZtj1fYB1xiKsHGogOeIuF1JvsoYYEmk9JX3V
iFMxGp5xTDvunl1Ft94f1ZIyBJ8HpphRpVEDRjA415WMpDppD5oQFxt4ViV4V2jVPmYVss7Yc/P+
QGQMoaFTxaNj1zV9mp6azO0w25Wt9cmDIObGFq59/8pSrnYja5TCOTpOtb4RwdIhzE96iwUFQwDi
VPHtx+h+s/RGj3DdaMnrpDgPp05eTVa1fDZgk5BMyftYXi+jMMGsBYSbIqzKMxIlswzDf2Ti8AnP
caWJQ0qYW8NQvMD85jUVU8OZwaxw0RDbHoqDIjP7m8YfXLIFaxe9TUX3d0/w0DBw/LvWmxYFmcIE
CE9OjJedVdOWTupGRc+0oSoQz0QSh1J56BAtE4OiAIC5Td7cj0XvPwOhgD0GqxJB0VAscxllGD1x
8cwwU/cpK0E7orrxs31JDfhRNn2JcshmL7WHpzW/kpjQiINtJM4dhA5NrJdsRLu3qKp8QjZUoC6o
q+YeSM/Kgzy22bu75x1GgRxEYadUuR/ApxP2VhQEjn0Gf9XjSLHa5OvaGl67M3OVfhrg/VgXabDm
zfUwyk5/bedgemMfw0eKZN2vdlVVkmZaad8bIw3XR0YmhcyGuOq8U96jNjySvDb49PUIM3fsBazq
LnGX0jjRZ+bBQYwtld+K2Le9AXhTjwdVIVqKfIYGB28wOkWbSAQE93APtG9q5s32vyB3qYnBolut
J93t2BSmL1Y9mm3clMjKT2nfGsEZorPyCUXMMtxYlQzkR5y9Q39vZIbqjxZZ4G8hc/Ju7xI0kpDB
jaX8vJxEXh0wRjXEBub95O9Z2eIgX+DfFOe5KJbwJScotaZzJ6f8FtY5HsucRBHvsXGQSN/iwy70
vVdQPed5NNX9SETT3qglpUB2zPBXtLM++i1/huLeBTaZW9yFZlawXtuNa+qoy6TPireUFMRNLQHV
CP+eVVQ8m3sm9EbXDteyNzE/dGx6Wnyx5Obg24LKEQ1hy7dMFY/Ec9RJNmoZifL81NN3o4NMMXVR
+UDnM1Y/+wIKrryjusKdBaJOWxGxVsI8c7iy/KhTaDx3o2+7T6IUAuyS15LIUpp07wCpqZ5R5krx
IpPMIeyTPWe7s1KCWSiuaoNhiedNV8E49je6wdUIMdgaX6halvmQZ1lFYODids+BXPpPQQdoZ5fA
aLoDMmfPcesnSHl8q950SAWrTE5EwgbHMDPhhRIAfSBHlydx7fC+Hpw8Cx7xJJlbeJvrbvnGk0FS
lmMWb5hsRonMqFak7xRu/zDPTjlgZW0JE86qurQPIu3zNywIHAy6Q6gdAaEWWJG8QKbxGtjmq+VB
tSFjBF30rkdvd49aqWw4rJnaoJUPaIAw9sod05WeRJY27fCQshcdwUAxtttlmb+e0npMwbA17ogL
0zSsnGdI2T8uKDyb3daeI+4jpb7a6axzX4Z8Nr8XSQIots0D3e+LqqBMdY1RazQw/uhHIY3Gb0b7
f/fpf/VpX/+4UY+L/BUZQ/7zJmP7L3606kgbXNaSADJcBA6e7dAq/2jVXetDEFjsEES4rTECwYrj
t07dsj8Elkl/D2KCNp09yN87dfMDjXVAJoYAFYFn+E916r/r0x0wyLiONxyxtc0F7N/RH0LyzHQx
BHg5LfLFUFwNcRHU4fGn9+MfrC/+4asg/vGBe7KzMX+3UuiKfMXczquI0l0u01RlD5XFaOmfv4pl
//512MhY8D9d3h/WD4icfp06MDbLHXvCUlTqYUvvzfqFubBMxK3QyP+OSxkQ6FmKnkMIgsN7dCzq
PXdEPhj6iHAHOEefmmVC6I7xwWqvxiS1nfOOIFAsAmk/B4emDJxpjxozH+NhYJSJVh0oNwtdW2+x
fgnSD7xKRytY3ayK08EiQQndXxvwqzC2JSZaJ95HwJVmd4GTykl2joG0IuL0Se+SFvPLydRjAMqP
mHpr7yez89UNV2SX7jxYxyBxeu5iXHwLpt2yuEmg2DhR60/zxRQ43kcvyEV+Y7az+cBUD/m58Ivy
80h7Ye7TuWmvXXsimHhIO90cjIJW6gggGTrRpPGRMDQkUiHC8kqOY5mM0DoL/KmQF8Gt4ATpMxT4
2BGoXE5zkiUPDKvpnj07IRdSlqKVe0qlpDjqGivhHkJnM17g8S556tkBwvMGccUZ/TgQ8sljA/AC
2TasY5/45eYBlBW29mJ1u1PfBguBjGbdR1Y/McNGoLal1dnY87HYNLRcMglflAznzw1Pxrexdnzk
v+lQPaejXT3npva+wthy3hAcec2TAYsJXmC11edWY9riFGY8euk3DZ2frBUDN6XNJIuTtOl+P4b+
gP3aw11URGknVHdBLFMviGqZZUmZjbPoeegNt4mx6pKph3fPTfcuI3X7aIadnPYLO0zyJvGc4NAz
52I+63Ey5AcCE8xg56TFYBKbmVrTo9C0PCzRy0Yie/eLG29Nxx+gl38fz38FA/XHp/N/Nmlb/bJl
5tt/2zG7zEOxHLIV3ualbDv/+2hmvupzKvrb+evxPYKv/HY0G+4HQiRYPyNSC38c6X87mw3GqCa6
WtO0wDC9n/Z/Zozq/7r2FQCWeBnThhjvmI4JF/nX86zNTNw1bnAIsLACtKjwOyP7kTrX1VE4lXnL
AMu7X9TWORXzOpzNeMOMHQaPBRcIZtRdk4n6pVsgVEValfNjv2bTDehf43nImUTGNuzCL30RdO5O
DcV07RKfIy4qPfSon0N68QhKrPF1dFG34ZHD+BLpummwMBjg6KIeUY3cVaUO7wtv1j23p8D4SJD9
wqpiU6Eek0mk4ReTQIIgWmmcP7HiNfsDwcMJWfdmyhoDB/eytyo9YfBSVf6wLEXXUhjnvEKQy+JT
wKiJEwjpfxtjDq1g6iBeKjDzcFdx8hLcsPPYiyKOB9Y07nKkWQ+gC9P5XOLLqfdKBexDupSjhnJ1
nqb0CnFHdQzMhhzTeCJgdGUza9hFvq8le7W3ny65f/kA5IP02LPzp/OMRefohduD66ed+iTlai++
f5abTXBTmsH0JUnmUO7++av8/nKhjCA6BAAWAgHqipCL9udXCSvMDaNt3UwjSnWCdTGKc4xqlZ3G
FBngv9AkoOLm5/19yI/GzePa5KrkBZn0E6nw6+uBwC+TJNevrAJ6wsidsnpswqB+ycNQtac1N9oM
f3xjd/uA4Dvs2X6G12deYGTvM1LeLoCGbsyMIZueQAm7TEb40Dr1nWWhsFocekvYHGVlpbdzqVvM
H+kgTKZDSyIuaKGGiWaPniCy/YRrj7x2HoRO51SMi/p5Pnf6uaEvqSsMjowA5FXIpn24deBCfBEu
dsVIjINDkrsLc29d8WfvKgMnZKxZANRRyhxUfEomR5Lo3btOvV+D1WE8ISRZiToHccMIrJenqnem
5fy/2DuT5siNNIn+l7mjDUBgvQK5J5fkTtYFViyysC+BHfHr54Ga6ekqzUjW9zlKJiozkYlAxOfu
z93UGZuN1pTC2BGqGz50bIGvC78t0pAtRq2AJuYxOXSIg4dBtUzXZWprSI92YX/2MIZPk02YbzPl
uN2DLGdm7vdb0odqXjamZN42DtBgl6wKM2b2t627aCmZTfhMDIZU+Z7jBsQiIhnVBt3saMRE4JC6
e7gD9mVGt/NPqZMK8LWKS8CkIs/fe0TlivYLJ/VCZbr4uVzbiNDPSbjQ1ILP9zuo1WUKh7xcjNDR
2tSi1Il2o11B65F5rxSqErjLxAUm31BGSVqws6+cnrxnqI9TdOogcvucl4bcP7dm4ZmEY6zhJRFk
R4Oldem2qT3e54lCbpWReMzklSKlWh4zqlUeW/QCehhjdq87Dp3iRTGm8AjVDXgnzYwt65Y0qEse
yiqxtmWJl7ckPeXUk/f3uBQOgfoH0ghmyhShESk9RL2Okiwqb97PhsV+YhqzqAsBO01MZtoldk+C
fd5V3RdlRVJHzNQf95jDyKs0abPP5Nod71YJbRuYKPRqC5KIRz0pEuM5Z97/OcVL/plY3gDkQcMC
zd2oHHlq4rZk86ORg8u9rnGodpzVoQeyd+WR7MID0upF2Cn7xsw42p2ALWcGpNUsP5GZYqTULcp+
EZ6akXq95lRCh9g2cz99zuhDLylXEZaa1WJsZNgGfigmgmeSKiiHEiuhZSEdmWN7cbwc9wITyara
TtWSmZBnEQ82PW6r295Q1g+Ha/xSaFq80op8/HZma+QAnigV1fYqbhMAJnLo7RDUFd9GYUKuppm3
BgFBwnJ6IFhYDrtGMMHHmbKkQ0gHKGwqfZiAGMMkyHf95HrH3lHyZ8ECQ4K7riZjI3sb7rynzca2
whf4aCT5/GkPE3OtSTgQfGdDi/cQP1ubyUpZfPIt5u4mWiDtwtvFdAIracRiLRcnuquLRGSHTDXj
WmurtC4EpTpTaumkfctsufbePXMorgmxzcZ5UI33cxY2kSw9bj7hezctEWuyChu9LQqNe6ulVrOY
ikqFVEjkT4ka2mu3UfNPoF1EHKERR69NORJu5+eRepvYaFim2FyaD77VNfdLs/CfcRMJgCuDT/Rs
SbHJEDhmTlnEU+vuip78885bmvhHFVvNi0igZQW9q0DwtJpZ+BvlCVQLe4z4/SnoWASyGNPtkA38
+8jDfBtUbqpzwcZ54O0uli43VaTLp4jHY85g34o+8aTSwO3gdXMCWu/1JbSKkaywKWpv+FHNFZMO
TcqsDCJ+rvw3mEu8K0Z39Z3ezU0aYD6S7cEHOTmIII6pGt8LuiZMOgdMtQpaZM7owIa3Np7ksEao
CmQFbWObqMYBy4PrBlbpu+e8WJPLymqbO3MhOhsKloGRZKiZ3ioXX0tI8Ut8PUM7cLcNjKdvsAlK
qniXovrEUirsHRTs5amVWuQwy9IqkiRemx76qusAczh5xh49ziDB7KsOw5m/jIPLiaNKGVC3y2Ls
izxucKWS/W4YfbEXoJk7X8PhUYoqOiSe/jx1vfHZRtL7sEubq9rTjn4rbFN7ncdsrdReDbZZvAgV
RE4hh9OUM8VF4pBwhTg+ULcLCd8ewrJOhp8kq5lixxpA8B2WNKQJa0GVCkgzznJbWLKDhZampCxH
Bdk9mGY5Z6h8DsfaMYLDzDzLZ/VPF1U9IvhpP9DrrDdf9f0t0zn3pW5b/UcVRRH+RFQfdj1C0RNU
mIzFsfgaUx8arT4S+Yp1SbE11530bxtlL5lLX27o+BjfNtY4TnXILCwC9F2XttymliXeE6c0EVrN
ZWILtxBPl5re3xIKBiAdFz17LAtEgH7GpW0/x3qfPvT83oEJL3Z+1+Ym6z58n+h27n3sb35Pnh/A
86wZwO+K6a2JR0zcAxXI9Qb1BH+hVTblyZ65uwJm8+DseAjmlynrBh46i1/bYZon/cVQ7CVRt4zi
B51tDSdHtkk/JYf613yMow/sygX9KVnsvXo4hYoAqr1OFDMqwTqZbu18FIkN6cXDVmcFwu8rc1vk
s/Oo2sL53iORvZWU06QgA3tG/Trd6P3O1le8hhnjrQoZ5uoiSOFEkjRHEH4tq8h5Jb6j7N3afu0S
q8fzMxfnfJoa0MfojkimNuPnnxR7rrqi1Zk3M3fZN+JS4oftTv0qkGgk4F0HAMsmozY035QEXser
xnOLlmc6dKsLiIcMTXSNRwByz9CwsYVvrEkOCCdjUuXhLMei2xH+zTmX596oSB7Qi4K25+Ebj2xZ
YANoUmVc2WJW7t7tC60/M3lompclFpEVzlqqjfczrb1jGE9T9WBTHmHeTFo3c2DXVM8vsrLMmaz1
UKsIsychxZ5a9MZpbeO9irCwYZgyQYRXIR5CBtckaZbKHva5zMwFojIzAgAPZoNr4CUHKFGcpE1a
POKJTqE87uwVq7ODVsBxgVxyqwix2Ig0hyUuBObSOoIxVRBTMIkjl6aLAsgWJyovmkNrxhJqbCNM
SCK2nTCEZYadTSFUJlcToVOkpnZZ1KDyK48auigmG9ip5IPUQEF6nui2e8lbxJUPEll8Hi+q0tTa
UuRWekfdG3W/CoxkznUq26eKQz8tnjUYu8gkw1yTeY5oYfQWjjL4LxZ337mDTJ86H72m2IDZyYZn
BbWofkIbLc0dDeJ69DhkJcmpIBcqdXZsRUwkCh+m1wD/rvXMuzQRFG/h6Kex5T5VHD7iMKVyigzI
lEEa32KP5FE355AAwDNFTt09LeSVfDwJCbkGxlqacrcIM1Z3rSV1Ul2BjB+n686VLj7ERvNyNwuS
mYPvkeyp1G8HaSE3lIYtprumGSPzATes51yXbVxAs8QL9uxrq9xq5HQa0QZQsr0hUF+GRpRZ4mVK
5uVnh6OD9GPejqurQZrFoYrF9Nph7422mHbGs3SW1CODFE1sT0TL07DCbfGosbcmL5TpytmmUZkZ
bPDoQ7vK4GnrLJSL0sMaaXhfGqYQYeNN5muizEZu2m6wjIOEIKW2ZJzsBmBg4gNQo9cPkCOaDRI/
hs+E31fksEb1bsehFTA5Zmi6NYdb2Rci2YJ1HvPt0rIl36SUDjWnjERnus18nBf1WigVoD76WVCD
Fr3X7TJV+AMx/FHDrbO1Xwy6mmZP8M7qczaSHOLR7UZ8EI0mYqCQFttgGdE7uUFYLO4xdw4/TPCh
H4pzb/yq6eBLiqaN7+K6YsBHSheRz4GKOKPzzNOHqQNQvDAYZMEGMoKnlJ/4sPDR62FLQRdPb9Sw
7hMGbpMEhjanB4/cNpaC1iP2hVu04OTt2e18HBN3eJotAeGLpyDauZIVmiZgIhdxoZvuvLomIGHN
jm7uE+zMHrm0hgsG1N2+NahFgSoAP+lRb53yTbFdQnzgCaFtsJWIYieBl3ALJbF6V24GYACzZSGD
uouYI2AYS60jiBLvh4xcpqNOOkebrFEYAgD4gk0rfKHzUMpKVKxcGHO/+zpS///Q7D++hIj/e2y2
xtS6X92HX3/xT/8htmlClhjaxBdd+b8nZ+4/bHMdCTDzYM4PA+OfgzPch7ZlrGFMlxJW3baYZv1X
/FPo/2CYRsCBP6XCiV3TvzM2W8cc/zOWIO4psAmvuWtXxxjJAO3XsUSGn3uGa1AFjFnLb0Bok5Oy
Uqio0TA+wFzBT9aq+eJW+nQ2ADD+jdjx6xRmfXmSp5zYgKI7NsiY3yLWg9PwQEt4iFnM7y4Q6Ib3
tIvmB4YTzebfGfjwUkRvMVq68LtJajAh/PWTlhqP2G5yWcOrrKDEK4P3jA1oIw0qSP/6pf50UalP
51OtGV0Wet3+TVoRbTW37eyDPbM7GCIGO4Eg98cSaK6y653iJR+d0SvXosLE/yRuuIjjX78F409X
lk9J3TMJFYokGcz+9nGxDKGUctsHCmoAwUaa1MAUVsVgg5JMccEJ6DAPnbsUb3aM1gX4NW+efVBF
m3E95QaxqIZn2yLzEDgUUsIyJk1b/o0M9ZsIxZfirr9kmNwcQh1X/20Kly5UfxAKzDmDqe4aRNR4
IvxQnv76Yph/vhiuzQuhK5KD8qmf/vW7l0PW+JLDcZBrVQpdCAnfDqhYJEZrkzh4g6OT3paDhtRO
z+ik9gCU7M8WIOPPqcQkcCeBhl+QhzsaQyV9m9slUkOxcZXhP8S5W0zYyLDPwYaEzQMfoLrhsEZf
aRsL0FfQKu1lhymRDZ2knvDHX3+830JIpsn8XNiokpwGGXGbLCP/Osr0CA0u3GklZ+Q83zm57u0k
91ww0Qu0pXZp+pth5heP4V8XDV6QaTQza50XXMOOv75g7GfDxJ6gZAOn7y27IEkEuHGMQB9F+TcA
hw+1ZzP4YcZQW280n590L9rANlhjitdwSkLZaePf/OLX+f6f3hSVHRZZKp0ugN++Y9fW1tMzUJuk
tdOHhuVsS7X4JxUx3hlvAnANSTTnr6/87z9fakccG88ol4A1HHb+rxdCcVSYY6rRmKV49TExyZ1X
RTf+kXfEjR9/1n87EEed5VXcdSxOog3w+O+jY6pVvC4DRogNhfGfmMg5RU7n/M31+98+C48Ciy+W
ugHf/u1JsMwWetua0eDkEx8NGzcRCZu/ax35X16FBx0aEoqzafHQ+/WKkY2lnrFFNM1TSR+nmL4Z
srU+/uZr+dMNTyc4nckA0BEHbRSm9W38i4YwGw4o0tH+0foDK76eECM+OAjrzSfnXZvbVI9fOvKB
Ok3OlmZuipzhyTY2xljbyKkpppuhF7V5g3kKm8ug5y6ov9LuuwM00oWzjupreewtevaouGxhpjJY
ZgOedjSn3ZVfcSKMW0SLsPXyt5ThLUxLqE/n+bPoBu0ZXUT0tvsjltQmWLrcBLif+gouqaLRGasM
SXYAD+P7e/aRQx2MX5GnpbTHfNPG2fze20ZOxLFfbcEY7qAbwh2c4tsGpu8Bm9JcvGj0GtHwB8+9
uyqSclD3g5BKf4rqJDYhPLe92k6+0f7w6VeMd20L3zmkOJLYFpZ/Ilz5V5yrWvTJInllAuTpa3P1
SI5r/Es2thfvF4tUmN5oBMQGna7OXRk19i1Ho5zKPajJwyliqqiwCtu1AaaSusFrqwGqtcGERGmk
nVqgcXC8JY+eowZ6hDhrGDttIYcRGCsnP+TI68m9CZGK+WXdWkOgC6nxDDc629jiTiQq140kyckg
I5nFqqjF0SNqkG3yzgYRlLswv/Uuhia/4CraNqk1RGgBtiaBBfdJuYkpHY9DQKVFv10cO77r55kn
HrE3uBYmKkkQc0lxLeJB7vgyFi0PVKbGt3lp8s8W3b3bunGWk7jk3T+1Y1uczcKy7g3Kn7Rb/mct
HM3IcMAOE+Ga9yYyxbJN6Ud7yU2yGddzTYPB1pgxge/8Za52i8VQ5Gh2LMIn01uYjnot5/yLNnbQ
zY2cvqQNRXO5ZJcxaK9GS8XpVmuon2Bo1JZvnhjLd4o/MUhT+5Gm1wtGSeb+Rm/bISu3OQej2y4D
eUq9+tQaI5NbKJxk4bD2jWGLEQ+MvF7KjxHWX06jbDoeUoMp5IY6BVWHWKy7Y60SVM7asKuZyKta
jC0UBiMJR88t3XCUBYeUUWBQZDNpc8ys0lm823XtaVvinj4KJfnHYZdwAi/OjZEz23ep1jxNeDbe
JUxBcKgqNnBJOxZDytmVTHdxwNUshIwtyRrUbvx9caEdHhxZWO2Wpi7znVn33IWdXtdz0JazxgwR
SPtNCUbSPRI6rNpTFsHxvtgFRZvEHyeGoWZukrBldu3NoY5RWxCi8d1oNy6Jk0JexCsMA38tdjZV
o/U3xPDIjFbLoNzLMFL+4WiyaS4Rjt7oyQCelDLQrdMTQCcoTENDkj4su7FKQiRm0wnTKXGaIO60
+S2bOmbuOaZoUAiza2DS9LvqGwH+6U4kBYnOwMRvS78BnSP9eti3s53V9Y6zbUamOKGkbULtk7yx
WmZ8qi/2ACGQgSHfwg9p9dEVBw9qeo+tsEgeNLlEKDNuZU2honqRjRFLKfqUl3RY+YcYc+JMsGfY
Yir1zrLpRhOAbIkxhUxidVNggK/xSsMLCGaM4ApPJs12ASUk1gcpo8jYW7Drkp2uzPgFSuFohOws
5UcqevfarEVab0Wj83gegITjM/E7Lawyrzk7hmSOaLvRdZR1Xk3WFutoAHocKtlcSHlIi3bkbqYY
qghGu3IAXrfWUfNaf4ICXljXeeNWJAIjl/yxUzU51AjswgrHbeOfzKSo22uUWDZJwMtacTT1Jnqw
UCwdQNci/vDjwYBbq1x5LD3iviFB707f0AoyqH1e+KrZCPRHeRmjXjlH8oeUFlf2BGyYrAq2T/rH
5ffW9pazXhqMs2GSMbAcx6R4NubSr7fNmpTA8ktoovgKUKS+B6bVzqh9ZH5I+wyby1vqeAhbNJrd
TcQgedwRWSbMmDCbOXkU0okrx9e0cyUn3Kij7Td3RSnNfIeV2aEa/iveob6iHuZX7CP7ioC0s6n9
5I7oXpc1IVI3az55Umg3AXBGQiTj3PcULBIjIFzyFTTBZE7oJMk1jorNVxgFfjLBFBAeNj2LWPgx
X45et4Oj3QMrpo62CjVapi9oYExt9Ylpb8hgqPtB4IEojPyKxTC2JiLTfcVlpj+iM0LErxnPrOpk
xWZihPZX0KZdMzfxV/yGrFr9wHQDHSEz0oQfTjGkjzko0Sd/bqKf5eBDYUeOAXXOSYtQj0BTgxOy
Zn26r9iPnYsSw9caBjJjQOqbZF6PPM5XYEgSJkYyXXNEwxB1Vxq3Ni6uNWfkNM7ERjIazaciStBt
Vm3lTfWyubO1onqq8w5dPDdpzg1NnTFaaNeVPtIi4izL1tLhzFE1khXzwfiKQSF4t3hNuSA3AqzS
dEq+QlMIMsPatCGnH+VoVXwTX+kqqNgILyz2A5m/zMaXXFaUgzo9WazyK5dl6j6LifmV1xJ/hLcG
fr6gOzQ3H8LeXG+rr5gX4BUiX9ZX/AtQ9poFG9KWYFjxFRKbvwJjUNgJj2nGV5KMspnePdX8uyFl
KhcvHh0J7sJdZv4RPJvdefCOgJRspgY1nGzW2qUTPwcAL2RaZAw7advRiuuUm6/93v8Pnv7D4ED8
f8+dgrWW6Hv1/V/NtOtf/JdjC/gHW3kP8xX+Fs6/7LX/MNMaPonYdYTk4KllF76eGP/bsWW4GG05
MoIR0VnuKTH45+RJM51/ACOD0ccfuZyibf/fGT0x+vr1NGAzjCGZa1imjWt3HQP8tk2fvD7W274E
rM+QCaK7oOHjXUty4H4WpHE9BJIVE2MFGu7daoteO3AM7M6DK4vbnq0PTEVjUxtxhnmUi6BfM2Je
tynxFPPIxo9DGqs0i+EKOSr3Tzrcby+gJ7Trn9wZKtpRqDZ+SQew+QeHAEN07U9x8Z0yeDKN1Uhj
cYDF3vsuRElQKPGHSzRD+HdJfW/zqMtfU7dGUZ0ocZB5kr9ZI5ZUbvfy3fcn9OYZVRvdKbvBkpG+
RjNza9fodWJkvnih+wfnJSytrUUA9NIWaQX6w+hZKKACIXJSzCvaLLmg0UcpAr6PmrY4mhbyreVk
QPC0BMOgWY/m3MjblhEXBWGQjO5A+Hvn0k/tPZyP+cat2Mt1ClRtkA0d+kUyihtUzQ5evZydDzqJ
3nzwJSEWLyDUU2tcunhy68CdSB/VlqqYd2QI1Bxj5j3SejmGvYyMkw7oeCU+1d5t50bpO1ZRPERu
8cg5JzlWyRw/+nFDfkSTXnwQzuRtAeB6T+mo83ctpNktNMufrde8lS31OuyiJqIF2XDqOOiH0wIT
XCS+fdQ4tu1xJeVPjph2GqyopLbwMAi2hbuaGPAmcSp7VxNtOBMxJrYlSm2jRNc95bAybpPIuE7r
/CkVNg3iC/uEjTmnMRJSG50RNFGK62gsP1pc0fSAFOrAPGVOIbwVybUzaTNqnwNG2M3cIkh4b6gx
htPcdt04nzqXb2suVj9R3fjJcYhasGGWSakrHJrQ79YMlpVx5Kiceu8niWKST5yGHIx9igqzJ7Y2
Lrs14IJW4PN63Y0TY7wYBJEokKL72G2MY8dDkaiuuK5apW0cUF5XvnRubFmJM9zXEar/opFabM19
X6ysBnNqHisc6jdR3WcfCoI3+JFuKI9Fn477WSzECeHYUQxd6PeqgoYsfS/50XWc8Tolsn0F44RI
kJ7dSMfgB6iZeJLm9JIKrzt2CIZhAlz9VAEU27VleaXyskGZMuig9YZMxxSGYkKUlr11bjZ8CbQt
sTskgJHZy7B1WqAVCYr7o2V7xr3UJnOfZTGnvHR5MlM/DhhWOEjQdbJsMHGfBgLBZ4VrZVOZxrdJ
WNmxZ7d2H2U45gOYcnZYN2D1pqKZb71qTrbAGTJYXKNNlba+V0qns0Szqx2eE3FNz4t/28WVuqkI
3rPrsrszqHf0dTJl1kcdWyLEmjMdOwJdZ2jN7s5wOw5ZBpQxnPEr87tawz596ArnOTY9QKlx7Bdx
SMVK7+1mvvpTrGvYqHzO/8clth7RdXHU+wneFeSp+bVXdOiqdOHIIvnKkzQqvq2UXTDn/Fnf0vVi
4GVfD0DcWzMwPDDJpFEhdSDjTxuoE5QlxxR5kGpps2PExg96Tly8TA6JNTkZ1jmftTw0SOGfanJv
utt+mGP+nhqNe5ELCl6J5zyE0WPDtavq7nmGqbvsW5/F0QeKXh60qYpjACO5Ng3v3dpMv95gNvB6
nOc1kLuU0OGmi23j4I969Z3kAp1+PV43mQGKjMYRXnFW6EB9kxRIO1lWtwkarhqseWKTxhWZaNYb
U3QUucQlX90d/QNs3QzK2gMxgRFExd6JerieV1tgrcM4aZsjovStxiQ2iPjBHdDKydyjBObp8owx
4iTZljq8xpWejtjr3Xdr1R/pqWhcC3I3AHoMJwe9SG5is4zCsS4eehgmOGYV4oDc6JIZfpHsO0Pf
0fXHP0OuI3bqucsPK33QSWtq3lriZBBs1HdGO+7r0bz2zBaeksLoV25FSZdb5p0h7hD5Lc4cL84E
HPY17mTqXtmVyiNsPeTA6sZrzcBts7AZfRCJYkcO9BaFmMn7EPp+woLBGFMDnci5ErF5bho8wN1p
pXwHhkCozLXoXmQzy4F5oE1ngzR7NREhhsZ36dnjz3j5HlnSfIN+j5HmDAdMVjaZKfFiqiNw4AzO
cifKiR3j0IitWTL6ZriEPbm6lYI0eJw95GW+a4t232pZu5Glbh5sTlw3RWEnH5pJapWmt8m4M1oe
r4mWU1HuRc4Tie+W5hwjf3JdN8EGOrHsuYIyEuUsfTiyfO7aKS13tl9o2z5v8G/FzOTs3v9J90y5
XzMZIezFq8qKfzQOi4hTE1EdE7wWI0aEIz0D79Gc9ddRondkgDnW5TKJbp25phfepRuoEvVp9ji+
zgmEHVzIGE0y68RCmKwahxmkTTfhXms2UCEPcePf1gxHwqEnh5xrXo1tN262deTKLUZt7t1+/IhU
fW3AaHC9fHhX1Lu0tX9bCmUeoslnDmXVD4BNMX+UaA1SIyDtAIZvRxnYhZMT6ac7oaTioZC7KdNu
jFlX14XrLmFWTHcjT0LiGCLkeMKPfY5fsnGMN9CaT8MC4yHq7vRYXHH6Y1kci4NHNQgTIr18mUoK
rdg3TIde5tW1rBb3+4QIcyKXSjNZH3VY1EGF7cTqZJn6wXhLmHQSp9CDTqTxsCXZxOaHuDDug8a8
ckpSL7ZM81eYExT2ueqaZwf4MqDFfhARdP4kaHlyCIsce9IyW1a9iSMxrEy6X79xZPK2sT4YW3vS
IQ8MLsV5U+K9GTS3hcRNHqaCjHOWsd5h8Lcwu444hGuqKAl51+WFkDewoKHfZVD6w7RRL5HPXAgz
9S2dA0Ez2tj0VceqJ8hlt+JqnFR2Krr2OE7am5GmO0+XA163bpcAewqzTtzZCpRTmYmrcsCoW5r0
fpEuYqXgeMwc1bqO1XSv9Px+4GTNvsTg99ucaXHe0TC6mRM//wnZETKZ0pxNJGiMiVO1zyBVHfKR
QsGEjWngjwvQhbaH0yH15alLqQ1kkIHPZ4FZ1BvizTPKnzbIiR39NN5haZh/uI0fTqV8cQirhvFY
YxTNKF4ZorLdIZeJdDNaGBt2XtI21000FydVzAZ61PRommyaSFN/jzxjDnCIq2OON4AxFlUAo3Gf
dN5tltkC04Q0lqs2cbsLFVDtLu8TY8seGHd6pDn73Mvrj9jEzRUaOo5BAxjsFDoAMr6D2KP9hZ5O
EuJx2Ymg0pYVFNHf1VwxahcsqUM60Z9NjPsB4ShBLspUx0Ub+edhkko7UEpYEqmNIWRFHTSofqhd
4lB8pzSsy5GIcIHbKZRlmVDFSYseU8uqFneYEotv8L54QVN5t1GWt9e9jYIspzm6iWHuXvqmUOJQ
VlJNRJhQnKj/k9/0eYK3zi73mLuUdHAIH49YWfihEccK2At4Vxo5DRy5ONevXS0Xe/AvcsdW2z3N
bvaalf2YcrhW8LZGyzh3Rmy9dgvNEFlROEHa23I3p2W3BRVxoUCY2qh5fp+nwTjkkESqC5wNvdlA
EvBGhkCelu2bPnJZtDVnOqm27ea9jlZ7wzx2OQ+GoeEkpVRYH5lsA2Pv9oD2lPEx26o7aD6+pWuj
N7DklbV3H1lpOR38tFhK7PZz+4QBhRvG7ivj++hLMoQiUmNIgN++atyE6u+AJB++Hwru2w+h5Y6z
Nr3y5S/QGIot9vtsba4pU+e6ruuqOrNWM6tgGU+1jZbieMWYi+c7WDyrXyPTPdbFQF/0qN+3jpXp
OxM7p43vxZH+SzXj6rwvgPMwx5rbWbunW440gEXSMmeKhH114GZ3HOoXmYW6JzWkjfmaE9S3Do3j
pVrY2pFrb4ak6r4xSWcA75Zl2m7ykQT40eWxY15GS4HRLWHOVAPHJ05koH2dbNgqx6BHcE5irEsR
WPl3S4/KR0l0jXJKsMjjgxwppL7haMlj2pVOPl0x0pUxTSNLLkces+3aZ1ZDGeTJaKV3SemXzUkk
pPiPqoUWcBjTwgjUMqbziYK8ZjhPERts0ZZ8LlR63OqLhKUT9/GmrbQVEV2nn0s1xkcB4vi9wCi4
wXo13kVabx8pmHUuCeC/sB5UuuP70cLMhW0RjdAMAq2GQ+PNWnKZKZN4TGNvQ6VXyM/yCA8SoSVR
TpDRjbhB9niqCu12zfyb1OgeI9G5B4kLXGRdfctjg8K1ivNrmbSvWeE1W2eQcgsBhmWK/ie3M+T9
kKZ9zQzTv8mnEZ5U7X2P1m4Lyxmfq5mS91Jz281g1cbFjGRC5ZPzUJS8TxwDT2qgcrGMeqQPefLL
GGzBMF2IVG2I+hhgizSqQuE0ZJp4BJAXZhaii9EVz5MDLHtJ53yrUO8p0Lbullq8tbBfOBdEIQqj
HmhNvTfz/rMHuzbXy/M0+Tf0k7xEw2IhWA1zz8Qge+arfutlcklqnLqaJr8XKLN9frSr/kdGS07p
LFdKlfZhzLo3J+MLmP2w7NXGSlAwnInBayOPmWzW0IT2TBPNvez0XTIat4MPwqkvqxOtLp8AaoBR
x359Y2rdA+Y5jJPwnWNrus+VvDYkRXXdqNHa3ID1jrpz5JqXlbIMx6b/6ZuMQiTdklRfXAkBRKAe
2b7XMwEvumFiOd6punhdfO8b5/HpIHKK+qRYQtfhTMRt6OgNPOSXqUoPpfyZRQQ6nOhSeDzKhNgS
Fdqx+I4hkvy3olfnZCjmYMU0YZu2dhpJVMUBIy68937hetjL0TMFFDyspOOUvi0JhTPRlB4XFb0V
XvbDYi5/NvTqGxOPIx4/KAolnbpLrLY4oJ/n2NS3gzXuB939TiUMrGKF/bd10mk3rnriImqssBMX
rL9xG4vWktFU33uLn2NaZbzvEaN5NVjHYQ2NSkCBg6PEpu54yzgyAtB+b0TD62DhqBrQZ/7Rptqu
7hMdaJXmhaaRnRF5rzxXwwlnZNAYYJSRSgUOqYt7+hifqty+68BQSttu71JCDqHrcZU95+j6KbqA
efAUFlX+PbKKS56qeGi07tDDS0FioKrDfNDZuutzfJPl8/Msp+ipGMptkUYb11Q3ws+fBCNgNMNT
MupH8DL7VLUHCKyHtpXggHCvz25BwxUsa92czmMfHdpoOXlDz2k+fwLtEjpesTWs+Fj51YPpNR1D
muJktOnGoDfpCmPCqW+MvY4BUHQa2u5Qhc2Qfs4WtREknejTtfoTLPBtbPr3VIt2B/jyNWNhVAJa
JbaSWriAGz8slvbiKc27HR15y+TkyJDmNesoXmRjqHhEbzwgNTepsIYrfRqBQpX1W5ss4uw3ZnXQ
KRAk9Szvs7EyNlmyTBtySf4F/zPt4hnFeI3eOVvOUfAhqLa1hGlBBAERLqK+vMPaSO7dbM5py+O3
7Qmn4UK/JTbxgJ6y9TLY1U537aXRo53bOzX5/v0QJ0wqtBwQBrC22ZBMNvx9OYrQZa5zUo11Mlxk
XVyoFu0GB0Y6VG8W5ta07Ide8bu1mpBnW7yRmjwrisd2yAXlnkHHXSRQrl3W9ZmZ5AF0JSdDDQfl
eABzX+2l7u5MDEIw9u13Euyvneaf3LzZMmHiRklRfKy8uhEZYFrdP8qY5SrvegI17sldfbUl/NiK
hnsauWKvILOua9dae9PW8qqcJLXBND/lq3seO8Um9/2wsqKPikZovUHVaGaP3QQQgggTMUWKNNTG
L//J3pksx42k2fpVymqPNDgAx2B2+y5iAoNkUBwlUhuYKFGYJ8eMp78fqLQsMsQiO6vt7rqrF5WV
qfQA4HC4//8532lKenxz4zd8skvOjI60LlmvVzTjNwOBqE7LPj53TII7ZXodBB4wfHs7tdeQW/aq
du90Y970c35tcMMtT+07g9NawR6dzuBAawmnLJ23Wac6WELtRShlcTafhx1H8JI9RP3NjeZtOIW3
auAoTtvN3omQ3rvUUM43en3Sl8YTMpCTWcw/sZ6sMbvFEH3sjHc6WAZY3ItjfxuTfBAKfnoDp8jM
7OsIhsnKTYgspdW2w0ZBW8ahNV0XGEiGr3jODtkQ7Foxbuxs/kKu/IPwaKQEWDpUZVOKKcp1pw2X
bmhuC9meTUV9GNhzwDiGwGV9HmcILZBCvyR5+qkX4PO6huaadREnmnOQOWuHDChiEBRUrKDZbu1J
PkzK+kRmxEUx0U0XhofQVs/atWrFno3EZ8heOxBleIHLBypo+9HO/aCLYeoEIYioYDiH+Iai2qa4
C1YP60Fn3IVBuWnzEAcH/xqCr8ZDAuWX9In4xtVp66eWt4ErsFukgyuB8X+dmpLQqkLshBGaaK/y
b5nIw5XsyS4fATrsRZRQTBXWgzWyoayrcNhlFkVtpK2Kw1alTiv0ONsiojVNQe+x4xFsYm9w/MFu
TtgPPqQNLTwRqS2WnQAKHpEQfeNd5Ul2VwSdN9x7HKPYysbWhLcG/yHeL2x8eVwGNkwzp+Zhnrh5
SHjVDUzwPENv71awmjWIyQpdQLdYL3aYtIxqY1T4FXaDJoLrhvwMk3iRMi7PoLKmkZ8hjb+bczq4
PA8gmFtrsMUtiBpw+X0d1RFHuLJ6UOzVs13MCttw5BqCH6UTDP2OBE75My5a57qc++G61t0UMhQZ
pbzn7J7IvnNx3KzCzOqoaVYaPGU7VNUD8XQiXVc0yEpOUm7Bly4f0os5GbTrGjvqvaRlPawh0cAw
NKZoIruL5GgoOdEU71IgiDNmVNaJdWy58Z0xLrr5JsBlBeRocOw1xIk5OEnrmsfojUnBjKgsqWq/
iGanIbKqpAHMYzfHbZc2HSX8wtX8cSrzr0ZitVcDwvRPYiROnLwN9ry/1G7/22b7p9BRu/37Ppvf
xcXT6y7b8gd+tdk05w+oCBadVYyXNi4V968+mybkHzr9LTTeQrouDbB/4feh1tD+AlgDnR9ZKuzX
v/pszh8Aa/hf+T/oNfydv8XfF9B0XggjJdJa/kU2fATWHhe99ZEaOWnHsDPziA/LoL6BZS9C1qYa
m4odpgXlrji3LqVoABzQJyioiw1GN+9pQCRP0u3yaQ/acCh+tWz/raZxUWP+S63560ch/rYQnfP/
9hJv9FKgl3M6140xO8ywr27yTJMP1YCRgng0FKQe/bs7+PXevZScg39N43879Gu57J9De6QlANlZ
6DdH9wPuFQYxJzkURBfvQq+Q53zCafUYsX6JUCt6fDFV3lBvvjWcgY5ftw0qipySX18pbSQU+Fly
wJySOLjTVP49qePia+CWSK0RSP14f7zXWudfl/dyvGU6vJA+molmkxKbHIQxR1tMfBUnhAYQANED
2/dHOurePk8srskBZrO0cMWRYhQLEJjJOT2gfGgPiZbiQY+m/tP7g7w1UQwWcnANhisBPb2+HK1J
vM5u4gNG29Kf+kT8VHWszqekyfZG0JJ2V9ukCmW28cHV0Tf/bYYaEE+Q7z+/vUf3sUlnvSjC6ADT
yMUZVVgmHbohvHZn6V4XY0feJmTNdc7JnAZUWTur9y/8zbtLeAdT1JK8J0dviEflOZU646elvgV3
Nvjk26q//y4svgjJhTKKax+JpsmCJtOrjA5QkOT3DvC9L/Q5uRrTNDoYlWov378msUz2o9ceyT/m
C5vhCAY5Gs8YSdcyZHhAM1ueqbHS7svYiC9LuNZXroEGzoPhSPoUoH29SwGCOrw2wPhxJOze/ylv
vCZLgZ//MIVRSRw9XvymLJtBeGi7TKypGFrIbdEWdsQ9fXCP3xjJdG2wOGBplqyQ5UG/eCE7pUFV
CZxz4KzhvTnGyV55S5hZnSQn71/TW7cXCg6kET41kCSMo9ub16xkaBPOYz0Wty23Euxf6j5aYtKK
fZ7b2dnMf2fnHkRQDzBOpt+QV43VJknq+fr9H7OMdfSoFwUJ1+tic/bMoxs8ylgWlU27Jozo7KFo
tr7iRatghc3zAf1QTvMdbEWeWc3Z+yO/seKiLNdtwYcFj4K1PJAXNzyfI2rlz82q1D0xJq/dpRA3
NgmxYLtAFOEHwvnnJej4SgW9Sk94cF740L4er8PAzKfXOEdLR0otQgaZrzsH68MqrZ3ufujNkTK7
C3JCcwVRsoUJRQhG+/tX/cZ6Zb38FUfTjJU+cDoaNZKDXLIKKJn/bKa49jvZSJqY56RdZv5UepXf
wmL/YOa9sVhxBNWlDWWfVeQYjWcXaRQPmKHbMZ9P09aQJ5RYjPiDS3zjTbL4tAnHQ7fksDK+vtFQ
qgOdkiGMb73dBrJH6BDlcD5gH3/gGDqyTz1/RQEDYVsx2KJJ9mOvh3JC+NyyF+deMWMU66PJgdcU
Re3OamNOvXxvwsOzNiA2JmNTWE16LhOthppKW+XzBEzvIK3avBizIaFOJRU8gfef91svuwXxEEsh
Di8sfEfTzi0gy1hyPBecSM6HJSAUBS1c1HiwfXxl43WU5N6OpMRgD6y725Vk+e4DSjgfzf/lTX49
/+kyWCZtOT6UCJSOfgj8X61Hin+WxfpwviA1NiHa+m2nKu8qciYKPHaZbQIxQuPOrOjEqZvJd2xV
IL/X3eGDDcMbr6PQXcEjM0Ecsrs8WgTNsRtK15VnvSqzXTCl3UHrrOrRIfUbuXjf+xCauxNByvlW
VEO+jTvZf/7bzwbvH7Urh62tib3t6JaQZjwDc3LOaII2h1LMzrkRBgH9BYVxQjrFtRfjIwabs1CG
ipB4SyPdTLY7ffBevjGPn+8EPgluBhibo+1T0o1mLzrrLEBr9YOjcrUJ5bgXKZHUXb/wyKZ8bP2w
VfWJWevxT5wg/T1tr2IjInPeRzp9oaK31IU7TNZHL9lyF44mDgXU52OTwQ7y+CUTsZFzA80zacSh
tva6iP7ONGFipmJxoIIR6DNJdDOKOmoWwTbviNlhU9+dcVCJ6lVp9ktk2l/nustfY7/MDnvjsCQM
0tBoSfOzFtvV6/c+JEZCSycdERnw/tU4WtnlTIGE8i3bkEXKdg2hWK27rvkWYV2h5lx6+wAvyFWk
QnKdPvg5y3C/3SHWIXT3xJFi2nv9c6qhITbRMc8QX4fM24Dzv4LCRElHtdu5bKtbYqHK65GOwsaq
igvN5Kvz/m/4/TvOHUHsiUBzWQyXI+zLrynYIstpEBjofevs4jgDQYy+ON20MMweCFBU+0E0D8BC
rY/m7pvTgzFdoGk4DY+/q3FhgR1xxFlCAfDE0trY78MSwJ/M9KtMeeIrTVT15EEOA/Cux8EeV8Me
X7y1gqqxFGe89oO15fd7gXuY+4CF1GQHe7y0kKQ1BmpOzuKynL/pSjBV5wk/DSpVq1mbrQ17yGG3
d0J8Wbd5/zn8/onFvyqW1YRbIfgIvn4OWjRYpKQlZ66okut2iCa/yIz08f1Bno1xryccoyBDF6yh
3PfjvZMkkcqo5+hsdqbyYrKbngYA4rFekeaGa8PaZUwHP8mCeBOkI6IJWSGScyJzBE9uzg/QqZGR
FG4dbt//ZW/cer4yOhpXpMxUR45W1Cygkw+Q8Yy7Y5yMpcgvcsuLCcZC/uYWhM9MZVCs4y74YCl/
bStdNgL2op9m32HjeiXi7/VtT1vTjShWnyIDcDMypyjIrquBWL9t1JUVeKCBxJCVMYTQ1N+/4ucT
3utnwbF32eywnefbenzJLShk3PnRmXJkeW6CDVrlQ9xiERGfmzJFgotNZpvP41XY1/bZMCi5k9rU
7DROFqtKU+mlqrGeZDJobxyr/uSJYr6ahVSHvO77dd2H35Xe3XYDnf4pCZJtUdWE6KqG8Gf+8oNt
wu+7cuzdONGJgGSzwvL6+kY6Ksam0TmnRr28H5kiAHqOAro8ssYOYxpzePX+/fv9hVkGdJkynEJc
nP+vB2S65AYBImg3vHAbdm5N4bcu1u8P8sZV8VbqxgIvWI45R4PoMYANLZGnOYXqy96xaAbVRZis
J0FeAp6aSLt5f8Df98AOWz7ID7ygy3p8dLgp0kGx61Cn7VTHG68Ze3ggAkGSxLv2/kgclrhDLycg
5Sp2v5QOeW5coHn0ztXQAsYks7fGnFrtrg4lXVAMlMUXvbCnYu3GvaxWdpDPX4yKlYsQTE0ZWwcj
ZLG3m8A+GINg90t6ILbMIUUThxIHD+Q8on/eIjVMPokB888mKVzbzxwSXvZ5M5U/ACLlTwiImvpm
sox0pg9TYVVr6sz8TMRLet6brfe9YR8ZbRxsSt/EaDntqjXsdiCOL5IkwQRu9l1VHcx4wPnwj0hN
TS4qHlfHwbdtvJ3RwdZaqzGXW1I6MO+XTZZ9b5E8neeiHhbdIuEfq7hs9IAPLjwOJGBZeunoMyY3
uzK777z86medzSM9egj8/LMDPMUu6zL0Y8XYgkOc7KfSSZJrzqr6z6YYjSt0cWhao0rRKwgxsz8W
rcjCjYaMDRMwJ4tvSWkbPSxEPfhqQboaYeNkBN4Fg56cFamVXnVZht6XE512Sz3AiPwgyyoio+Ki
Gc/mxCrpQliGiFeNMWKACwOPHjPtfW5eiWSvrbpyn3QIIY2k1p4U56C7trSiAHKR7TGDq0n0W6fI
QGiX1UQDD+XOF6ODJLXxIInWuyQKEYnUVhDNiHYTWP5Tmzi4oO2F+cdGTf40yfY41fvMvleIhYaN
yYfSXXQS/JGygWqJF28CwyBafLfIaM3hrMRxF286Cr/NutUz7HpZHyyh7naF/l4W5H5GxaJGaAo+
hZsGKNAJanXIB0g7Im2DozAvUVnK4BMKS/p0MNpjAoq02Li0SKOOfJX0w2mbqH5eEbGD6Ns2YvZ5
aaX4PTVA3XAb2ARNIbeNRXDWLyGlW6CwhY+S1f0uEyO2oHK3zCpUkgjtQD30n3kNNHCGOjROxCaq
aZH9WBOteDN/YEOFqIOVJ3jsZLQ8kmJphubxlNJadRTR291Ilts0mrd5IaJ7LGCj2qbNaP5AmE9h
WhJTcE3gIa31oC3RSSFwGifuoT4vRSvSbpmdk7wZdEt7cCOT4bs0qpER29lwRhpGJv0+5ui8Um1f
pydhr7z4NI68Ei5hmlAs0JoOCWXQOvS+dCedvld2jGG0zjNsYURNCD8eUoiOlTPTUsxUCCAmLGfa
7UKLCrkCR251tObiMkYQ4bA1p/2GzHQox0WboUjwWRNxx0YpRxgPXNNxl1CTfEmZqjHdFDwAsIrw
ytL+0SaESF/plhN9dWZptjwo6M07T/XhuTXos9/rMa5PzUqSz0zkjlzuIsw+VWwGaayVueB/cCPr
3CQBt94MRDjVe1FK/PBqQkQYSD0GYDtpOWESY6HOSnCwRJvwkHuijfTg0bLDpCKViLbgJlTY2TZD
nWvtCR3F9iFwcVB+ctpwuJajgUy/DoiHw6RCrO1OM10Y7+QOYVdPy9patYRVoMxCm5eim+lg0ana
ZOuUzS7a9riil7vBi9Gl7LL00lz1xITmWz6V3vcKSgCspzlwCe6rHHCS6VRp5mqqS7wOGJPZ7EN+
hEEfVO5jWFuoreCNJt9nJzVgndburZlYKWlnzEgEDynWTV8Es6G2qrbBzaZpiIFDdFVzQ7gv8q0M
LT+dSOEmJgWzghUaMiNxq061bLDj2Oju4i4FZiaGErs3IbnsSDpRTBczKcV3eEJYdsLeyE9CkkRc
znOD9tOJLTmtB8smA82Wo3aVBCO2e3tii03KPAvvKjWa/tDRGi9YeMryyobNBbt+9IYvuuiHB2ko
JPVgeckAjdzkjgfQX4eBo98YcQaKzsUFOa3zsNBLZGullWyB+MNODsyx8XA6i6jYoVp0bjxOsyDK
ShoKa8ALaJpNOT94iJPQ5npZ0IGE8URONKuYiVNTlR5uynhAfND3LpjLyeKbsh6GwPyBpjU+wG5I
4KpyhdUJorvoBnZH9YWCi/EIo3D8Pjp5Z2/tSMvvHI6ul1aivM+abQ0XGHxdOKB5QUB80egErCcW
1GmqpPh9N7oIkEG08aBfkciLe6rNFruE54yEv6oKUQay20bMKzbk2mXpGi2fvjYbTmLPTL4YVi+e
qMci+6KjBvtLH+3rMkBgvAZ57NBiY499TqSK4FgNEtDx2dYjJ0EvzVfSJsuWMBZdr38OOrtDhC4R
gbYDntJkW7kZIXpx24AV6pmU5abqVFqeNiTQ3HtDQxYuGQJOttfJp7qvEy/tN7xXXbufpLDV2eRG
2i3huhJOLN4mPxsWliSk9gQfLoksd6lAOw0sNbA/6RrYgHWXV4ggklFvwSnnDl5h4nfRMVjdJM7Z
tFC7TzS4CljFljwlQIWEFLRkAC6BrkP5hALNLDDh8sVdkyanOrCd0uv31ZgWp3PCRgKASPopHuiv
PEm7py7Et6ZbFbpedKdjaxqYnmMTWLolMLktWX44QsyQJR1ckokQOU+x20wFKAR8WBO4jMTuH1Ik
bvsBdVq/qk2T2JmxF9p1gTcbLbNhpD9cWmYTNoSRuhw1McddKYusKhwKeXfNaXuG1N6ijETFJfPv
jQ2obmc5qm8OwySBRYWZZ58UNWzSFU1WZBvU0uX3aA7Ci3a2q+8DAiqYC0WXXlm5oz2i1Al7SimF
lW8arVIEGHUe1R9hZVa7plZcs+B4yY1pt+NFzipPY4v9Oh+FrlXoXQJEuau5zvRTndPIfBoEzqB9
gVg6pr4e4IvcB0NV1CviowIArDLQrINg/WFPOHGguLQs0etkd2TlggL1AoxLIzMKV2JSZMRgV3hx
gKYyNTHSJSXxDh0V9G1E+PFnuwRgserruKKIRmdqm9lS3Te1SIJNSH5pslMOGUuxruwfNupEYjN6
tj0Ub2Ljh9U5wxW2BbIoIgM4OpYyZV/1gSNYAfMQF6Wach0xVcEdXMNwgq0s54HPuTujJ4OOEQo2
RK4p7yMtjs6n0HZvwJ9PNxPF11tTRBbuxKKCAcSxC+1PrgdVvHURzyDcj3rsAlAK4o1jUvUnkGt6
kjhfqk3bm/J2bKKROLsQoxdlTNY/AsdQ+TvACD6ByxbDDo99G1zXUoUEjEi5cGZsouXWgzlDFgsR
qvTrwklgpSwb64PGXoGMtQTJEpo01V85wxR9zbW63bTebGFMks22gqgY+ezlWVOGAcXzyjJ140Lz
hn7eBbVHQhThYvpX0pnViDNed8dtwvJ7kF3fQ2WABrJPdKsByQ5h6iqTpeOzyOCwT6bKQvoVIP9e
BUZkFWDdoCfjx8mvK/TJ28oqYHECzUnRHQwz30m8N9AnGiLP7bWVAPREBoz5YTfnrRbtrGwQYgtW
CaxFkHXeTzgWFfl+QZODdYXkWK3AWrfi4KWWEe4IbQ7tNZwpy97o3Vyg7Z8DeVNkfXZXRfypXcon
H7uQ1rQPfZTgiLKQJeVnbhBO8xqMD9R2yqLyRzKVyRINlccb2+GZbBCQN49sdJcUzmaAAt9OLSWf
vjJ5Jtnklh1oXsu5L7WYcgABivmtTn4p27SevfoW/PSUbnV8eV/I1xYHesjz1xFAyWerLcxT8igj
ta6MYbr2AJX2yH4bssvG1BlWopprtj9TP/kwD/LgBMzMLQGXnm9qKheAPths+Sag9G3B1ss8jNyc
q85JYsJZQEed8721Is4musPmOmrajr0QIE0AynQ4yutqVv0tniod1qStkwPmDmn7mFtl/wAzerrG
HIhwt/DahBT2EQk8MsOitU9YXvFNNJPQ0/WcZPhuIwAF6EEbqg/BVCGKhi44/lD4ALFOW814wKxb
zdsK0+yDCUofMSeh4j/GKUyZ0aNZ7SqIJNxgsw1utEmWRJM2U3pBWzr76cyJDv7Yma370pB9tNVi
kQBqEYQAncb4KwbiBKZxOFFQNAUHq7qJVmWtPLWmnI06FOsD4BDLGwFbIZ1U1npBdYMLi/TpHDQD
kfI5YsZ0F2C7C/kUY6YmWDiEmV47PaFsNnlPWauN97ZKOst3Bj0Axt4be4mglpoX69HD0o64iBBP
x/hj02HL+l6E2whPzmdP8WpDy8k/ueECK1IIwYZz09WyG9yajkdbxB2jDblo9oGUNo+IgcAF+9HX
kwX0oQsfI9WQCGhVpWFvvAhVx4q4N9msPQAYa3cokm5lGxA3Okx4LQEenGc2HG+Gn3NKNsBOASHK
1qhCCD2vofg+kIokDhNsv+umz8QlwZgtxX4jzdHN24F333QsEruqacl+7cfFsFjZUa6tCenR7lEt
gSCOarreu8HU85/QkbXbGsAI964DHcV2CZzZqpZZvGxCBckOUHYSCEGET2Y4qdmrbQGUEIOs5ZL4
XPAu0U7Jjh0z5rUJuyS70mXPZ7HNbopI9gdVyWTY2iVUmjWmPO+rZaii2VJ1ASGoe1r5KVRo79fo
WONhleDku5hZ47XV2MWcJkvyWR9aZdYm5tTRLXcDzsxbRfQVLKXICO+eCyj/q5f756Lb+KutsvnW
fvvHU9HG7XTxLX/6r3+uvqnHbz/K5hWWgj/xp15Oen8sXVw6PzSLlyQ3+om/uBQaf8smQgiqoCBZ
XVJK/gtMIcw/aGAJm9KvAZ+Zf+QvvRx/a2nRkpBDWR6dnev8HSyFwfAvq15wKCRxcUv6HMyMJTvu
dd2wSIAuGZWF30YKtLkyRGFtQSyeUxlgWvdy+FJaYEAn96Z4xjjdaAa+ezYWLdgfQ53y/jc/5dyT
ZGsgO33qNSwXsypJvIqkU2MWMcXwg1xQzGZNZd+VskgOyJ+R6f9/m4D9k2o79fSPw7eq+QfI5h98
3cri/yxz/TslHhWHUft/X/9l8+uvYRguM+DVX2yfZ8NV96Sm66emy/ijv+R5yz/53/2bf86p26li
Tn0vO8jb/NuIAS1eTqwl1+6dqfiUxfPT8T//50R0nT/QRlIaprGFOue5lvrnRHQ9ILv0/1CPGPRO
F43gn4AUUqvI/nNcGCgms41Eyn/NQ/kHc28JIkQJAkvX/TvT8Kj2Klkc4QJ7Buoy/l36Mc6yM4B2
UUhvfPZBezdyNzG4srCedy9uxxsNz6U+/aLE+2sY8EEecOylyXdU4oVQTf0Qw5zfgZEqW52gmkfO
t+YYXWZW+oEwZ2HR/D7a0kJjKJN8p6PRiG+zBYEXje8q5wI1OPizeriPMY+tcfPRe7Cq7Zjq8CPA
uig3uiQp+asI8hsiOg7VHO1HdY05iG902DxS+L9tG+3z+zfkWYL22x1xLfqdJjdfOEd9CjFA6R+9
sfED7NGrSci1WZkuSgVhYxrVbnC33MIVOAGMe12l5DnM8PbIhh0533vniFr35KpgDgKut4lqrAza
mH/w0J7lNMe/kTnGOrh0pZBFvl6iWGvKOWUD4APW7VYw7FaiU7s+ISKgS4xTzSrvYUas2PiE7M3G
QxhZ1KhqB2sMKVdEaq91rXuIVP0Vc//NHBYnNDRHDh7B31RRPs8v0NfMYN60RZP1+pdq0iHy3OFu
hlBq/Sqfmm0cByAdunCVgrPEQigQ5ytOyvOgb95/lkcdoF+D26irbcciom6JrHvZutY7FxpIUDV+
pmLQswHvkfbw/hDHr+kCF126P2gnl+RR62gI23VjC8ZI43OIPMOTf0K4sC9K+1ce4b/VLB+LWui+
MA6CEhMi08KaPZqVdityYjyixmdD+xQWbnWApBVvSzMDN5Q7JN2y8drEE42EOQ6Jb0vU9ftX+izJ
fjnplp8AV1dn+UPuw39e302ZF86SQ618zCfpeRqzE1N51T+iDJl2bV4q7TRsh4lgJXDXvRaIhzCV
5F9lnXuuy7SKqOBk8VNPD6Xaek5JEGZujvt5socTIflX7Ww6RV9HBfWv9i6q2skPsnA8HyDkHs5m
ReKZIGlcJau0x+0mOvtTV2mdb4ahvhlC51OflrsxmYO7ssQ10yYhzjjDBKEqzzVd9VvysCUKQKhE
FiCM9egmEaVJ6CFWUH5yKwMfSYzNTaZJsh44R6waPTrHFZ1tgSHtWyqyFMJ0LJX4yYi40r5og5bu
IPbjq7PGR4JXQlBtcBcCnRZqf2Iipd+afeudS+8j8fWzbvz4cUhsB2ySxCKnPZp5GHTdjLRl5WPG
ibYGENB1B76dYtd8jU5rXQzxdRt5sV9zziw2VRV1vkNm6J4zov4EVPhz15nDp6FDzlYys9fWnBOz
kZcTIcuutp768ND0csWOmgWZS9a+INqdVpUKYUnWIvwaJgXhcVBs+YhI+Fsc3kPd/fn+tHvrBUNi
jjHJYgLSiX8966ZQX/zu4EZCA2djFsYtVIbmFmDW0/sDHQkMnt+w52S+BWqNBOJoTR0AFpP/1yq/
0rOU2tqscagaM21aoYsmCqwjPaxvsoeEefBBp/+ta0TItygoXbRi7tE1YmBVomor5Tcwqp7qxj1E
9igegpn0iPcv8vhzzy1k7w0X3mVdBf1/NBI2X9kSJoRJuHAuZQe7AOXzTcg2w5qtyziofrw/3hs3
lQ4yG2m2+65gZ/366QmtD4qBCEsfOIC1bUznVAA5iiVH6aASB7iRa2LjPrjIN24ng8KpcwRK1OeT
wstlXyNjgzr6oACGwS/27IS+UTStDGssPhjprWUZ/TgPbqHLL6rr19cnCZbz6rRWvuFUT4i0vpkO
9HiP5Krew1Eqh3E/dO1PTuLFmoLA9/fv7psXClWPnZSDj+Z4ytq1C7zXY94ok9OylAcbgSrtww+u
8o1Jg+6LKGp2ydDlnyl+L/TUXpfZbRAUyi/BE+yMufgcE2FZTnQm7EzcVshO1+9f2LEMaXkZCeIh
mdq2JR4MeTxvRK3mUWkL8NmTX+yQukXV7KPYY/Wd0OBNVEo008bbMoTGFt5S8uA21XZo7XIn7QHh
4lTZFx/8qCMx3q8f5ZG9YcslWel492p3GubxMOJhB/qudaBw1u70rfK+E52ZrZx51CD3dZccMCmB
g4j+YNf35mOAB2QZEjsR4o/Xc40s64TasVf7ckAA5g1+kE/nhl3Apg4fYb+Fm/ev95jOuFwvn3qJ
zAge5BLT8XrAtG8Ipyyiyu9nL91bAMSF4KKtRj6aKRzsOIRs4475Y2y3JyzSmyJNz8RkgxlpyC9C
3Io8ycnyXThQXQ0VZ/dV65h0f5ADhwp8gFXxRdWabagNzbqgHQelTN04qXz00vaBqEBzU83izkw7
0MnCu6C3qfmYrKOVW0bfKtMAqJFACCLU9ozVDkAOUbkb+k7RVjVo8RHKGLs89bQN2OWb92/Pb3WC
59vDB4lHgbvBsY6eh8wsmzztoPQpuCZr3dGQganIomBGp30u5ak1dQ6BVvrpxE0ElQeEJpuKXdpk
840OL40KFsDwMt/LuYRi6yDdHDTChZPYerDdBFkMjfZdaUcffW/emEke8wenIi8z3sWjB9uSVhel
mLf80h5h2fN7Vl0xi83QjOG5W/FUu9p1P0gx+O3wx6xdtESW62H385zjsIQM9IyhZln6akBNhOjB
WRsZ73FVsAOxs0rfxTPwY0KZg12VxXjnBTGJEKH0lReYd+BIgem0n7s+gBGpz1dJZVunoJzqrV56
2gcv27G6nsm/KCBNE5OmY3riWDhN1TPEvGGBZKCVrNrk1izwhiP8VOhEQkg9Xs3PbCNyBit81R3x
wQNypw/ewWUT93qTJ4TlUgfgpnHgO85HGQGOUCcaCl+b0rNs0i90HYR8M23bSGyQwpwP8QQNlFL3
+5P79w8bGj0yiSy2CviImCuv332pxlgSv176WQdXDu+/X0Uz/RSYx3r4qILohlm6GmV3yNoPrvm3
r9rR0Ecb27qJBa6ODKxLO51AQtlPJbvwqv/gCX8wzPHG0iX2PnKQafil1x9QurFFaXyj/GjVXnYA
r57gcjUgbnFJ8ghpxr6+kQCiwTCijPGH0VL7wK7LMxJc8+1/8rwIzV4KT0uv0H49DCisjpD1pGS3
n+6M1rqJbOvCjqPH3vMuu5BgWY6GZzUyf6Nz/6PBcUEa2HJMdKrLrX6xQaiyvo2wRjJ4pZ0WnXnV
BcmPKcXiNFXf6rbeh0mUrV11W0zl/oMLXwoIv93fF2MfXXii0ZWNQsYO425hB26VvdQ7Kr+cbLgU
/W1tJffAtmi2VufYrT94UX5bSpfHi++K0z/7FPqkry89RHk8DynJ2737GE0GTNvwbKg/GVlygrT4
g8GWa/ntWl8MdlQ+Q6MIH4IIKz8vFOEK9Eb6DqiHwd4v+x8OdTRtA50juAmx229IPSwHmPSsfqK/
Ntjavv8E374o6vd8FgTy4KOVxrS6aqHLln6HDmVb2ZA1OHCNG+nM0wXd7v4/uTIKNjpvJDAO96gi
lXOul1SGCn/yVLeLodOuVJ9VOwRqxga7TPbBDH3z+l6MdzRDnCGlEZDz0OKwunQEWZGq3tduu9aN
9uQ/uJWsMzjXJG/78WkEOZUhsiQofBFTT6tc64KYZXgUSEAhlnxQkvrtaLfMfHbnEAp0DgfHz42m
RxGAMeC6JpitQN23sbIvOlLYm3reJ2THppp59/4F/v5Vpv6Fc9h+LkQZyLtfv26W0qG+YDHzpy4m
ndrQNk0QPbZ1vhVhtdes/Bz6B8KIDGhq69xkvfrgELAsZUev4KsfcPReYCRDgzjyvtcxxevMPrHY
52fucP3+hb7x1WDKoA3FieGw/T46p2dkqxDfyM1thIhO2ZuD1kq7j6YmbYvfL8ei9M++jJ2geG5m
vFy5m3Zm2U7Zw9qG9jWO9eDaSnJ7x45gnTXFthn06GqqxmE7mdP3qUoogehCbkirMTf1qN+kWv3T
Lal/x67R+46bqH3b4YTI6uomJYtt54C6mozmrC5NTN/G1VQsBLXYJiwTCvluiKW2ivoaIGg/6mv2
+No6MKq7kHCL86kMPb+N53EXqmKxsBXQ/cyuo5DYpqQndwHznJITerjKTGO/6XP3Z9nr4Ykimvi8
7OOTvtAue+gXRAjHclPa9I29QT8VnYn7oIfEi9Zh1zdw3edC2w7ofU96JQwf2mKxTfP5R9Wm1kUd
WPdhrtAsUTlZxDgrBxak71ranQn78ZyH9BWa63jT2nA1Sy9cRNHVfDKGqNHmKXBO7KokMEZm9X4g
4h4AHTg9o04IUR9PyirLkE1oHFeyrr4iDNr1u8IJPlmIv316TaCCbCqVqN02oS3aTRhJwqwD/aFq
uttBQ3RhFsYnMlH34EknFPmTIXeKziJVO8N5IIwiW8fSaM7BPrVrImynw5QipojSObgikwoJUZyo
U0pO7rrmDTuNFGIQqafZaojS9On/UXcmS5Iq2Zb9lSc1J4W+GdQEzAwz77twj4gJEp3To/QofP1b
RGZlhptbutXNN6kSuSJXJDp1QFFUz9l7bWUxmgubuPEbtWXriSLJn4e43cK4tiDj6NmVa8UiUEvz
0CJY3Jp2rx4gRl9pitHtrbKYDin6LyLqtUdU4N+icsqgDj+mmgEsSENLDX1IBL2b/6jMor4Zl/a7
kC7KUNtDD7GmciNoCNENZNsJVt9EhW5r0lbhG0i46Vou38P7IIUu0/YAawMMPV5ge7OxjSGdbii+
GHvFrm49ufDspmhMwlT2SEEHYX1Gs+SRcxNnwyUlbglgyoh2RdYvVZDpYtqWbXKBPLD7pFEqXiNd
EX07pQ5nOrYBrpriAkiU3IMpTeIga9ptFovPwu2KXWxkeTC503TvkifI6dAYDkoXXdf2rL5MSmxd
EA6GSSeqDWUrBuggnQfaEZnple2SVhSZ5vTVqlrwZtz4bqtSSzN2Y0UYyH6UmnJtm03ebrBFI1rT
iDnHCeDrTpyQfLB090M16KGzjHgVbLBSxWiB11NISbcWELMl3ZqDosqt1XVZCNwf+Y8unh2132vl
JL5Zgy0OUWY9cI7On2l7ItAb6SMemtHuvyVGXW4zNCCRX80d0skkAeRWmNMI4lFvJnejzEoW5Nnw
hKZq79TE9wCTDvpIbmuFFGnywjEV9LhzdOuLk0jtslHh8w3IxPzJcZZbWmuoOmNlN7Q8k8VAfqoR
9A4NfeDE5os5KoJq8caw0BrUepkyTcgD42+9OtnbqOf7WhpWZmz0Nl5u+5omTRi7M006jj03Ttnh
PTZIWfFrbe7iwCgXnZgioW+IM2sXpFgdhf44bvRQcTBIQX2SjrpFtFLfKko1XkNHHi8IKZAAtzJo
x6UN7jGdFe1gFgJ6MXFI6Q8polsH4jB0VKB3oBzTYFQj9V4ZVdwyk2Alm0u7uoqyCUoxGTBJPAVR
U/20BgUYd52s2T+Nt7SBklo9iuYisg/kncVdKPJ2urEq64Ekm6DrOUF7VGEu4XaQ9F1HJjA78qty
yGRDdkfD7x4O/C6J6hcyzn62KMl9x1MuSWq5cWOVpLfpwlzqmXBpW2zgc8Mab7UXZVkoy6gUMgeX
+AK7KC5mitXh0olLFPz3izpTiUnbart0SrHh/PGZql63sSsb5oKqvTgWX4yGjU9AJvqd23EMkeOg
hfC373pN/Cxd5oXsoASOE5mDySoFnMAGF/yy1zuvDDQEBQ2hvhkv0VV+ggW5mYyXsUfgxON76ezy
JVE5k4+uwiFZrR8mr3/MXeOaoCJCBntx5abOdlJMWgfNw9ib302HqvpkT9toma8GO93H3Blt9u6V
HjZ+RARq2yHgU7eFqHZE111XdnzhuNgcNA8MqEYtajM3WerbbXIVAcYDXPhrtZWY3nMiIN7X3qeq
SncerFU8Na9RFodZ2V3HRXKZWMNWusMvlaygcTI3yaRB/kWvn7vrLt6m9ZIZj46mXPL1D5B1hTMZ
Hoau3hgxpGxou1qUvIy1fW3kjh4wMRHO5dWdbix7z2YtkHFRPYClkkG+lM/4o0EIuqFmidvUGAN7
7C3CrJUfyUhcRG7HN2syj5lqXxSzuzdzKQ6sM/7gul95p77myOodJ9/2Uqu+exT84qS8VDHuhbH3
YEeYzvBcfCNL77ov7esWF1OQjUzHqVX2c2Fe9JGl7Q1+QRqRuAPTC1natCBRq22QW7gt2JD8FhZu
zNnuidhaQhMxWl7JX9PcQe+vVMAOBXJLW4aJPabkVSVyTO+t0qxacQ/LgIgHOo32Libu7IIK5uvH
27BTZZBVHoKJikBRNn5HhwUCW5xBmamUZXp75RDmUU10y9wv+nQ76+otPe1n0K77wU3PnalPHCw9
pgiYCxAmqEuPRm4qPN1MIxF22M29xN0jPQxy5VGQTelF9p1RK4cIOSBcTOa5/UtLrYu5de57zblc
um8qkSi9PHNUe7crpSoPbALOB+v9WvV8u/smeiZm92c1IZJ9fJzipUHB/fEdf3fZ6xD0ieho4LtF
7vV2iBhacxEtUxPGaynV7Ec8ako77yZt/hyr8SWswI8HPFGWfDPiO8e/R4ZrW82MKOpom0XKeFu3
dbbBVfKts2pdblunykKTSNuNM7Gfobk/2PkXsv5uCrvee5klw8jpvo2lfh03CuGOjiH3uOF+ffyT
vjt6cGtMzaDXC9kGWdDRjJjBnKjVODRhrmTPTiGvJ6O5Ifzx/n82zNF5NWd/bdvD2ITMLHWjrEmL
BXzWSJ3OFRnfnYyPLuhoOgk8/GzuuaB0WX6wPm3LUbktBvu5L8/N3Pcv8jrW2vkkt4r36vfv/1Gi
mhwVPXrRNWFmCIxm5lU+sOtrc+2mc61r1S0OSl7sAeiK0LHiv3qaY3AAHDYlB9PClXJ0oROmHoxg
TLESbvS2st3xe1fK+vPHD+7U2/nnKEdHU4FcXU9itQlnBOSox7ZzXPzVMz9HfugYFro0PMHcs7dv
p2QvHnWNUYftIK9HMX1hR/2gddmdk0SP6N2LjeXF53rWJ5+dyzGVzhcaT+24CF7Zgy6X2qnDaJFa
qBC5jN3lgSjZ5SAd2mFRSvvF7rT96iU5RJr59PGNfV914PnR4eW6NQNY2O887D8mTyZnMAOy5PnV
2lfREKqbkGlEKS4AY/VJNuR+1elrr5Pk1ecYyErxj4S7f6v/8U68/KinqOxQJEP0ZR8VBETK9Mrr
irKm1UYhoQy/0kV7GCvO2u2KLIVQRCPAKe6bqTUuSrTnZJjr2yQ1na1EubTSMPL7bo6SUAOXGxNj
HAhk3zvpucjhbclxPs8PhTkH7dqtasVy41ljvOtH5bFrk+5Si6fnGWA+GwjrUkovD3tSaDbYcPKQ
c0AaaMaochhRDkVTLZ9BxqPyiVM8TQpcNTyrD7ayzBtbIfIl1fG1gibDsmjkj1NCYKAtzDss0SAE
RXJB5NdEAZAsxWQqr6u47lHocxzVl5TjZ/wkx4L8DPKMiBK4olZghBheG462Lr7ExR59mBXqxkRt
ZvoV+NYsSYsdZ59HO5313azEYPAX4zaRJF52IoXlkE+QxBcSSFQRXTac9cNuUTD5uu7VSKDhblYV
oj1rrIs4tnERdb12kbeuskrXXkvL+Z52ORmO8yFV1iy6zsO4IVrrEnylciBJavfxlDzxmQS6yK7A
0dc21TFTLsromZXqDMsL2X+wTBgWOH/eq116Rzr7A3/L/+sDIsGhh0H7eVWPvH3zHdeRClSjOqwG
byZVw41x0avbSMsv3AU2yNRXZy7xnciR/qpLJwPVNz0Fan5HQ5ptUsx5Z9OgWRp901gYaJBCZo9w
lXqsbek3yI8UrkbylmvPuief5lct+it+NDLmEXD7UZ0UB80jwdhK5XxLFkb13VR0YzdoNhFkboFH
4OO7dGqloA3CMsEqpfGqHi2Qs1vmxPTFddjVJdT5+mKQSn+xlMmta9Rd0AKi96MMd5/X6K+j4j6a
7XQOFHNiqXBBACIHYe+IZG+dO3+sVubUGE4/OIKvTUmaNefGqbdIj8Vk+PHVnvjguDCJWA8JWkCD
drQmGV1dg9oiywrLyFcyE3ZIUM6UW9ft3ptyK3OABW/FDkHPow/59lrQrzVD1o4izCf9uZvaLkiq
6rkgnQmlHtZ4dj92bNw7ndWdubh3ldF15PWTQ8GZ9tK7j06eEdEoVXb+Xboez34VNdD5rrybk+rO
Epiaq2w80yJfZ/S7q6VyD5USHAThnG+vNndbd1E5F4c5PPFgjpbHxsIOjsNrZ0bTmcFO3Vqk5SiE
V/37O73bQEoxRTavDgvLvlMyAmfBXYMRty8x9l4qpvNoNPZjlqhfP541p26spzpAAjncsCE6mjUW
mWNwHjRUJTjCNeyIOuapYuUa1A3pULNesC3LXz4e9N07wQupw05a29n/4DD/+U6QIKXEsTuQ1xCR
fqGTd14ST4wa9ONh3l0bw4CHQhpkotalLXL0AMkO96KRZCtD7+H/676iUN9YHsYJ1/CYbASAwI9H
fH9hKmclcJcAYmmG/Ua4/PmyqyQj9Wvfd7Lsg6uNAW2C60WxNh8P825mrn2XVQ4ENQQOzLF2I8lS
teJDKUJ8iRexZ4VloqCGbHdqo5+5ovfbvd9joUtRtfWld46OgKawp6x3GMspIWvZ0c6ev+nVM4bT
JTCIew8Sw9zMiGJq99xX7t078XboY3mkKNuoSnvuJsb5yzhljpKTTtGyPkwgX5aFUt6QOBej6R7+
k/v7z2s+PtuR/o6Xc0rwcUbek9Z2O9ipu6GpbnR5Dm15asbQ/HSpLdD44UD0do7KxSJVqaJhrlQ0
yQztnuZKAF35DCpt/WferGXrrdQ03UIVyXNU1x/jj4kZ60KzFzZz4TBhS/Re9IIQ9cHYk2iyzRXn
zMHk1KSB6Ygth2MeDjBjfTP/GA6EgqPXRc97sIbQqeMF7mBl37r596UlhJSNa4kp1fgUN8mF7ZzT
gZ64pwzKPgXKIniyY5hwnhT5iJ2Rx7cQ6WH3c77LHDsN2oHo149nyvslRsV7tCoNdDaAeFzeXuhc
dyRMtY0Ik3GxLmurXHZlqY/IpqZ0n1sc2ZdukVj9e/vx45Hffe6NP0f+jcz/8xbXCqGrqsNFOp17
WL8VkWuGHw9xYplZu9c8RqyhnDSPniIJCcCUUt4/a+4vK3vvGjcGjRCws2cGOjE7OUpyjiJfbKV0
Hi3Upe21CagAEbp5+1lvHmBt/xSKu226+NLp7DNv96npgXca/Q8uEdSUR5Ub4nRkm9MXCBH74TK3
d63Q/Vieu3snHtDa2dLRkJsmH9ijVw7A2jLrCa8cG9Cv7VqIsswzxaGTQyBmWhMN1r3f0RCyqBa1
VhlCpvM1kZCNr/fu08eT4NwY6yT541WOdUkcmccClZXE9hIRTN709uMhTjwQT0cBj0yC/wNXfzsE
Z5wJhh8dg95Tn8kV+TnW5j4hvO7Mt+z0OKsfkBYbmuGj2zVKt5SqzTiVszyPZfZ9NADqoBr/j67n
X+Mc3TLHjMfGqlElcDCD0wF2ZXLdpwYt0sf37fSj+dc462v1x6NRptmg4sL1YPG7Vx3jXimTcyKn
k2NAqv3tp/KsY8vAShSFQbZ+n5xoCzZn32AC/w8ug1MsqHTXYbE5qsfVLvFMbEKRrvTKRdZXV+N4
Dl56YiVDJMEWHhuhxbUc7XLV0aMW5SFUEUvxakbD9Vwm35uOPBnvnBD55A0DP24SLwIM+lhhCDam
sHn8VSjZn/jJwiWNf/lkwgGIs5BBvgn3zVlNt38+eM0TuTcSehRy6rzBZw9bxh13ZpMGauaeOfOd
up5184elzsHG4Ry/nFNfWJ5QGatX75cO1NO5FebUa2liD3FM/Ltoa48ejtBaAeRt5OHM5dXaDxNR
jjgiPXPSOTUM4nmYINRbeDpHwxRI39044iNjwFgzhURcQdWQHOKPZ7N+YtfK59Jhd47uC+z/0Vu5
oOJxo4IJgHzmVszoIJIdHnq/rmHn1dZOyag3eM6mb62DRSMa6EY4gey1U7+yCRQCipn/KPGoe9bi
m4RULroX5oL03bK9qCbzsRLLVnHyfWsMvmbcjJZ15gN54nP85gqOvvtd0qFh9owqLHoDXcz33iQJ
XhXXOlZ7EA/hxzfs5GjwOg0MlTyf4zNTDPErdWomcwqYR11ulXn2FaB1Urym3jl546lJwE7jn4Md
Lc0lYErNhfEdqgkqExfeCDlejv3yn1ySgYSSjSE1s6MdRpXkfedKbqAEOcMLE0g1CWO6HDV7e6Bn
H492+pr+NdrRGzqOqGVqwWgEAu7ggISW8pzoZ7abpwdBga6vtRBszm+XHCJ6mqIEGBS6yrxVqnvV
E5u8bc5cyql1mh37P0dZ58ofXzQYk2oHBBVBYRZBELlcSH93Ealo5v/wco6meE0pfJwNBhoNsXHL
H4X+xWrOIlv5aY8OXSvtluMPHqGVXPz2avjWkZgJ2I19QBcq06thN6FQnA2N+kBpvDOHrpP37l+j
HXdOUV2nQzcxGvDrrYy9zYIfdHZ1pvhfLjXy/fHWrykCd4rex5PBbtTaUMGshZjUAhpPu9J1ziyj
J+fbH0MczYRuiF11VCQzwdE36GFWpFNi/EfzDcMum08+bnR03j4hlGhphC4LNuZ8bZFGnMZiW6uc
is+ZIE8+HD5wLp8e2A7Hx/zYnJ3KdviK9ogFpUPEo9YHPYwxs3z6eDV4PxK1NWgtbA5Qqr4rQcFK
8dQsZatTWfbOMJpD16HtaobbjIP3x0O9/9IxFOIAGgOGhUv3eOHR60QbsLyFkeLs3GZ+RrgdJlpy
oxAKWBpXCE2rrD8z6PuJwaDU2Gx1TWlD5f/2keWLV9hltbBbyJet6rx4orgpATN9fGnvP0qMQiQS
ry/7Rg4lb0fxtIEKfcnzmrJlSwMR6WK5zdUXImmpKthnntnJa+LYTEUUR/C7PkWDhAAuKu9Tr+Qb
jbZioaB0nOT244s6MYyGlZoXltohfaqji0I/WeRJNpdstPSAHfcVV+4DFT2zEK3/zNtlD6UQqj/Q
/Guv6PjIAAdX6dLcLcO4U3N749Zq/+RmdnauJ3DqclAPrPEzLEH0Vt4+o7gai7T34FhAGX2E+rnR
JuuOVuZf3gCvzRRA/+s5HmX90RqhLXlhFI5R4n3LoZdZuLtSxTrzPTox30AsAbDBkEf1/9jg1bvZ
WMt+IefWm7dwvq5K1bsa52arw2CpzOr7xzPh3HBH18TRGmyqo5YhzMAdYqpbV9f9Vb/kgTFvRffl
PxgO4gj8HorVyNvfPqkqEao+2iPDwQaFsBNG1hImleEXqetnqBo/Hu7EuoRYnxXQpg+GUuFoYhAJ
kkytWpbhtMCd1OJv1tIAqFvTd2+AXO+H2dkr8bmN/4mF982oR6vhYEMunkUF1teYgjoFaT3K7dyl
YV7af3+R/xLKLPwlVr5X95YC9Zvs9C9E1HX6g6clXvsP/9STKPnv+I+8gU39v0GXWgV//54uFSTf
fv7Jllr/9N/ZUrrxN0qYlPpwcbDw0Xf6P4wzYGXU5ijeamxp1hLuP8lS/B0QF3CjKEkCE+I78E+y
FKAqar306aAZrFt81/4raCn+6psFcw1SRMtIU51k0pW89/v3/9j1isUezEazLwYlb5SaQBck+YdW
Sbz64EaJFrg5HEHVL9y+zJ8MTyT3abTiiV0vSfwhaoDiSr6LT54WW+betvEa7NIS/O3lMlRSvYQP
3TzozrJMATBtz9tlJlB2SL+L0qNxzcu03nVtpbef+J57fRADcyQ8OR4zfCVxzdkcEHVhg0sN7IHU
Xytrp647WKAkyiAzFlKUJEV+msBxZOpB0eQ9mH9zAmjuiuouSWEiVKVKHrU0VagaBrDhaQVMk42M
udms0KHkHHS1UqjxDaCBSr0xgVjgLOanUq8qW8k/L6Pwyn0OBN/+7FZF8i3u62WjyB54vNpU+h1f
8W7rza0n2psaKi4plNEniNkzNGVy+Fpy15TF0pQXg39ikzvKbDxMQ7m0N01eCuVz2yKiNYLYix+y
surcNuAHhUwcVP3QFFeqcEorCaK4NG6rNnGTB1WZByT+GSF29U8MutmvhlQQGNTumJtyM6pgPB/j
xOutB0tpzepLHUNs2c1LQoClIWHOYVU1Fo5R4nvSOPMrAesm1BaSW2AytySs3Jpzoe67qCa2wTai
Mt11HR5fENtLdkvRTiKN7nT9FpNuRIA3bGvs9nGlzZ9coU6/Ml3L63tU6gkAZmBAjrtFk18/NakX
XbTK7GzU2bX3qomIt8I3uZ8IGvAteJnS77JOblOwscbjPJWdShaCY5aSyCEnRrFd1Bx3zEAr29K7
9prEW5GbU0l0ti8rvcMkkhSyRCFN3KBqXgI8hiwZEEeAM2Xu9WbWMHbA9Ma9sdQesHRVMVCRb5wK
+8VtFa8WysEibHIrTaG7lxDesVgTMSbnQ4zrlUa1mGzlckihGIVEN7t8+Xt7uFhkltFTiuoGTnDU
D+NmJV6TNOg6Q7F34DBXB8jo1rM9QeNKlUVuhACIBRYIl03Z1M64VWu7vprLko1sWXa7noqi8Aev
LW8GI6YCLqNFuY4SOGm7sTBgD7dz1m4RIbR7qYnxHr/rfJthZd/o+SyVG7drhnso7ZqDu1+vIJvG
Rfys4VzY64mwuFcVr8S2m0slNMcBrYwZtcWjDhqdV4hsrUPd6Oa91J36W1zF9peIqcVWxAE5H3TF
hIdrJsaR8jxhBjOsVGHUYFArqLxumicYkgyvAhDRQZ2/QlrQv9iRlTzJmSh1EkDp8I86SkK44Don
n+ZTj5I9lT8TXWYRLvOoNxOnVPymV3ibUNlFU9OPP1gVTGPYRnPTQGyXmZEYXbypSzkwP0EC5F6h
h15bSVcLDbXppbNNtClevuqa3pFglXSm2j96XTau1BkIqmpQx0qmL9tIAmwoDznkx0G81u1kjFnt
K3nkJNmmK4eUkHZZZTXA21q4I4YHeLgklwCrZg9SXkbu0Gjw1uwGlaA/odQ3d23Vqk3sS2MCCeFN
RPMF0uHm+0uv5k8RXCNXuzamzpqm5zJaI85RwLeAdHwL3ZIakuWhwLeIazNuUO7rkeF3TjUmn0RM
n7MG1GpPyTfTi7vq2euHyv6yFKbIn1w6rRKJ0yBasMh92l7bUYduDihGi5VMTPiC7tqElDw/azMB
CTyfyk3VapPjR61lI6uySHlQya7cl15qEhcZ674Qavk14eH6licVf+LubxKiJi+MESaeO1cyqJKi
xBVRZvnOlqwLuNCwYABvbq4Xq2kv3Nx2H5KqiTfzuNjbNjXagoqYOyghFblq70iKkoYx6UHZ6nj6
FGMZ8IXAD0mH0XN9bFw4R0qveE5my7mN+7mafFWo3hbXvrox+hj6duKYh6ovlFt2RxNOBD3fR9hR
wrmO3YNaT2nsN7O0vo6wOYJ+KpNNOUzLRvW6FYw3iiuP5RxebLPMT3lrJTLwCqvflplF/sqIlQ1S
t9RDveoc4NGzjjLHwKCV6on2ycrLB/Q7xJvE5XBRD+qrbSrak1PDfEJuZiZ+1bbGwUtqJEykqpSX
M/c6ZF/8vdeACH1NYlbiC7DoY/MzKoxOXNepkNqWkA4eOLWL7lnqcKuDXPCx/ZKWNr2rTVUJqDQ+
pojoWraFGf/M0y77hqBOVz7bcsjjKxJYKncXZZkSbXhB9I2BTWbwu1iHbExlanIDM+2qe+kgKUxb
ldgAMUCWsfNFoqOsTI1Gn+sQwpua5F34GoSwa8ibHTGBOWtpU849FolupsQNeY1aUKYEjVfOd721
gAQ3qkH1NrLLM4806qKwcxS8rgH4V5TAJRIrwMmFrcCo3a/WsKibZjJ1IoB5O+/LrnFwSOX2Q98u
jhV0uRe3vmFW8jvpD9NVCoj/2ySVBfto2oOGpEtVbxfkgo+SNoONTTTpv422yrPfQ9DjVJgt2EV+
dAmutZsojydnN5d944ZRms6XBlHSV2VNKrQPfwXpgKMkr2QHxDOS0KrlpU/6YSjvfm8c/9IG+/9u
73xb/6oe+/bXrx5W6/8PW2i2vv9+C/3wqx6+F+mP/xKv/9Unv/4rYK6KN3tq/vrf99SQV+lx2QgP
qJuhQrLYH/8d16ppfyNVmqb0yoEANrmqU/+BazX+5rBbpsdDo391TaykKUxjffK//5di/U2l7ksr
m4Y5KADL+yubaioAbzbVmExVoDbsrXX+SQrWxlo9+GNTrSu2ZmctFEMbeoERizm+9vSZHGIWk4Ye
Y6uoOakCXQ5O0FsSifVRtp8Tc0g7ukIE5pCYorhmsMzTnG2maBiyTbwQduhXo8CWN2Tz7AW5J8rH
GaUlX8A5awRJQXOKY26YvKCISzlvhT4l5cbIk+iVbCC13c0EgD51DvtJH/XScN0bIhLBohqLgXOJ
kkromGIetyBDHd3PnCXG6ezF8rlJHa88DGOnzS+u0zbzhTb3JE2OisD72qSaudc1QbQG1lLULnWm
aCz4S0tsFbbtejMlA0lXWV22NeIpoqegN4p4BBtTJjRCKiu99uC8V76tD2RALdq8QI7kUPK9xLj8
VeWrp2Ies/A0Z63rPSMNST837cA6FEuvv8ndqo581yu0V9H3kca72pJB4yEhO0ywgmIfyVpxlwjN
JWGu1kFOGjWxxFsKRmLexpPWqyB90kgG1uLWT2Dk25ZLgmiwsQncc32zz5fHKU3ZKlSVFe2WyRJi
O7VczIaEN+JbCPQe3FAlCIUvttF/7dIRoJ1nw9djd9/eVAMRU5vmt5pcDtDafAxt+RCYKohpP7WL
7BtIz/aBjmQ6+10KwQxiwzTOeIsd46oyxgU0zTLGJu74lKVbS9wBiHrltdquVUkvCHX4GaQ1kXqT
Pch27O2HhSTwdJ+O6tgd5oFAhUM3ZDRrS8LUErLwFm/epASBa9vSI9vD1+ux0oKu7qg32a2C+HQk
QqMOLTs1qQ7F/aKEipWq/VVeeEN/ldqZUu7wCdVyQ7CL6m4o2FbNRZfzyWkKR8m+uzPfg23Cz9Fs
BsWrMx+3FwLPBppnQkKQ0WCxkmbsBlVjLGKLTpkCdYn2cLias8TTCYUwGhBrsmA5p4wj272CMXne
OWOWA6Svx1Rz2Uw1sfIk2Jpbu1ir8yKYZ6XLLtp8Ul7Skk3gLklRofqtzWp+ldYUKx/SASfxJwC9
WbKRdT9PX8o0K0F0AbJJnwqiNrPrvIq6Czk5Y3mZpr0+3sSSQKnbtmfjd2gm2bm7eqkGgkmG3Ig+
9zoRFK/83Arymzl1tU3HBLJ23TxrpH8IwqPurTU2MojVWU93CbuQdCvnyUL3msR9etAyty79ViTD
ssEJ2hQ3MFEd97aoWsK5MKkpxoWxxMLbKGRYaWHizdarY1VEq5l5WpEuYUFNwvObdQabq7IQu2a0
E3YPFtucvTQIIgk9o0hEQJiRbK+RwqpVQOxRXSIzjFm5oljr9Z8iq2S95pgM/Z2HrZDvqpRVskNb
lsXbPpod22/gM1VB0hVqfxBKbyfbulp/VzdEnu5hTTTlNfvQLttPWNfFjU5521nPKkVCe2AqauyM
VWqRP6eUnAwTApbCaqkn4nw6CwSaMyBr2OSpVioby0g4iYnOxAdeEF9H6ZUjReXXqSmtTSdn9xkg
LT8OT5+/VCFPu4hkNTYbigHZl5yQtVdyJazXOZdavakIGHxRp3X0sjP4BSUZ29mXGLMNXrGSYAiX
TK2I9U3ld0eagzNzqM95EmbjbRtCoIod+IH+Vrd6jq+cJ50b1Hjqzxouc7Mv57xuWb+zpGW3jQ1Q
0xvnJidRpPILfRAviS3a115d1GjfmWb7yonNeuXoXHkExosMi67WYRUvk0K8uFrn6jBdO/EzEmQk
keZZ85JWlcpRfIhwc/vGYqWcS5b5C2gLuC+JsNU54P2Vpp/RqS02KY5/yi4Gxt6DPqgTTv3UatND
S5jZsFuqSD5Pqpk0V1qZ5k91L5IcPXGLlWdsUwmZwRBKvTEi0/hMpzs3lD3yTirxfptquPxLDk1X
A0gJ3e8rOZDWmDHZgkQtx08lNehfKdG16sb2hvlhdLqm9SOp4nSPo0F9ShLUBHakW80uFkrk7U0N
RMJIyfpnOxTopmeNnEi/1XpcRH2EFwsuwiAE6c9Ff0VkkFUFmjeX1S7pXHGD2hTvi0VG0hPnpBbD
PVJsj8MSKrDArMqWrR2SjAAmyHzf6q7J+Yamv+c7TZSzFhHD52w0SWjTZRN5Se4XUtWfGoYHo1BW
VrJbhlm/jGI5TqgnvC4NhjgnU1FVyuWp1tKOjHNpv2RkDia+QejHBRKQsieNbEw+55VmsJi1Mv6q
s5bzvNmwk9U6NTZWa6+hemwbffG0qG1+BebBzXZKm7VfesONryfs59XOKKL8ppmb6qXuy+mlKhT9
MxgHr/KphJV3A1RwRCbCw4YmmyFytmOEOGyrp235SeubzPANLTf4xrglTv08gi7fZploKATMiqqA
AR4zFaeV09isbbU+gyBYSkvbwCCBCtMgAPqpR5VQd3Kyx/vRqbqnOkOu7LMBgqVkJ3VGYpc7ubds
Avp2rxKsR05L1fB5q90lT/yCgDOiA/XBuRkkFnm/lGn70OuR+J4PrlFtElu6fJjpJZIZMv5Osy0F
+WVm5kjp91qqvZhT1f4oqvVRmq2Z3qEnU3JyzEUHFUSk8sFBj/Ndj+f0E/kjhKpVbkrsRy3Tmhws
b9GNEOqfuBGFwZ3tmqTb1NhYOmDqVvvVTVXv+zJYxZMeC+tSwyj2TEAhETGmLMRPuKUlYbwFGYrU
AyRNYp1/uNnZXsHZsUB2+dKwDjcbt4rXh2xr2l60aqsEg6t35QaEKuiHTBu7HymHuiQgSdxDSkWM
lPSLzLXNPX6YBsqfjWoULHsvH5W0qPXAKEg/25B9ON41+miaW+ZT/Muyhni+KOYx+VLFVBh9Besm
Bjl2UmwE59lNN1Zvc3IZVDf5ASZnTX5sFfOun6TK1I8FJ2lPafJ8txhQsWkkmBmAqrjoMnj8yyL8
hY/RhaipIPlyqhd3o6kih8gBamIfFV52J+pen2j78spCguFz6quVVctgsavpSwod5xIyvUF91VNA
G7TLnLlhOzVmHSiOyOQuL0cZ+UYEdXFntSRbbwyi766VuBL5DhDk9GB6AMhheOfRXUn1htJrtZC1
5AqMyuxCUlKG+NbGnxUlNl4B0chyo6qZLJmYGT+OjP+bvfdYjluJ1nRfpaPnOAFvhg2gLFksGtFp
ghBFCTbhMpEwT99f6Zzue+NG3EHPe7pjiyyiAORav6WHj8FvvraMBVTx1Gq9RFRfUJW1Uhwag7CA
M9KFRmLBoLe22cu+BPEpxEpVEaBQ+4tKtEGgfXZoltRUsM7xgFruZ58t7lvVVZORmgUmVBbHrp3S
BcBxh72ctFPwN9yiUklwjNFa1j8VkNeDqKYpSxpMic94DOVvKitbRZH1oj+CTnJ8YDQRdrJGJVnk
DM3MqaVvLyiV+qkip4P0i8dRGuXv0BXeJ8WNyxxLZgY3rXnBMmfnJk2WC9CbJKZjcO27jlnzKcce
upFQMgChEoREEnqD1ecpl0Xwaa9aM3SZfvFNRCltgVj8t1cLye/rJnMiK4CIwIbNQppebGZjD9gA
zrljiOIQinSHS3Np8hDAY50cWqdI6PlZkQLbAs23bsfZVvrZzvNa8ZxPHGvkN5malPjArB8W8hMr
fnlBLvXoF8SShqtgoM/y3P3dLx5lCnSz6g81SIJn1sqi6E6N2RjPA2EW8ahshGojB5xFKcM0q5js
GkpB16XH7ZNR/0laiWca752rMv8Zz1jxNUZC/1xJwXoMUe1vT54vBRbXbZ79uMg6vlGQi4lxHffg
0xqprEubsu0xppojXWCocLL7kcoSJ7Yn3zyjY9P1ISNRwODSbpTAE+yRPzk3KXVM1FZTJdY8V7/L
fjH/FPZKSloULX5OI2i+3Ctj4r0i65l6V8wK80WR4trsfaeWL5W/lr/L1mIpIfpmfvN74k8Wqxq+
bL0YVGlxOr9102gPiTmp+kV25CgkUctRQfODrt+r7RafZVTcOgTFF9GT20b2w0rQw6eo/YX6evIY
PESXof5E01XP6OGGW52AkZfIPQcGl2HYYCfAs4qvqGNniI1yIvAqp8yzirXnql9CluWXQSHCl5SR
+shrCibjxriVP02EwdxbI0A0UWZj+yzCuv/JeoOTtw3n6eqNrvyIqqqxTUJBeDQ+Jl3mRK46rG/U
tooRSNAV9Wu9RP6r2XYGDSDa6ZNQlt7HZoe5wQJsc9uvZEdV+9wtpuexI/grbhl3KLoS4u82L8v7
ovPtKyD2NqOGwJR/psIb5j03ljgHbUtvxtBoVCRhlVF9mEs3oA1Amvqjoaj8Jxn1XgCvi+kqJqh0
CvehJbTGhU0FMycZxy1NQa3/qmxnJKoDH0ifVH0ThedJqFKm68woOhtLke/M0rC+2cP6Jtmc3K2e
io0ulMTutHd7gQm9L+BdPIqwfP5DO4c5qycthg8LNciCgUF17643Ma2TEkvJuaSZ8restTUeXFnU
V4Zi234gr4trnE2l6ewyEnG2F3dmm4qjXA208PoKUZ1jr9JObV7bbTKWGw9u4fc0OfZdYE13HKpk
Kg1biBBhojYwDQcGxR316l12ibZWOjEMnBs+QzXK2/+0FObnYquKWYpuYeNmS1NNs4HHhl22c+hP
tN9Lb8GsjBbbpgbJg8D7T1HI/0XU/vvNdfH/j6glfyhK+tX8t//xdyx//2r/2/9C2P7foNrtJ/wX
UQ21DBCMdhjNCf6dCHzsv0A19z8IWCZ3wYYTtG542/8G1cDbwOBuGehYDgOUx6g9/gtUs//Dtm0y
0qmlQMwEKPZ/xFTb/2nF+H+0PcBpnHH2P2UPihucsf8facUkq2BQY3MoO0EraaxmT7J/qJ7aN8O4
DUqj+dOXRFKYfTT9dJFzAh776tqHUfduBXq5jvltIsVz1u7zzIrearf8coaOVXHrNWFVuvQPgR8Q
kfCvPBT42/sTONV69uiSTv/9xGUol9SYmq+1tq10lTTGxWMQsspBOZan1W37kzn1y1vuEVUweE79
zDPm3fvWWldMKMAkRsWmtA1jde36zX/NimJ9W3QFCTHJb+qO+InSs9mOvSo49ko7F4yyTlJa/Fvi
UNtdlDXtpWkliZeNuhZUSl9Lb/qu8Eo+oDRfUp+K8FPVm+bRaeS3yDMAkFaoa6dEwLAZdO/Gwshd
eDlK8cLQJ7GWTOCql39Lo/zS9KOfbv/SmPmJZu14PzhDv4cxW+90HzXkLPCR55lfvtwW1sEog2NZ
1sGRt+1XkHMBAazqKx7mzUn+/RlFG/jHni38/d+nDNe5vpq3ZRiE/nsu+Vc1qfE5mExaykmmHSWL
xxZnfZobyvvrIgF/jyZKipPCntWV5dw8cmjXV48G2ZPNWJ6qgJ+wBN5fvlUGIwsRw8k06Pfk7Les
A/x2/eqYXOZKFObeV3pGqMCfTWBUcOQVXV/XbMRnMqz1dXZ9+s5pjwgeNt/mLzH4+F7Qm3fThLAs
Wf2m5l0FOXfUkM27FpUnwXtDQLl9VtjfYuJnzqBBTkyTDe/tf18eBefkwXdBfbhd3KqA/94WQZN3
f8MkqqD5GtqG3+jM32KsvpjnqI0bvO50u6wgisExcvmT25UL7Azia8tBbbTBLw363P8bhuv416Of
7uR0fCHNCs5SOfLbgaJG01CvD3gf3Z92Z3MVQ/1QK29+bJFjJRocJuZ/fQP5eLRwg2u6Jjv7FISl
kcfTPDQv46ACwjPm4GqUA9n+KisPgZ5v+fuTFb6ZtTWyQo4m2QpruOulE96LyDR3uR91ACPO3O2J
TjZIEZq9hwFBBkz3kt0hrXMA2CKRBvY0fpb1gk7EXcpTBGpNibOj0yJQS43WIMi/NzF6xzZolyxF
p5YdA3bEb8e8LY5q7XoylydFkySDaep0m7yovGco6EL1p5pJvgx0lFe47SJwidGgpyEM5XXmhg87
bBlrBCZEOonjAYLX/tNgEi/XT+H8XLlBtxtzG2MAlDvqDypc77aNGuuwIdcMGG9+XvOgopTAmd7H
wrB27eIOOqmnQd+c3vmD9K3+HGyzuQdYoVtbdpyUdKANN4zefjDWIXuOuoDmnlWR0m2WNeN27SVs
/valXqPtIaeolMBK2wHj04qj2TQZZyn6SkZSEThVI41vzZzJBmzz8FA6W7UL5sp/QJngXM02m18I
NCn2QziZyeYF+bnpBYgDjkT/MoNcfgl+7X5dGu80ie73FPjy2eJVOcerXrxzA9HAnhURJe4YaZvf
9vZB/gCqcuYdyXPjzjEzZ+egfuATtuPe0TwSKJ9QIpS2ezLsIkumVsxnbbhvHQMUYYSW9VD5Xfla
sz+c7dZwGRZhuSmCN9Utea+wkEWo+iyk7d8yZELnZPXWKz3p5XvUBN771PtAoYC6m5qLH0HZdjvf
UCE3nDGkG01Zx3KDQ4nntlBnt5XZm2cbBU25BMpnqlOgJMV0HEXodHEmML3MTq2SuerrO8Y6cjXH
IHs2ETglVOXoIRnNyY2pFQFll5Wx7ftpK6E7wrL57vvsz6iAowpjOTqFFaSrv5UvkyyjI30hq0ns
eRcojp8q25uLkphzRv+d2mv7ZKn2Fpa3YKxZimAnJ3N84PpPCJRkA5sjqmuxloQQDuHwms8IdYib
9M5oG/PHPF/onCTnMgVtWD5Brco76r89nuop2sk6p8ZqIW1gqe1mV9i3gN2RJFCzs8cgzoP81zYR
2OmN8DClTT20uRkfxMFuTryMncGjsnT1eQMohrtnCbBH2z4h7fLTsURqNbatJOOStvbdIJZo501A
+m7P452h09DudBmrcIkhZVg8De+uAYtMI9noEyL+6NhnzaJ4RD2y8IUArZ7W8QL0ydfBAr/g7NeO
dUc5OpXxdsFKZI02N5TlDc+F2RdHhhIiRM1lZTXOEK6Z2n8ftSl2Bmmrv401D5kB+h+SkJjT2PXi
VfbR9oZSI7xb2Ylvj4TzEBS5zUsYDv+srHbwYj/3FfqF2fCeylKuNJoY3mmBc7nP1m47Oh5CHdvO
iCoK/RZOA2zN3qzmIWuRS4SFJB6KD7IzopB3q9nxQMBWnkYdnOU2OGdfZxGIMfnYC5QFeAInFedd
dSKYrHoinuK5mab1Iffm6K5UW/09zRYoZ4ahB6z9RyYY4rVlo/Sk9uRPbq0tBlzwIkk8IZkybrcf
p60DGpEvAtiLmEI/Cyg/yeY/zphjSw/hCyXqOSmPUSbsuxCV25MpfIwv3KnB2ecXsu7o4Rr1tfkN
DBXcSTcs3mx/+TSIUrozV+2hznGndh95JdXfpPPQiM5Lze8GGCiC+7gdy+4Z5b5Lw7EFtWeDoVxV
NzyhxLMOCPgvOPiHpzIgEHnI2A5ua/vR4+fvPQP8EgdGWupWv7QzSFlNrushK8S1L7y3eg2WR8PM
dDoq3YDU0VJfULnucuC6myMuPKtrQkcmSpnQPc8BcTGi78UV6vJROhwApbB/ANCkvti+mGCBkpey
2HeR9zPKLG5TFTq7fjQNHlrQDKuBb+2D5sUpA7i2kQ2LwnvzLFbDI3omMBIzUvItm4vgjjdNu7Nm
x9p3k8vG2df6a6M0+WddzaBtWViOV7SAywm+w73K1nCSwF2i57KPogPysAkcoNj+As+cx9nUL5Yn
s+tglwYhryHU7EC9uc6dNRUD55w/h86hGmA1vXKAseyMcaeNxtkVs4O8evWdfT9P7m8HW8aOmgtk
3Th3vbhR8tXncLuIahl6MAbCqVx7gl9lnbZnnhobMaHwh3RdW/OVbh//92otzb5l8CVeTKIZi/w+
XbOJxtBVDfuSYKi90y1qH2osOUguRarr5ZbghRZv4pE+O566FNvsJJoiqZ0ECjlT6oInoBOXBuYm
HkZfHSIt2wfD4D1B9Lf/6ijxXo32vNtgT3Y0AxgnXygYSW+x47JYxS5sfKpyGuyUQqMt9Y35aYE9
2TugvcCVLvmpeVCnxsArDhB3O3atse43l8p0TXd7ErYjD1qhyzs9OEU8uPN0DC0VHvq1Kg+GO5jf
a1H75P9EcCfSWXf8TVmK52m78+xme1wYCtp6GH7nGOETegl/YmEsY9ddqyfq1QiBiRb3vltdpmEd
PvRecUWkAluxkNFbydZ8WU3rCneGLshG49VNRLVyMKgRHtvWOx0Z8jcBe+5nw+n2OyvW6NT2hAjH
nblZpxY8wNqbGfnV9B8ZzkUB5pcxnvcQfY+e5rso7MZT4DbOI09sf7I217uE/QgIC9VafpiBrO89
kL2HTGcqgzj1lh9aGcOvst8M4HBSliKw38dJWlaCzLC6oH/a7sJQbFk89qWf9qUEG560NTx77tg+
icgwPi2H/PDE9PzsMDtSdwTtOgHpQvBojzofjOeJRxT6v3OyL4/w+SMzoXzzMvPGHshtPRmldF/B
1LxrGREkTAg1IX9+UDVUOtLbjaAgDB/nCNtUYJgossZWDU+6AB6OHT9bqlgSk3mizbD/cnwRfHNQ
bCevhNJOlZ8Xj762t4PquPMKK5zoT5yDNwRt8w490NwR1NNZlzxqxImCg+qxdFp4WVtLE/Q1dKpL
UXsXyxiL1A/kdi7EQFqypEQoDir7xidHDQm8KkVbUO7RWYdx0YtfddXnqZBS31HGWO6CQo3J4kcz
mucSKDP3PhZJlc9sWK/CdyCiAv098p92uTCZGYm7jifO6fspq93dYrCdiK2XuyEIf6kex9Aw6umY
Q6Teu7nZ3Otc/aonYfFNT8Z+0UzjucGwnnHTfpOCTKin0M/B1hOAQSI4n/VtRTyR2HN9zifCkfVE
HW9YDMY+EjcZtfYuC0lYF9fe5q/aH+uHpljdv1bUW08zRsD7yK7KlNh6hrKV2OrFMcWR8ecJ0djP
1apQbJU6vyw8r+lWTRQKzJl/DiwvP7fIPHe14+K6m4b7hc6x2GQpTcecMM7eKLYHoM76uAbaesvQ
NSOEW/2kIh039mx1r+v1m3cn8TwtKbkicPfdWMCGR2LfGNFbNoof9bK+COWJPSRITb3W+gPJXAox
fZPWzK8LkDlqg8r97Odiu+tEFTw6a9a+GguaXjtw3rZJf2Ziax8nLwBPpsSY6qp5u/Q9/MgwfZe9
hxBHWF+LQOSyTJEmMRvxozn6UzKLqtnfROuvptGJ+4q/7dQx7+6HrXoBYjgFBTnkbj3XHw1Jlrpa
tisIgpPCin2tpfnV3map0nB+jAunZJTVKWmFxbkS9ZAsXv3TqMkAVJb3ks3GX5j6dNm6a2cun93c
abSY86MgKzOGGF/vs8w3zr4KkbL4Ttrc+O8N8WkiW/LjJ7TqlgYwZQK8n8n8pmi1JmvdHKpdhLbj
4lSwZ8Mt877OmSaV2Xtnow4BLNy+OYR5hUrCsOLKdNu4qhbytAnV2PV+3p82uykpTZ3uHU93JKMH
K7HFk6njyrO2NOKQS1W0LD+MPAjvwk1HPzFKyFSHXr7TTX4eTJttP3J+m5xc57kJYyyw+7DpLrUn
vGs0tPpQMQsnwEB/V9r5ToRVDLEyKrB0igv3WRZxH0/tXeVHPztXv2wjpcjkg1zKMrrTpf6LFuO3
k/v7dqjP9Dkhc2SmKJUX3Xdtdld2nJsgOQ9Izw8NMJDhVHcVqZlIeYTYIQjp9qVa32Bk74yoepVl
P1/cfjWe+6wKoTu7v35dEWdvf3vGdsqjsEhri01OefXDNPX0MUyYlVbo0p2yLBjE6L1kvsW0Sdx/
S9YP/fPs3RGqplCe0W1QrVszvs+G/4KcGpWo4CzNjc86BBEe0aMc8mX+QBOQChD4WLMW5v4Mil5R
EGxM3SFzg2tneOh/wsKjSU9MaUMdJ2KembCCsFSs9NtfbvCNf7P2nAEmpYPLGwYN8UTS2nQwovZM
jk8PANC8mlZ+EI1R7UTpphzbbwbNt/3ULGfbJPOcfJKY6/GJjEJS+iGdH7aRvQvH2J76yvzs5Mjr
apYfljE8dZ71R7jinXbyr3nN/1YuOZyCzYUEAnI1/uaNdQp75m67wUeWo/tPFrd43iaqCbphvpu3
jbutd6a938hTrvzxA+5SxThz66si4YxZ0czuSRirdp4BTN3kaB4yBC1pjf4zNsYhOnLi9THC4PXg
NkWK+BDbB56CxjMOuhfnRTqHsXPPos3Z6gz/OOTbd7stS8LHof1m2O6qbPjkYr6otjiSD/XQhsWy
Q2W0n5yGY3U6lfnoI/QwQATqsTk2WzHsm7bzry1B1w17Gj0Z1gtJIxQLD3pvln0bb6bZ77sySvKg
f4a5+cwxkYB5sjY1waNqMhrNxDnU/gliimK9idkSBRCatPG8FOVbsyFtX6EExZT/8iuHQwTlSyjm
A2BT9hooGFwa3PfZjPxc66Cnnbl9MnAg8Dwc+CnPBHtdERTIHRaABzerTmoZ52QNm/cql8/4CpMy
w7RjMkiT35h21fbabzne8KI00rwGzZBu8SQ4t+KyXt/shYqbhr4TSPEsd8wDplFkyXV0KvI6S8Jy
wmLU5zTwYRUy/ekTQfsd+zCsVCtcxA5Wcex5lR0WO6fWQQbcvQUNFYeuNzOEh03waxxtdnDkx4kK
DFLcjNrun2WvXwEJrYOEoTojvjbpIDHdQ93KodllbSXfNqMdHVSTHQBG1BosP2EF5x/wViwMtV06
EkxPU2dSIlOS6zC3Q5Dac9kusQM0tItszzr7tYr+NLYOTxnR0qko5PKlOsQ+qhSUh0RSX5hUWwrT
3OZ9Q9x8ktZWnhUhnhKMYPGxSyyifQnGovidSWF9ArG5xwYb+aPth/J1lNWEQBLtJJSLyVqusnMT
1Os579x0iuS/j9S9MZlAXKFCSqHtWUoZVNO1U382y2jueGy9PWIOLvCar5hX/OUxnAhK4z0hn6VR
3EAj5bPKFda4DxEkUlg5btd667PLirpmZ8PJP1J4vx3d3oo+yBGnIAkJZ0Q28fBGdn77Q5KT9ouW
3OGwhJ3aFw2nkjMr+2yiNXrSROeaXNapPCAXs8rY6Sv5WRHUlfpqIX8PuU7HKA0jGrmsYdCcM83u
gb5nWwdwkKhMBx64NhpAHXqNNq9sFdIHmgxfAlzqaTQPVhKIZTgiMiMQuAi841AJ9ylctz9rXmUX
/qTsVBGMvM8IP4l9M2fhtXKzPLXlrM6cKDjMm5BUhWCy6zgYHevDr2Z9YekgRfgmk6O+pUkxmwGT
OHn9jExvfSm6Lj8FBFp8T5MKngtPfhDlYsuUdoGLYBlM25IxHvHDdu5b+8mnYDFpp7VLfSvn4R5A
NEY+0K+sDNeX3pPmHvXPzb+2LgfGmOlzAze487uQWFJbjEd3uIlNVMjgGljybsyN5nUYyE4UFm/s
noCt+6JrzPuJ8+9e+mSsESvjnPN6PVVRBXIzefKEunY61fQ9JF7kGtfCrH7O7si06pcvG6K8WPTD
lTrp/L43e4iMsP1Rusp+1kTugjW3HV5BJbAmNCwMe9z1lD7bM22tbtWeGrwlKQbW+n70u5rXnMIs
JQYrpa4U7ZIoWn3ix3a/SbOa7rKuW9kYJmM35bcvdmwpLMpHzFZGxXXgztzlmW+h5CEkMnLnF0xz
ajdV5sBpjq4ED7p3agNRpWVUdbtcrk1KhVEeIxyf41JMLcoenZ/LqrF+LRY7oqJTeJff3iq28vvL
svBbWSoxI4V5sGu5GHuCHNShjGysLQ7HTb543hURzo+pX9dn5eAd6HJzOXVrq5mWuyoJmuxJrV64
x7hVJ+gEt/MgVUdhLX7/qiRgf+gwYBBYNe8olVlogBFFQopi+cydq77bBneQ7+Mqaio4EwibIC1t
dMBBM72g49QvqrtZKyBvkqaY2/c6qqad7y8BphK+DSBrMlSCsU/HgDIO7dhk7+sW2sQ3vAcL2jsZ
s2p4MmrDv2QLemc+z6XDxQWO6FPg1Tri3g7rn6QWF3u1us1pyvBt9GYAgMLOhYmORh14wzPPr/2o
LXh9XbdQ2j0xxAX+zaOyimbv5dMnBh1JeYkfUqLitseynmqq5JYvPZoZ5dLNeIsJ3/I7ZSzmg9K1
/s4ricZHiM06r3puD4VrjufOHIcLVFS1Z0Ddg3HtcM+ove1OFvN2u6WkslupJVS4pz7R27WY1xI/
y8wDvr32DtDS3FE8U+4rr/6jMbHeqapYTs7SzzvkM9YXxq+QJD1nSQu0AEnrWWMy+uCz5OBB/m/D
ctZ9Wye0Toep4t2wXxAGx5RX815HH3ABgwleteM2KG57G1E8VU49XFCSg7VjuqwT8sblj5rU012k
BoMiZCq8uyocz+vqRITjCprfKq/5dfM3HobGnC+a/ztxKPnYVUZgH2Vtej9Q3NOv3DQZlcHefSFc
RvsNNw2RsFSEICBf4swXPOmBIfkjte/G0UjpGueT/0SooI+8tpfozFFEly+6JkKmE94cN0FUUr8i
LBlvXd8+BbULE0Vz7qulYc0sGW1HY4vUb1NN/cPgbfMfY4LJtAx9s+k1kGIZjOFl7bfhIBf8XApM
5XErUVuREGyA/JY8A1brnPxucz4sJGPpJBvxFnpagLu6zZvP5pM2JvgzHzN6XMubmhjtyFkEsIWY
h/SrHvR3WYqcbA5mGXB9f37rCXR56MtqS8xNfkfFPxaXH4K3yUjRH5pl2vna/SAss3801yDjdWeN
Hy6SwUeCJ9FeZaZH5nvGW4bR3CGPY6BwPF0GX3+KeZ2HBFeo5yWTO+fcEFUXxfZN6ZwX4d+FoQi8
teST409cUmn16owCfHmrRiXTioHw51JUxnuvlTq2Ya7Ok4/4BjGneLIUcpk4d13/AVPU3xknB3Ib
uPhPgcbiEkTavQa9RZVdPdG40I9cTJsclrQMgDlGWMjLmCMP0SZXD3LubzTC+I7rmrFuQnC6C1cg
V8UGBWbA6iCMsb5dfKdQMwsCLy+vvoYwmp8Gp51P7boCfxl4qQd7hVF2TJliVo8e63HOTrikSqbJ
cpz+5oWS6PpXjT1kiRivAhs5XNMaLQonEI2CW8cOYd09RGNZ0lss1iN9FTJZ6TJIlwLniykk/7pq
82NdqOGxoE/9qiM3O1kBeOrEO/nkmKP7Mdhjjey85spuTo8J7fb3Rhqee7Om8aPNIEXjqbl9tq6R
OMbDBYZ4BhC+bLZgTV69TTSxHpsvreYqhRPKYjcoBPH2+ttDRJpGouHjk+3an6DZ+3M3G2ZSuVN+
zANc2bxUo8cW4RJYWiZ0Yo8Yq1evd9T35OPsNZ74NerO9vCkJnlphm+Ww93XQVpPWGS3QNGko79b
/tbHjPyuNcXM6gN/OyC7eLO3R3cO4eScrwHdLGpysuaohKpN6SWzVbpHsD4nFs7QF+mGnXTX3bhy
02m+7P80eg8303cGtIsQrEHGHonIaj+h2UfvuTT7fLmMTRv0jOvu31XoifaqFffvfa1UOadZU/BL
M2udx4do6as/KMgwZHuV7Jtr42HCn0P0QXfVWm7ubmOTLJ7tJrCvdJ47MowN07JShAqd3sm28SSn
yUaVTMJ7wd322zYtbyjZtuxlnCuKbI0QHzw9kgHnJgLELhWzwYlkr+M3nQs9jCxP0MIKf3PQo2DD
BGJTjvRhipztF+S7edvYejhNMdu8i3ybg/fWp89yX6NLmJl1NR3aODGosRY9lRh2pJAb9kEVfcwe
dXMXaJpX4oV4odCq2P8SWGu3B1dbXnhYunA6h2WHDLxXmWm9oYs3rGStW3M42eQgrOncVGPi8bW8
Uv7OymxNm7cLkNt9mJ70fmlPqweD1FHnKMrc7qFj64FSwCyn8q7UXQEOMbRPYZ6bCVzTLYsA3elk
HwPuqLscmQ7WHwkXF4bQnukN09tHjTrKwbjbTD+L58bcxn0xsRdBQVYVjRBdSZK1CB8Bt3lHeCsp
U1MxU+mzMmeEZ9ftl+Z9ltlSH9x/2QoEmVSULEJ/0D0G9NFCiHZquLeHYQSsrPwGF1G92HKEubPc
Ji3+RTaEqBbmuMPVVTKaTfpS8DFoaMvdNrsHK6GNz8Mt9IdsdAl8P3cscg3Yb56YQdR8kV1I70hn
28N34QW+c7XrLm8T3y76v96WW1djQGcZB/yy5wgV57B3/mVL9LeYCfNf4kT1L30C9pQkioymuGvv
urm7m2aDnr6WT826dcutaE3F4IrLHKD+lmvhajtIC5Tqc+x0AW4kkTtGs5M2L2akmDeNp8aIhbwn
n+mxFJhaCcxo6428/LY3iLaQC1THXwTcVdKO8NUBQcwpz18SZdmKV8cSJ2db1T4yTP8KIkIwW0fk
qEXh414hxkkABw5b0asfTMkOF01Vf1hPWkkxXjahUFx3jHZ+wWzRvDGjXTZwg5G+0wz32HpyrWVM
DS+MElI9dNINS/vE1aQDV64fuNzCNMjWp6DTZI01QOiMICoxJuc3fCTjb6feB07ie8SSx2Klcqvy
jZ9Tt91s6taTAsDAhsHLoufV+S/6yKKn0FhRH/ug1/TASAePtp/d977zgkRTJCXh6G6e2WntsSF5
OFVQEdpxHax0UIB6FF26dHRRMBqnxaCSFShtrFmy0R+jDB32Wz9Fn6SX9UljmVGyYdrf8/05PzaP
QxbP8w9k3wNaFRD1Lg9BRnmNwU/tgkWrnZm34XuIf6NNBouNsFpMTEVTzodY7Z0c6xV/tuCN2OIv
uFBz0z6U5EC+91AgNyOcbO77oR1+eNoTl2LNX8XAcIgv+i0CoZ2zW9A2Gk235vrGfbV64iHMgrCh
edPzexCiDGEofHUf1zLKk63uKETtrOUR0ECftw4qkvGnpDzH2xV5tsSe1dxRMUmpnUgxUjzSw3gE
MT4ZptntKC93E2kaj4Bj1GF2zBdCjE9Z5vAeqMlToiYRg045kZJAndZzS/0z5Oe8V85WxBCm92aI
s8AorOtkgudGrd/va3fL6c7EJzO45KNXMti3OLxeTF0Pcd8vdjJnq32A7jMTkOC7aTHrQ3vT0BOq
uunYx5YQYzPxIQg2JnJWIDPN18LmO8yrxyEC8ixGdcjNvnoSKP/zwSqS3L4FafxP9s5jO24kW9ev
0qvGB7UQAQTMoCfpmPRWEqUJFilR8N7j6e8Hqvo0M5XNvKwz7VWDNiUxCCBixza/SdYa3cHTPIy+
mGa66qHvbWkD0tHysME9cyOHDh/aBZ+ZlfZPMsxpojVwQ6UTftGKID7PjPgb8ofB3YCC4pBjhN7U
Slu7PUoGY6/XJ1blrw232xTlJE9HR1kLmXM7YW2MxMGw1su4h3bVTSdFZLQvru39gMJORypLx1WZ
MhiEhf45ZoB8ijaDcwUqkSbcFCQXSRZr88ARJlTtn8I9HzamztRCKiaMrpDTDyITnD4wS09WmYuL
VFX6JqH9UtHkWfg4Rq+tYHj0uKha9IcvTC2h0+E/UUc9enUDLFsAQ1Fm/0kpUdIsByo9jZ22qJHz
vzZDBs6NOT45A0WzkWHgZETmiyFTiStynl07YmJw7QTw/kAyrb0aYEk3DGDhnejJTnXA/jkmuYFs
QeioseGduv0StsA9Y6MfiVaRVAyDQ5MxQhZlnC4DmTmnxWh/wgxk4MIHRggGh1EEwu1f81jaJ6bB
FGNUW7of2jIfzG9RVwcICGiUDz/jTCI84H6HrqoRyyEx1kTpRepn1QPEB7AeIsS3V1sDCt+0ekPX
WzsbU+tGunz1WjrJ6ZgbQNQD7xaF++cI6x8ruo41kqPSxQc0zM4heFyZRtOtxki7kX6hbdNmBEBj
pM92laxQfbis69x7LLr8CxDj9RhWJIo94/ZSt1d15XnfOyhwcHbHh0pJ5pHjHaw42lqOfSaq6ioA
47zO2gSWSvyNQnjlFMFPvYkEJsC0bUzXBZJN+82JtU3o9WdjYiiSLcM9MUxFhm7l19Ggog3oFNjT
KWI0DppF6zpyHgezeIwglqH6E5smzp8mnBlzuBgqnd+xczdWD0qmtqWfLhqpLhVFSdoO/bW0wmtL
JZ8cJC1wiw5XWpGeTjSkKEM6aq3u2Z2lF120ude5Fl2pBM0DaVef8iY4ayq8/FBMMEj+4lKrF/Dq
vtdKnHTIiiwSeG3Me7Lg2mvQVZLRZ98uTwy/AEXY3Lp6fo4L4TV2sVu0oFZ0S7ZG2FxFeWGd13od
m5Ay6lmHDPZLJPDBysIzMwWoB0Fi2c2MHLuihZHl+afAwdE5M73bKunTdT5qm6nGMrSNX6JOXsV5
eU6JIxZQvKNVpGHppWfs+iSg/+/o4GKi4VkM6EPltLPXnpGrbwakF3qNQbiECQesBIOnJcw2m/Ia
4hrzOrmpNBgyNFv7O7f1jdOuF/TGRQPcUZQpoKEOPu0K5ZsLq21wBkQICLiWnLylr7y2H5eiUSoI
V301NunGnk1HGeiUIs/PZcpBcwMTLIw+uubaCTP8bL3rCpDNdZ/EVDwARNyYXyzpmWsVXDFTp+4S
hbky6f4yAKu7dahAtMzkKqecs4ie5lReVPBhgVTxO4L915YiiAA1Zh491KA9ZX7ZXZuVYS6xg9Ju
2jZZGHXWM9mLi6XdqvIiS/EwS6IS35S4v0W/42RiFE4tgV2sHrfmCS0cuAl1BuezHs4bo7oKhfrM
1XYOg8teyJnCESY6FGosPbZx3rAJejO9bYzeuCk7RPp5/R2aYd5FhOtg2YZbihNGk3SGYgzTg7KC
S1I805xm1hA1YqlDxDcnR4OYWp02dn+hNRVdIP9Sn4zTvEk+cxOBV0NFIc0/FdCIV6jV0LWB1ejD
fvGcH6ZTwvtsrUa2a6Ay6qU3jfAycrPogumke+kzDj0LYPzBSyEnRLpFmT8sgzwuLNOfsct1CfIk
xeQzJHOHMXwryI6X/Rh7K3C57opLx7nqGZldpA6mDf9TjyiGSyO6ccy8EwWy53HDf0y//gOOQ8n/
+q8kSDOe/vjnH7Oi5X8mMLBDnpq8CuEwnLRh9vL0lrkw/9W/5EAE/ASBDKyNQqZjYzfzL+aC+hO/
XGm5pB2GycUr/q2xhxzI/Kf5VzZF2ezp+L/MBY2fZ6EH8+oOismlQBLzVdzQf8lvfjES0CT8j46N
r3Ifv/7Y/Ij8PobSLUyZDBT9WBN1kR05EPDX1EQZROzMQ6JIq7zSOKFPXMArS8PsUbFXq1UB5e0S
mASjzaHF8/ckzURTXSYFMQoVAGTZSCv7CRynrYCIep0VPyI9BOtY9foAwMrV2u9hrmtPqlR6cm5C
zENrA3R0vZqk0to1NE/nQc9Gz1q6em82mygMqmvPjPE6hMHRLmwvm9q1logi2HgmrU8TgGF20XK9
lQtsXvr+9M3X/OtN/SNDAQfjxKb+5x+7Dja8GPRmDWW4s4whqI5X3783Oim+OQ2qUA4G5NyXCIK0
j0K06enA8JM4pYkTJhAqoIGX+1/eX3lXJ/bXyoiCgs9EK4kvvKfkG6CDYvBc1NXkrvSfm6sR9PcR
X7VXm5W3Hx7FWzYdtg8zcwav5D3tUZqCY4VB8BLJDYGzvE26sQinWN3qGnQQ45T+Sdad240q41uc
4LtboCxBKObJVxuv6x6IeUjAKxB5WoxVASKpnvyKbBFM8SJmkoEGX+IblPIMFYtNOpqNvRCZDUY5
6GsTI21V2p8EXMx20VRwvCBDgr8F0qs6ph5N36hNwyB9ZXejeR8XufkDBlqZw11Fc7m/iyc7uQML
OnytSju4ioNA/qxyBF5WBaD3iYml1J8MnIBQgYQuSm4uRtQScgdAzjiWxbM71clLkXWMYpAFNsqz
dCa3rTR0DqJ1lUx6dDlYwDFXZo6gx7Kuusyn0tHLr4AlzXI91U714lig9JaQjx25BpgMBTGnUAG+
7ydes8xH2JZMuZJ6vPXY7Tcu9uojCQsz+7VZSPEo687zlp7WCsaAfpe/pK2chm3Xl8M9fSzGvGnh
QpYE9xOgMRGJ0F1RsHjxeezN5uv9lHRQbJ1KUOaZORJok46am6fKZ1P5ybiUUJDr9fsbVCBu9EbJ
2NGJSs4rE8smriFztLdDtSkP6bv/yMniz9BMYyg6NKqAOisG+kvdYiqLkuxWz7/2QQxXHIOkNEv0
FQRYhGVE4G9ff6H/kuj+wJbszbdZPTVP/4A4B0Bn1rj95x/34UtVPf3j4iXPXt7eP69/7dcFpAn9
T64RwjvnHeVzY3ZF+cWd01B5BeOso9aK6xNeJrNo+F+KVO6rMixalcgu0/myubb+4s5Zf7pg2HGk
UOhJuuBn1EcuIH7Om60ELc91IOmh8W2iBcXvt7eVSFGz1JtAJySueBpTFJ4WcdM2z8IM8iMRfTeu
vi4lkInCfcbGVYnIt3vVAQ+NyrIcToFfkUMxvlww6/2gBcD8PCxiS8vmAgc7svc8EEeDBpFIxugF
ZF0Z9uuCGLp485EP3E0HXpqAu6jz1gQelfs2t0NrMNBDC5dfpvlBjaVvc0QLwK6X3sdEvm2EUpAd
Ik9B6ldHh3fPD8LK9B4Hspy5nqPyhYY+AAOkmGv7/Qfa/zS/liH/gNsJG9PYe2uNBU7W9kl7vcZ4
aIPKIyRnza8o8R9znfmH/PvG4zmA7KMkj0ODouPBzG73+0curfyxZxzBSAy/vwb6sFFbDVgqfqvT
0SjKs48+lcUtI0nhXFI969UR500KIWsUsxiLAAvyUvqnsGy0onLW7y9y6Kk42jZy70oq7C93n8pu
cka1qbHtQuCy6NPgD9Kb/cLUmBo6FRXd/2U5y9zbEElaTd2kCUSuXLXRI4D4TZFC9Jxac0McKW/f
X+7VsmnvoyleojX7bDk4rJAJv5Wrm6zaavMhgzHYZ5ia6+EztCYfkRVAic0S6SUgxzEk/ZvB6hAo
kF7lWgsYpMBYfcefVqOpuPt9uItfi1SMTGb9IYyXAIy9G7OO+dvJ1IRfkHclYSnqoN62eax3T4jl
KO22GqRk7bpGEuz9B9s/wkhoE/FwNoDWbHGK5yv2zd5oXAgWYTl3s2s4fW5fXaaQjLcjFuVHbAd+
3yA20Y4YT35vk1HunS0kgGelzHqb+Y2+1gB8Ldtq7F7GPIeG1UzMqj7+ZCyjI5QGCMbY3/UJGsY1
is7bLES5Z0Ii7sRxhn7LWDx+eH+l36MGT+YyaWHn25jk7e1FkN6R5bfl1pqmCWhwrq2SLOx+1bf/
MWocWGQO49yAXBtcCnsfCgkvhJ28fGsMNuJDtpYzGErF5v0nObAbFIk+5SA+4hYikbu7QRpILLR2
uu2QzGVwBUIi8n0GWaUqj3jjHVyJBZSOQiVBaX7cN/tOAeg1tCHfgtsILyKaSps8z4p10gfGEWvV
Qy9OIoHJP2x0ou7uSuUIFFpo6XaUmgn2Ne6WIRDyI3f6ocehfrEVmTw3r9p7nJDhpF7j+dVnDtrK
yKKcBDQ8TsOsNX9Jn35oHyAVYIHXlvbsML/7OD1stdIbk63mhuNJ3hv4QZi0mt/fB/N33o1285NI
aj/uDQe/5N1FLH3K6RNH29x2n1SRjJeF3RaXPZ3Bu0x24w8my8UR+7eDS0JqI4ugFcBMYnfJAOyg
hIW6jacSsSc/yDYI06Rbqxqz7Tg2BShc9G+PPCf51m9PSkJqWFyQgmtLyL1jZdtt45sIJkA+9p11
Z/X6d5ybkb6pOWwM9eMOjc9mbOTCbYvmK1CK6NnVAqh6owEGe006q18VKEJdQ9efAM+jVndmDSCo
MXiJsqVDCAKmye8PwdasPRTJxeSsA8Zd4zKu3LBalpT39m0dSPNKATdrbyKG1eFGMEGp76wwc2Dy
lDoN+GSCO7twPYn8LiSmLniiEMv0Oxma2gjbhlO2tErpXctKRD9DBbLzzIPdhli9p+UPuCYXxaaT
tZ6uQsY6+kQ/cGGgPnKpy1aHUlvyMpa2gH9syMkG6Oa0qb+uUw/4qhvDOJ9VnK5yEXlfLSgfoMtE
J0+zIfZ+lqaqzZMBzvBj0pp2s4qS2EFRvoz8Fw3IxsqDsOsvUoU408b3RRevQtgOFyBbc5AJNrNu
xG6H1lqhylqWW7cogfAUzNGrJRr1DDs5Xo6ArzgSxJFZGvsV1S5gosS0x2g5GwhLjJlVH6w9ezIf
O4jR/BHku34G9RhfVYSzhN5r492X6BvqIEy8YjOOzFCXWjbDefwOoikkTTBFvigmTM3kcFknDTO7
zM3GH9pYgLn30hqwQBuknsYQIinPm1HMagc93FNIllljbf2xhTDD1B4JwwyYR7KagJPctabVIjoY
N88eBwz9BrhHaENOVfcQjXZ+FxRwI5HsGFJlbMtBG8MVImEi6BZlqAD021EYbQElxLc0bXPjcgpw
RkWyUuQnlTMkAvEwG5WwonywNOSMts7InVeUTaFvStVb/QL9jvYk8AZUrEvO2p0jBC4rRpMZZ40T
x5/BWk7fUMUVl2B//C+k/kO8NrUoBrpepjBr0ZJNH+D9IseAZYv9mI4Otl82Nzq6frAE62VhV0id
SkwsGKA7Tf08er7dgVQSSbgyIit8aoNI/aibcBSM/P0R7nQB5/gcNgZHnBlg7S0YPCY//QJtLtTz
ExAHUZMGT9Pg5+K0K5QXfiq0mrc9KWt0Fn3TxOHKTKroHulOg3E9VBjg641hI1xISGGYiIAl1PJg
Vt+n8Tdd+rZkWogO93BaoLU3rFpPDACYzEqD5hH66Fh1gfbZsFNfrDxo/jHzujKBO1E147RxwLt8
Czo35CDp7Qi00jJQb8WPLVk4CUKYt5MnNB1FTav6Yokyz7fWMEuojGPifE4ggQOKCFDJ3rjm1AZr
q4vdz2OrDwxLyxAcAEhYpN6U7scNrmpJ+gleLQYcjSvqCMnh1hzW8OjS71C1wnuUxVUNQ4yDjrGG
nSYrG+DizwSzG2heNeTaxZQWiHYatGPylcu3gDqYYl2C3GNMKAlV5n1H8I4234h3PcOjJke0s7Bq
KN+JTBhl21bQNXSg5PCdmTMysQXIuWlZjXLEt9vzZzA5Avc9Ii3Ierogs7ocrSsUYiMPQrhht7QR
A2ktKhgEwaUlcTN4vbL+23v5A6WhN7f3b72Xy6cWFYGnLHx623l5/Ut/dV7MP0FwkACTDStyFMem
ePlX58X+k5ySgTi3ILkY5dv/dl6k/Sf633NjhQmALgyLf/VX60WYf9oUsHNyQAturi0/0nrZT9Bo
LbMI5j/uXFxJuZfRSKtx864Nv4UOwhyJDf4cBV39yE2/n6C9LkJt6iBkCQhhv14009QGQuN/6504
2GYIiCAerWlneoFy3Zu3f6ApcvBxqHIsaiqSWGevUvQVDnju6H4VY0KXUfRud4f3Qh6vProMVoUG
XoVz4caX21um7VUX1rmCsFYKfZ3pafsw0IExj7w3dy8/MhgIUdXTgIMKDY5u/+OEDnlFaTxOQUrk
UZ7xxUfpbeG14JBcSD0bqImgi9IkOTXGpDjykHPl9DYPnVendNPpls0bcR5ava0SYnZhW5n6o5FG
3soAlh4CkxwBEigNDnucSsaPVsS0PSyPVA3z1OvA0myUuVy1OTS7SyOFrslKTOBm/SaC9GoCZtLR
dq83tKfQU9Ar4WNQ48bxU8NkXq6swbOTTQ7J1l7nTtEXR/bV7zuYSpahqZDsYonb3e4vhKBhwfBe
PoLlNNewGh5AzPrLGB7thxeiM6UMQT+dzWXsd/V6TQtGOzAetQZ4mcdQfA1pGOu5wfePVE0YB+y/
ZYw9Hf5vMlyaKkwYdx+Kcb/GBg6uptHwESM3wwDWCwBLXLbICu5DoNkCDakYLyOGJ96Z7fpAcXRu
rxApDwvtigh+Oskh0jbDKkP29tmzATQyD7eMp7SfUzCfGWG2nLIygxqFJGO+7pB4nBbdiAwiA/vQ
UUsN9Vbr3Cgz3cbQtkN3vprSoEFMqBbfYa1x4aLsiYAt/D1DLhAF9hHfIWVMFwiyU5FrVNT1uWeI
6dJRU3sRTtM4bFIVO+GmL9viyUnxvL6sNdcDtUoF8cXALsQGPjXo+VZGvsv4MIrgf8XC6K6L0mrL
DcQRuMyT5cbse0eY9xYUvmEppdkUawbvjHbSfooR3knS/IdQdqTWCUlpdwqmo3qA9oFerYV2CqDy
ONUgHod+fVp4BVaqk2a9emwrRqyKQcrWRzYUTl7rjcO6UwPMHERGJ+N8mhsPizQOu28Bo7cfFTgH
FCYr8hRUc+jle0+icnT/uaW/eAdKQ2uuutby2iWQfscKlgJ/G17sia5FQXlWIiMW6PemEwUGKtdc
PNot7ik12GKBDjn0iIVnVyC4bzwVAphHMFtLEoSMSF8aME/rsSgqDM/Mosfy50qb4LhXX4sCjJxx
KyezcNKt3qu0vos4om0N+SfRPOseFG3eDBgeldWIRDcuS+F5KirqdvRyAdFMKCqpgFKMbqwGFbBb
pKM9Nc5DmvglQP0lahSe0De+HfLxl5rA7QYoqYjRRMb/QIL8+eJ1ncFcMTSplmEdlbkPDr8rqLLh
dtE0bR4SxBWYREH3r35OldGWi4jeRekumVxVhXfRGT5Ethsa9hEmCrFRzHY5FrjJPsWyBoZO9gml
WwSoV8pzmRuD/S6A2JkGS4WQCvyiPKXsAzbeUjOmsK/1WD/vOiqOk9oIq5/9mPfTQhmVc4mlE63u
XKTOF6Pq/AK4nJW8RGC+/Z8IabXmFbwvcJFV6RX2NVKh2nVDdguUpkUf6vPoIJQEvyvT5YkN5XK6
8XLV3XJPKP96wCoKZFOZRaAOm8g+gadEbbZozEnwMmBMowYoRUE9MlmOcQFXMrC2Ye9WHe2TwZwW
oPxFdC6yoHy0YqmXqI7VSEFAdxEA++DlyROtHxCtgIqMnorlG8MEacES/FFz0FG+dju/9R9Rlu+q
TeNmnvZp7JvOeBATs87rsGlFssFHSleP0Rgr42G0Uj344VJcW99rwDCdA5doFBB5VJtK9Fxz4WoR
FlW25l7ClbNiC++tyG0uO7dJEyBbetN7DljPqos+xVNYJe0yrAK7f6BXACUFWyh/aok1zMMvtNqf
+JYBDKJMRNbN6BRJtnYsDTforO+S21pZqMqKUCfqdEqW40Jonamvw6gGOTu2hbzAGWAKoIVUya0A
K3nTok3eIElV4y7dJAWUDFMhZ8y9HYqfbckL3cwDXPQy6s5MlkZhW+MK2oEFH6XvAlq/khoOA5Q4
PEGshNs2TIc0PpGD5d36RjJ8rgf6acshA2cOkjj3cD1MLa6h2kfaZpGZXYdXl60+AYQtIQn6qemv
wCdW/QZwUGhtAK/OENMMJMvSQ0/r0s/t8Gs99oZGmI+GG+Zt1A1ursUg52vciZZh5nf6wslUet0b
JqFdjKH6nPXS/+Y0LYUHci7eV11G6LElekcW1OcR6HcZvQTmhEdCUIf1NwuA8GVRwrhDaiREOwVq
qR6se90Zv1Kpp9WqRKMIUwujRq7IFrn7DcwJEnM4uWXn0wgpHlX2vv5S93XwFaBs+hzIvui5P7Ly
ucGgcFhaQPVPiyGDRxBYsr+iqzBhkwYRqIVql6LZgK5F+KwwKrxFeyn5JECWP0WpNljLDlOwmD54
Gd4LZtrfgkGYn1pd678ToSAZ5G3oOiuuORHS68Coa1l0jrXpMZZr8U0M7J+Dj5AvlZ7TtWjZ9wbQ
LIjC7EBksgFxNK1+N0l8oFikquA3WFTCS7wO4CA6PeXqhof2YKlObgzRhsOBR6SNUDUnMZ04fq3E
5yXDiUTMTN3+ihZGfz6RnI43ozLlzzaMm4ta6/r7hC/Qr8Bl0AvN4lYmlxwd7wpiuyxXjHJQWs7c
CeUZBOhs9BOcCpzixC2JClfkDN+RkJkVcLoBaSLQu/73MbKRmmzcADEee9SIhcwyQABXo8qvktqz
KVmnvniukDtFK0F0fJemGtMnZg5wZHOLNGNjjBkiFehpooUKOCEusAsqeu+EP10lEHDrLkaUJG8v
UKzpkBnA4SvalJoXP3Jk8FLrvUyiPQ+lHFXLpOmRdpaFujPqcJg2/61lf2HZ5tLzHSwbhWy1i2Cb
/8KvMtY0/hRUOhhWzzWPTYX1ryrWsP40Zwalw+CCAG/M7sx/wQdwwdKZetKEJXFmaDLjyv5VxMo/
DSZemGDT4IarJ/5+DWuzJH0LwHJgFAzQdXIvOWdGl6QBdlSLxtHkpke1ch0PWnPy5m0cKC13m9X8
WJfhrSVZB8SDCWJiN1sO6jiXaIOi4h8n5WPjJsPWzvIOVaWWLiFSFOmR+mu35nhdcAZWmK+DBlB5
c637Zkoz0ARObcBYBBSAci7X7Sncn+aMYVR0ZKn5R/271PtrKboJBAxe4G/m57T4I4iPGD62ZZx9
qzMEVHwoDA/vv0FB62R/GVOYps02YScZcq9sFhZtKDG06LfEbnGT2R5yc7LXqnupaZAIkjx/8Zq0
C8DySWMzCLvdJKLOHmv6I1R+U3Jk7HHgDbN3df7BBc2U5t7GIScjMW35fSIUoglPtgc1AOeDJ7+V
0ZFa/uBaiqaBoubCwW1vLT+L0zSLerWomWZSYvTtA4FWQYJF0eNIEfnaGNj7nsD5LZA+dI8ceGi7
W6cPYc/mPcUFHoIG5ADXe4AbAjc81/JL1XX5TTyp8izQG9BjleDmKfUZ3Z9JhEq0iACsd4j25DLq
4LQk48aEc3RkCHlgz9FwYrNJA3dpmgy7vyOw9G4S2H/TCdYyYPE+hB5JR/v9PXdoFYu3YAPlBPWk
zy2WN4dIz9A6CRySRbu0Bn/BcOIhti3IZe8vs1tKvx6geYylCA4gaZWzFxxCN636NPYt7OEm8uGp
9U8jR8jvOea3p/j3YIUQ0OpZu0rK+/eXPnSqkHpxmEgSoAE2zTvvzSNKirGo8QNoGVWQwyJrLHvr
+uB0EUnxxLUC6T6h3QZKo7WcYFz4bgUQABVxXJmsPn/pVJ1//K2z62hYYR9OX2F/sOc7WYlSBhwL
J1XebVxAfC6guj+8/+QHIvLcu6B3CuKFTtn87d88ON4NfWa6EXF/HjH3iC1IXPsqCunUUtPG5Dx/
f3/FA7uJ/QreGuAQV86sQP92RQ9BgzIPfcUoooqWvEf8BEF4rD6+CobnjuBKdSXD0d1VehkKjA1d
NA9iS8fSKIEulmvOrzzn/3OW/bplZ3A5CFhzvticvZMxpZ0UWAAj/V0X3Q12Z+Hawf3xSCvvQNhj
FaYfsx8mjby9U67NsrNFys1CYmGeiKCHgjFqOaozmv3xB3I5BJKTQOPit6BnZ6JAfJIEMbUB+ToM
RleZh+bj+x9nfi17oRVcNqnL3JrVmZXvfhx9qNK00RtWAZREnOxthO9jZKUhy1fyPhiRW04M5waR
xyMB88CrdGGR2twhNmD0/VDmYDVUagVir2aP6gHKOummnUiWKYK0I5fVfBntPyQYB9BWwF7wcd57
SDuN7WbgKkeILd8krdUhKYaHnu5T7mTyDEvC8chrPXCyUCUDgg4iyuRW2AugykUEvWHcuzBGA/Wt
OsU8wIjEkec69ApNwjMNVsK17uydX4nSwSR7hB9V1hnbHA7BBtmf6qpvW+PIIT60T8DXmCYTN+CM
xt4h9k2KeqsH9TLoln+KMrg8RVS+P5lJIBeRkWpLqcXJQzX5aKUVpn5k+UNPCicCQwqGIKa7D/HJ
88bMoBwRQ1IE2WwNSRfLrZrLRNBrev9EHNos4Hahp2IiQDK/l2xkPRKvrur4dFV/PXjZ3Rh6aO1X
00/Liy4cH/r5+wv+vldsuC/cLobpWOiH7b3alvZD6HS5SYM4NTZR7El8L0u1/vgqwJvndj/sD8s2
dg/6EJt166H3swhFARmwbuSGwb59BJj3+3ey+ekIaFnEYR3U6+4qWETgDOYjqFXlpXUf0W/63uZ9
8wNHpOnk/QdS88/aPdW2Tuwi73aZUAJg2l0LP9WKR6WCITe09QUCXUW7MhDiN1ah6BCm7DvsWgOn
73LAAB1TdcV/TdBg6/UGJ7cu/DZ5/JQFlgmYWvb0sbQlHuvNz1DvkgmXvdJGRQaGDE16I02/xn2A
roluJU23yd0qvBzBkscr2XS9sQgjrUTnJqN3BxiFpjIzCnR/mlyqBw88A5qbWRvjwhWaabJpwlAB
3RDNT4NL8RpTrugLKpewuzW9a5kY9FbbntaVorOBWy85fUPrpd74/MZfA21q07XER/MCKqzPMzLC
OYMKH8Qr9jVUDXiOtExjH77EsjWw+1nR1TedD2GB5yuXrMEEh49w9AwimzfDm4QlGSI7DHxEcjv8
Uy7TtvjmjMI7PfKZf//KNA0JO5B6mO3sXxNxEeS1LRTDGSZH5wxMsq1TuAHUUlSSPr6UQe3k6rBt
OIt7GwqbXr3KVYiO7pAmJzE9Wcwdxlk4sBuTY3j3A3mu/Tp0nVl0VAzG3hWRJRJtw4QKChkY+3vf
KnT34qRwbyoEsFLgPwnaPLhAe0tR6S5qrY4cfxg0INEWjaPbEj37I6/6NbXeO1G8SZDhgNccXL7n
0Pjmg7aFYTY5OS5CKzI5wyAz5CgptI8Lc4q/68jvXZaoiZSQ2COEe/vaH65KyEfWwnSoGYBBKRuZ
GCOjDktsyOMlbpLjkXD5e3zmc4MTwJ4IeDitmt1fEt3HvMYqbAZIpfIZFPOwigtccSj65UuPZ+mV
H0Tty8e3Bsk/1QjAXBM5p91F0Wyjd56PvBmgKBdYpJmrVA/Fdmpi7Qg94dDzMcZ0dfpSrgPSfncp
MOAR9VWGzn1AIas7kwXhfbhFUfRlVNGV3efTkTd6IGiDQ2fE45gUINZ+IDUw4kjxTaRd0vYINBZK
fk74P5dwC4bwSGJ0aC3aTQzCSSZcJfZeZIZhLUlY/erQ054KFHThUxrFhVbSe/74N2MFybSf5hxp
5u6LdLjtpi4nZZka0aNwqLM7Eio3lBz+zkrsRRNCBlHR3Lv1+ikdo7GjjjJH3QB8DE9uITCF3OQU
p/GRxQ6kC6DleChbQaLlwXYfK7ANF4wV8ai3i/hyZL61oWC2nt9/eQdWkVys2Ik5NHd+DdvfhAIB
cq8TNdEpKEV6HVdxvsXgC5njv7EMz+EqC7AzzLvdh4EXG9Vaz3YYaGucZoE0LqAA6tuPr0JWQlIC
KEkAEd9dBfAZHTBYwwvV1N3t4Mpx5ZdYML6/yhx49qInYGppmnNTmd7t3rNAC87RYtbUgkqeO9FM
f3qivRGhfZFrtFLeX+zAOSIKMVCkUc3lsQ92iPBC9gaDxegVIdyHrM/G1YP+pArkxztbtFIp3nUq
DRPQ115AGkwNf/veYpIF/eSiRu5sg+dKd6TcPfD2ILGZMy9Byvkk7X4jVQufoQ61jJPoGJtpVXs6
4FJ/XyKluvSNXh5plr5Gmr3PRQfNsuadx/Pts9oG1HlH3hZ9pgIzY3QdYvlFCbM502hI306FmH6g
MiHuYQ7nFiKObbft+f1O3v+Ohx7bmM8X+9J0qPZ3H3sygPp4ZHjgcosJLLJExirS5OemCaLl6DX9
kaNwaD0ih+5IjoMh9rMOUPf46DC7o+WjZ9iQS2vj9kHwqcGBCF0u+EHvP9+BfcpEBOa3BSVzBh3t
Pl/VDTTDX/vEGM5s0FBHEbTzkeOxrce/sRLdM0xALbCJhtxdCRMBHdDUQKasB+goKYEaTNRl50nb
9R9uXdh022x6WmzVOQ7vLuUzUha+yZlGHO2mNjL7s4Z+8KXlDMemNPPn39ukXFyzMAKIRl3tB3sV
SBR9PVaqZBffcCvcO7Y2rhIT4aBFADZ31eF0sO07HDjef50HLoCZy0AHli4/BP69U181Q4+9ADET
8RjnE+8AP4YkmI5sjwPb0ZyHXPzmJB78t903SUvDdTSD2OLYaCo42vQIaR/XGBG81F7/8QBN/4Jg
SQMBZ839HkaJMJfeSWKm5SMvrxpw5SoAfzNGOpRWuilHtsmhV8ikZZ4kwq1hnLf7cMk0aXNJpxZx
VQ53aMonJz0igEdO9KFV7FnygkhPN23/ciPZwp48Y9+Dr/kEg75d9+BIjpQGBxcBPeQwTHMIlnsZ
Tup5eV2C30PPMxgvraJVVxVgj/X7e+5QsKDrT3eVp7F/u2myHECAVjoKpRnYB2ZomWdDiX4BLBHt
b2xveiHKYPzJRHeGRb8tdQITPxqXmf8CFXXMNjApvIhaTR1pF8+HZP/4ksXT22EaR491L9tFwBsv
gpYdMIQzKq7CUcOp7XzTGdN02pe5WtlacVHpqOuNuXW0Q3JgdbI30gPuLeLH3jP6oRj9Vu84wmms
f54Vhp/CFklXLAS9D5cQDmmPQfeKUG//VrToyPyhtqtIFwGfLDFG71Beb5MTlIL9Izfm7yGRpRi/
C7pwc/zdu1H6UuLVrJBJTLUOeldvzHJEZameUCO0G5CYNMsBi8wjw8372/PAyrOeDOeMi5B3unee
ARJOFhYGxgL8uXcSUwTfozHofKIGdQI00g0gZaEdrqZRMsV5f+3fjwYFIQkYYxqm6MyIdvcrIrLI
j1BdYF0gIchQmG2bOPLRabOnI0v9ftZdnfmiY1ARAtZ+Vcp4k/oj8lSp3KSlZWutfRNnfXOKt+DH
7xeKC0ZOTErBdar9sEWTtYiGhAcyR99dqlGhVOeKY6CDA8+CrgejUpICzvprE+bNszh5MBKYScfR
72q2Vplie9Ck+vrDH4etTxRh7k7Zvj9EUVaeGqJwDAhdk75GFM9duGMFkq02pyOBeL4QdyMK6j3S
pKsO4ZWGxF5EQeqxT191HhKsQZ6SNqMLibfPk+mF43UfF7O3ghQfvshYlKEklxmDGoLz7uYDhecm
fjXQ5PQ9/xuwU2z2Os1/fv8tHvhWpBlAUpBMcARJ+e4qYtQQWpTAsE3K6E09ARFjKDSu/s4qhGTK
J2q+/VUKZPq1qGEVjAwwRBcFEIY0mY6scuC4EqDm0myerDKb2X0WZIa0IAad/P/YO7Pluo1s2/7K
iXqHA0CifQV2Q1IkRVINmxcEKYnom0x0CXz9HZBdt0RKRzx6r7AddlgSgY2dyGatOcfctJDrnqrl
GpOBuSJxFfMbU+8vqnbMhhwEfbY07LDDVzu1ma4ZAXKMcem3JIrBpGr2MBORK1NGsE41K8B9PjsE
AJKdtpvJlvnKUTUMI6kddawIGNl7yt0gzw2MfHdx/rhMvM3W4CIQAzBzvjaxEDKxOJr9MoEjY33i
tL7JneRvzVo/7yS5Cu8DBR/apTzMl088BSiJgYJ3kOge7xYkX3NW9qtq48qEK84Cmb/xFf9iuDo0
s+2tocIp/HVJcAmGEIU0XzFZ0ObFXIn1kLnF8kZD5VdXYTO0FRQ4tQF6efmxbGMYiLz1BBTfWnzi
Nu7GZHzrzftFLXqbiMkS2UAiPl2il1fRDJnFHbYuBvFoRFQG3qm3Nt2HXg34/vw8bW7rsuxiVTek
fuFv+AoVfSx3YPr6C4LZ6jdmuV+8PlQaNqUYtSdKvK9W2kUFLlEHPl8mh8sbPOn5sfXk8MEZiBP7
/Xzwi0ux+FC726aDkG30y4/uVHi5kMA6UVEP2fu6gELsLVV/gI6u3ngRfnUpylBIUTYbPCvGy0tB
uW7+bsFB7JJPRNn2RzAMcjdNpM+9sYj/4nWAPUR3DKSOSVbB9us/LHzjbJBx3tNUNK1EnUgUspeZ
4QMOnTzj0JNt9+dvAz1TCq3Medux8NU3FiIGZvNSk6QjE3dftHl+4pmLemOue/0EeWZgF2iX4odj
GyRefSr4acSiK66yjPSB5JB5OzNI84/YMv5UQyg2mAQ7Pcr9fFWg518+QG+h7deXFQ1vunakVpnk
DfbDW0Ys6/X7vV2GUjCeO3oLGJheTd5g/FYCVrhMgI6cOL1jOaJlzrF5awHUxN+voQ2LDcc//nws
vsmnDYYGlW6HjeCPny73whJPVX6jCb2uoNgk6KymT/PWbao2hhwHL3YilrUNxfCHw2XTyPF8qaJs
NA2mz5dPd/aaoaxzFBkBWWRnoZf1YIert1r5Pz9c9EZsKaCPbB1259WOQlQYnXNefWwUnn6w4Ize
Sqe5+/0E8ouLMCSxt222M6Bfry6yyDHrxh5Iax36zS4r7T523PxPty2U6izmZXBiIVVSLvbygXnd
PDR65oGVIpB7j33tO7cJ3zSCOq/nje06iBBgZqC24Iizfdof5g3YffVMU5tcacTOX1oUjQ+k/1UP
q9f6dbTafvc8dKH+VHZJ+ChmSz6KvC3oi83FmEcZ8rWJ3Iq6UQQq+csVE54r8VBV/lk1adP/WNZL
R2IPqnx1zJPaOE1JtklP/LwbrkZr8gmw6+kHnbIHbs6bpiA9z9OT+IIB1lj3IGONk2ZqiWAysPmN
ccOr0lMcM+1+r2vljztlz/I8c2dClqWXQdkgVynZ15UmOqSb0efHrCHBSUVuwmM/hjgWpqkG9a5h
O7uHxoQGRmxWAMzhJEgIDohbNqWYkMKR4NXFXz5PjtWO8eC27vuMF7c/VISA2oeNIoVFF0yjOiX5
BWaVbuv6th3G7EOA33KJQ7IhLmolxUczGKzHbsYgE+HFB4zcV1ZdHzVbl2QfuHq4YENQPszBIPUh
zbRDBnaorfBCFgnzXpbbbXFalFllx4qdXXokG8/pDiLQoRGVBMWSGml1Tb0btNcEG9s+m442cqv0
UyY3tLXyui3SEe/pu1rTx9/B56vJMpcjdpfOMFQXe56cHzuzsz4LuJpTXGYJtsK1acKPjqu9/jTr
2/VLJrB+RH2IjStmelPXECrKK2ciXCki3KK+Y9uSk1dfqJaYYyh1XjSUnS9jFzumGaVBJS9sQzif
7bbpCQnFp/TZ5L8Z58PknfSkBSq04oEcDyvBSWo3EaDOWo2qudoN9Yq5qMVQQ45zO889fPROGlEu
be8pKRr785Tkqj1Jx4bfQTyNBtngu/JrkxJtR6Cuu5IFJoh3TXG26b2NM/jWl3hDT3yYrDf+NAZX
cCnFabGM4WmeOeqMIHYwF8jmILAI8UCCj0dEUtJ7ERJUMkENMcwqTlZR0ALKJTFFopgALCFLq/Wx
p7Lx1dQ+kImuBvm+gVZyg0lQGU+sbeVdaSZhR2iCxO4VoPjQMQG7841yp7XbyY4dJ+wSKeszqmfE
OsKDoDzG6Rf75JJO/uepbwGkr/z5L9NE4NNxTQJ93oTEhERyCAuQVV1FYIntFFt0vbLCqAmk/jro
yn+aB5Q9e2IbEnUgATC71RQboK3MXnvlIbQJyIFqlYgWSwdJQ7ZQ52AGKjqoE7Qr1nMVYPF6j4zC
e8xIcSeLL2xceRhKbxj27eAhcHBkE3jnhR0U83u3V0J8dGHYZLEXEGaPqLkCGtMQHENALiEXBKZ6
pd9cI5Po77OtRXXEOpHb6HHcKbkvRG8SEwu7ZIonQ5V3ygmCLko1SVhxI/PlFkipJBa4KfECPcjV
WA9WSHzMeePVQGs6lIfELNLLulfZmrUMDsLP4mFoJisu3S7ro15P6g6YxnSTWm6LD5BncdqIAsvw
0vdBfta5wE13A2Rzj1C+ypkj02H7vKWBaTZfmD1mkHU42jCqqcHHWzQl07mbmbV1UuRjc95KRdwh
bAu+vLVyHuraw9FKuORDN5AZtAuEdE/Q9xE57c5dd99NSx8ehIHRcy8y0k44VqkSsE04D++LpYBi
o82+SSOko/yii7Hjc4ZJ7WoiPHDAu2WvI6nWVYJFuggwQBuzcp+rsD2kjl89EqKTXpWJdAmLqc12
OSa64pmQx0Zs5sLxoIq7JHP0Tq5BSyZISFDzfkhz8X6opU3Md7UClg0XG5PVSojuvBsQ+6Yntd9X
C+HUQzfap9RFK3h3a9hgZ1TJdJ1iE8R0kqnA+SydCRJL4Q7WQ2I51gMJ1MN0NlquFo+e13AUPp0S
QauzC0ICMHl/53hulH1vWNPUMP/nth+j+Czdfb+45RX1NMamFKrPD6VreDxsK6iTSIZVfw2+q+gR
WZRjcLR7TjeRrMKw3M9WsVyqEC7gzp3YjsYtXlBAKbpxLg1gP0S+4WiOEML57hnxVdM3JFyrJIte
zB/KRaPWuB0Jv8lO5aCcT1vASKe8s9EU9fMC4QS4U+auZ2U54aBtwDDhFKbRZO95NfoxHjnPN1Fn
GZxnw8QMcugqVnkmwAQTD9yQfOoOWD93RCCZD/PKLACpfwmejAzlPp9PQwF2EnuIUlfb+tBT7F6Z
ZRyUvXk7LY8GATyfiAEiKXMWQeXsU14oauFVBUNqXbuCAVxXpGYgPfZv1pyuuT9aJJ8gyU/OhGGW
ROeZAffupMUS7l3P657yeWzHY4AWp8GZJzl7rPWYn+ZDQGShgEVIcdbJJkqz4QoaWBthraNZJ+VR
zmV+PVj5vO5ZwhTw5IBoiymU4YfALDds1ILvOzLpP7k7K2XK2DtMededzi34/eXYwelvBfFAaeiv
UwwazHgHo4kAj26VY3XiFlkIR2eCxWyWUl6SjEyQ1eA7WexkK2HZ6OBJ4Gp774qBvuq4aVjgv1hE
bSaxQxV/gleNyu8CN3SbvIfIM+s1GsbEf3YIJTYOI3w78z3YL7sgYWLgPdYVGM4jw9of3pujkzN3
WIzSC9vLChsVvJd5N7nTM/flnjcuh4wkMO+ut8Hw7J3RGOXRxhnIW9ivbnFhVPZi3YTh7GJVLpPM
PuXI046nGcTo7mBl+UxqcNGnM8Sian5U3TCP75diFDfdmpCGFOk6c4KTttKTBdMqYahyInab+5HI
s+ffb4h/OqSBYPEpiaDZ418/2aJEWfZM5ws+BkBW+8wmpqB00vK9783p1e8vtZ2OfqyGslvdmivb
oQXhP52Hl7tVQ1joRsTqRD4qU9Ylz8MqKhjrDonmBwU44AxKgX3ad8u67/ux2f/++r/8qIgWKPBt
OsjXGgKCu7Iyq3uOMfkaHuTgik8yIa8yqJR8o+3x0zGDj0o3niP9RpxhQ/vyo2Zl09rE9TlRm9AA
NixnOcpu0H9YouCBwqp1oMoCeAXc8fqBemaTEOJMOFrflvvCZ/c1js6AaAor/O+f3S++O+ScW70A
GRPdhlfVkNUMoJSuyHer0jEjuxaIY908X6Ig8wSwgZpg0LXLLkas1GezmwRffn/9Xz3Q780cJA82
BaBX15fEdzZs4ZCUB4k8Es/Y7aEFvCXz/NUIwfZC1QLrEBKkV+f7jsg8TlIzul7VdntHG/2eoMOe
wKQk/OMRQnGeZgYdCKRUPx0R1eCMpWoCpB0k7e5XugIXXu8G3/70sW1XwdfAykZ16TXEx/I35AEV
p8gmOS+ypwA8ui6GNwbHz3URiHiou6HIOphwKaK/HO55HqA+SLmM0Vfze87f/r5wCXpEAN0ZO9WT
EaJ7PbLTmPQlCakGQTZlaUQuYpNT/NcTheY0p70aNm80Q7ZX4OWcQycfhhF9Y1QZFJJf3lm9SNJp
2EBHzuqZjymMkoPJAnwYE7boAR61IfLG7C0hyM+jlasiD9qkQlRqXzOnkhAOIEvqNtNZTdzXLZt4
nYk35rNfXgXPHS05ev3e60aWLsd5YOZ0IuB8waGv51vTJHj59yPo5xID3lQKM3iocR3xcV4+QBa0
PEg91gf0+yE4S2u8a9rejKy+9K/b2tJ/f6j/0tz+tZXN/ncH/Mfs2/8cH+unlzC37c/8m6JPJstG
LOXv73zW7V3+N8vN+4vRjfuTb4pfQ6PzHxu8+AuR4+akovNBUW2rjP7bBi/+At2O0AvI1aZ7wRHw
Krfldzku1k+gbGSN22QDM4xlyUVH83KkdL22Fo4f17bOQWCRfRg8NLVyrwUVqRz6YpE03XvHyofw
oz+FfRLrXoYfTZpZX1dIsxusMSjOVjA+W4klqG7FYjJfGV0RnlZ9K26pD9jmUSDjAkCWrzdoMMo6
NjkYZmdSGb5xDlTCLE7mZcw/AfmQD8qag+m42noeDq5KenmRG5lJJWND+8TKDYIhaszp2ivBmpFW
LIOHMA/ahmJASjEg9zsxRAEiaAtDw+rVsQN6uY89QjThf0xI6iMqLUC5QiJe4kAZSsTLONEfWIKw
Stg4cow88COBpnRSmOymJVN+0JrJl36FeMfZviT8eS2cLN2nDRwOSCHQMMKFigGlFGdpIm+R9XSA
E88hMElnCndu2U+wSzGTge6ZpoIOYqmnj505OJfDiM04knJ1/agdJ2cLhgyzIVIuWZhgWyXpuRbp
2cWpcLJlb4BB2bI0w/q2JLqX5aF25O3clThjrFAa+d4j8nCKO1Xk1h4KWdXshJgktq5A+Ze5sYqK
bNaOk7w5J6Y+WfyitIGi0l2LU/Dv+sSoqH/GoLXseHJW+6tLjHhKcbzTBJ9hFifETbQYeyj5FGa8
dDOrLrQWe+YMZPppLMuRCnugjfXjgHLbtD6TOpoThNkBwo0m4mGHE0tRR4uUN1FPmYlMPq/mAjYQ
acMoxsourOe9bdfOJWfH/oyjNplrlblluJH9BpS3bwcIH2VBDjnhfwBm/l4g/zup/StgQf3fJ7Xj
41Pb/Ain3H773/MZJEn2VyA6NigBp/oN/vj3dBb8hWmbmYw5iamJvRhT1j9QD8AdFtsMtBt0I2g1
shj9M5kZ4i9U6c7GeUQohnqExvUfzGavl1ZsyUyNbAM5J9jsrF8V8HtnquqNPEbdvP3AYAwuptaW
bygct6XzP3uTgKYiHTLscNiktt1CyBP4sXo/dJzX6wWBktWhaAZSF+lp5bSZJervRfX/aLf+50pM
/yhEeUb0jV9eKcgzyLMuuppMJjvkTkwHetG7H77aq79v/Me8ql98nA3gscWFcfJhJXp5kdQFuaOY
zAA9yxNUt+n7fmH2I4OUMvUbl/reSX/x7GiSIhDa6phIhljBXl4sEV02pu5mfUboxjs7yOQipH9U
UvWpAoLs3ALaWLr23r5KJzG+g0OaUFXNV0I3xsSr4QJCXgMj2aS9jAiVl2CxZkWpGApSu34Ix9wU
ewC2bGOLtrFtjEp9+b6cha2OgynSL9JKwnTvulQTIqMlTj10kwX1+6wb69KQM79op9J7zpuVlkuP
sGE6EADoPudrTjIuP8IprpdacmEL+v5Xx9B5uqfRR/C2Mc+UBhEIhcFZAuG6i4GSKNBL8FdY2iZ+
tjBXYImIsAgpVBQrv/hh41fxZG/BuroERQoi0l/udW9Od1nv+DADikRBdaumglWtwZYVDb6oz6bM
lfMh8c3+W1POdQJJUC9PoNL0rZ7r+pnakgvIqSQb2xDZeEP4KXmOZQoYjg/uZEYc9rl7F9Qt6OKV
FISnfpT+p8Spy0/J4CoFFy+xqKmOVjrQeMOQdRcURUUarpXVw10dUP6gQMmTboKye+Dw3tzYKgVW
bA9zcV4bVlDGs+OjZBr6cLhTvJFPTZ/nT7w142O2hC6I0rWl8pe0dgcTStj9I4yJtYpXi2/GNFKC
sQBc18QBiwW6mj3I+X7TwLvHmvJHH68Ixe5T0YhLW/ThtVLpVPAwxcBNyKm81XawYKUr9XvYUVmL
3WooPzSjgoQHXcX5bE3aMCJrXORTDoX6VhPZ/lkCKCN4GYLnF1eU/YceY2Z1sJdhvlDlTINDa68y
o3JN9XkQauJDLCaePso6bX4z57n4MlH8LWIbtbkbmZNKr21C3Mfd6IBAZE0PpvKYNIV1JnOiQwk5
zg1yxCsg52XedFaswyGBd1C7zfVgQpuJIcnDByN/wyYLjfDwKQrWtV6v9Uq5p6mt6aGc/ewpVbS3
bkhoSO9Gj7Ir7YiMpGh2L0EWLwYHj0iOYPr5/3a77idZYvQGL5aoSBdW96WXveDMk/uE1kFgGCPb
n8UXMjGbOabRV62Rl2gJ89xv/QKaulHCczS3esng0Vmq9FrfNCLIzpPSwR9AFJHTRiKg5ouzslwe
SFOndVkh5RQ4GN2yYqaueMsqrljtEVF0XwmBN3H3KKqJUTMas7PL+rH9pNjIfQL6RyyrMr3s6+iQ
MwqqJvPvayG9a1vBRiYt1UdozM2UFHwh0V+btEbtd6g0qAYMpVUSWKFNxr/ZcfjcdaugLxg6tXvf
I6f9EvRefbUQad/ulrZj3IR9CiYuL0yfMnQoajsWcA9VtLZ6ultJdwM4yvv3RTOAbkRh37VhwrdF
ENV82Vt6+RZMOSNplEk5xzhQMEaHZRLsy7QlQjbocHtGtE1GYycT7XxWTJkPoP+DGYKhmOWOCUfV
p6GXNI95vUC77z2Y4JGZLqo4pG2foiBIBGGqWdYB/U66RTlswsVy0dZy4GM6BjkHqVF/EsYWcG2Z
ha63OY2o2jTNxPNqMVR0qAkSDVuvlzudJ8DimyrM+n1eLRwLVreq9jan8RsyHtryMJXmSkoCfAdP
VXa5c5JU+uxznTmh1Uhw7UG4udvFzUJ14Tj1bgHBrrAhwXnoYt6hQ5rvrcbtdGzVOffEbn6m34Eb
lsmsassrF7adc2Kb1MbCvDMDUPGQ5MncUvUZHR/ScfPWUt0uz9n2aUmEAfAM5mc/SXaAYk+XMVBi
P1l+w4Fk1hBVrUW6V2qqQUclq8q/OIzWPPLtMcx3VRZU9a4oR0G6PNv0OsrGMLsnojJfznTjpt9Q
eLsU791iunKquph2aYEZIA4AIX0YPaeiohY4ctlvii7npGyg8BPS0JJLnotlYH9qTf2XBDZSBg1j
FPVOVB2Tb28M1knYpHYY5XOTyx3deue2cZqUrq4Pgz/LDfPbmLQSJY7lkIU++d6JCJYMYpBv1ya1
kUGcGDD6TkunCSitw5Q8n1SGx1QkzrtldKuPZlmFT4Z01YNF5EBPvFOf9rtZDemFWwf95SDMTgCY
SNsJCDIQTdwaWZ7vanzJnwy/M5/mNtc3jjWrOuacapRHaFf5VY2dq42dxVZfunK2btNs4kQwzEZS
cGaQJC4Q+aCgmnq+fDKZ2/bVGIhmN9pJ+9TQa7xulQkXulbWFcuCf9l3KPRjQ9sgJ32s2vx8AJp9
NmEz8oZRnZTBHJDZ4W3jPFUsMrJwm473r+k/wvjLbsIaCO5BYU35WtKX8WKrqzxrB3txZdn1mb8i
x+rUmZEDS4lTD6cdB56t76TsIdAwSjPiehl8T5KnMSAlAHATTcJfT3w796C1piRXNmHvvtdWk1N1
R5FC19DijYTcIj/QG/Yfcyl7n970NF90jqcIPHbswUWvXECWTO3+WHMEb+hhFestY9N6bENJh3fV
FgtIMS6wHIUFbHJvNnUFVbkrhvt1KdOSLAJyDqJcTf1CN8vR731ncOpzDNMra4q9oK/oZCjvXQZf
efDXtrpesJo8Z6boLkcWCsYRbx9g6CnNH+xhez8KR5DgYZmp8mPfE80t9bj8wSv6jImdqtuJ06Xu
IRd10u84Jc9IOCBAANP+Hr+JRtr7lM49oZzm94DOanFov9aKeM+Dj3ysjvBZ87lmdpNhNGw5n4sS
GyrCQNHCTISBmWeK/HIo92RKEXUQpTMn+4a+WXlNxa+aiOSWEnmATF3n2vblTPfX7vnuaDmSUOl+
T6tkhpdPE+quyiBkDO+AItdSr1vGJafNLe/StIPyHQSX2TtVaDqQS/itJfbDnE9XRWrb7XHEdWC8
00uYlZGefYPKgExXiK6+rz52OfvOqOCP0O4t0dEMc91k+6AO1EnX2ORu6NrrKTm7Be1uNTp883QC
9VNjzLa3W2g2nAGvkITKZIiyiCEbCU4SBW8cC4lhX9u9PaQHfNuLoiHuF/bVYHvsiXq5sHaZqx2c
q870p0M+eIW3K1LaC5eZTwVmt+h+C+rWlldd1iDLHjfeMPG3rItk1BnCz3ZFEUxfle1QNw2yQQf0
bgR9r8ypOXnb/nbP45IGkoE1QYBOV7rBjm77r5vumcqF1yI2KlPDqgElOCw4aa/6OVahOXWx0Xte
H+uBOZhmtnk6VxUa6Hr2q4DGv9vJ61Xrvr+A5VuAM+sTEdIkNqeTaqqzzdRhdKTLVBMNIBzdnnjy
Z6v39/aqSmefVKFN5rpyodLBAK7sA6HA9npaL1PJi5F5rEBrPjRnIiy0ofblaBJeniNUtphy7Mk5
Sbx0SLodjN1mjH0aV/WuZU/hPVoZ2/8IKLdMWJfNtPGe+s4XeOQyHHvIHVIw5hdUfgzuK6m6OyvZ
EsAXsy/Mz4Qb6u4xz4tQXoF9kf5VZxM9yc4iZQ1mX+eV376fnv5bjfjXxhH7TTUie2weX1Qj+O3/
VCP+wqVPAZXCA14aVLgUL/8proq/bHYOBE+iA6Ye8J3482/GqPUX8j7gCJubhF6fy5/6px5BTsZm
OEUtSneHWkX4R8VVxEycZ/9z3sUPs1H5MSnQo+VOccy+PO8yU0xVFj5mXRvAmOlMqAhe69kAb0hu
+6SkbZzXPU6hSGe6S8A8m3Dul1C6BMGzBT2tM+Gi7pB+scS8/uLexlhRnKiMct+ZtarCiIvMQ1HB
AYbomYFFWVwlENqmM+A0IfBlTm3aolKYF827vtC6PF8IJMNbItFFvEsmm5yfzhsH0p1a2vNj2PHT
RFMU5mkFPGM6E6nLy83/GT6yMFvXGZ3DAbCx+Y35qUvPDUjFVpxInRVHuD6SgqQY2ZwgsRzeUUTo
ypO16Hr3sVrWxbxcoWl1J0E4GT0W0a7udtoSYxsXtjU9kzjoy31IpI152hZ5L07GhAez81tBhaIY
p8A48ZLSRS2bVdPOD5Vz7PxpGvfBSqAlupIGTiGrF4nLbFs7G3nHyBGSI693Tn1bgAafEvdbYzXG
O8Qknk3WtFg81pJCgio2V/cTpxU0uWtvdWfI4YuQJXgK2xMC47S5n8ZMItPM60ciLEnAImrDO6aJ
EY6Rmy71TbjOK+dmts+ItjKn/ASPrPgGVjttd0bb5RfsZ+tr3+/AD5krEkbUdG6mzvWaGvKQkmP+
jcOCNGJirYxPRjJkYLurwOzjcEZBz1OqfPeYtQRMxWaYKGIMrNI6NEmYIFgdnOHJKRyOkV1b+B9M
q9ApdEM7MXZJqhsi0lt7qverX/vJybSEPhqvOhh25NoiBnRSRz0NtUDRsvK9DLEdGuX9srb1Q+cb
WKGlGEyDqW2BnE7k9kwNPqNEzbaIeQ/N4nRoDGs+TXQxLzvRuM5IbFljvLddtRpsHEA2EeRdFO/m
Ms1tNhFZnp2WnUNR2IMilUaFgZkksjLDsDmntoR2eENfGvFaNiyZaTBmV+saFk9iyvP+NMW88G0K
SGSKF9cenrxkae6U8MZ+b5DXUO9mM0tYl1Fjvuv6tX2qqVSz4rN1uzbzoPBjY3Hzb6PXeZcC+Vi1
L5EPdjEFZ8j0yxSoaeeotP5qDD6V8GnxbcSPVQ2rX4jZ/+STMk9GNQShLE7KYGjfofWxbivYUJek
8UERHCxHc/omIQCUfDKWHzrVu1OUZ17bHcWYvPMmt38SM2X0OGXPemcW6eztgsFbVg7khD/E86DE
s8mK00SBmfkjRQcHeJKmDIuj1ivG7DjDr/yah1PJ3YHj1xEpAImKp3IY/HhKeuSMljemz8osjSoG
6kkZaSQsgxsxe3meJO5qHlMCy7PTOS8Tkt1lm/CVoFxdOK7Sdz+2alIf1rYdt+1DbweHZHJMmkOD
x77NIb+c8OUw/1oVaP4i5ZRze1BDF1QE5jnzXslWswecEuPMcubmOSHJbULt39hfE18U5Ycc5P6z
7+fzcybN3o+y0oBHjpMGZMTYBNZdUDr+nTtCFotVaQWfFbtgFxY8mmnHLRBOtkpnEMm3FD2UP/kh
We3wcfGGJot89mkjdB8nvPBw1n0TPS2Mm6SzeS4eQ7KKDeHWZ7U013U/ptqIEoOv5dQux/IU2WBH
o2V2Q+NhNQA3dNQ1l89g8oM7tUCv362TAn3bOJAk+jXxYh998SzQN9LrOlah1vVJU3eeuhmwWyz3
1ZSU8gyhhn/KrJGwtWp9eIwu+XBB1K6tf+tTGq0uhU/A38GokuC57Ac+XDMOLlHtmOourDI3pmNQ
5uGTZc9Bc0i9bMmiUM3qvYV8NUf8VTSHJOvQynJ/ImI4ZsxpDReL8pXaH6uLMVwFa5KK2HfXvkTE
RmhiXI56aXYmKSj6hFSEbt6xF/U+ospM2hjYffo+n5I5iIVO1E1joNWOVoUSdF9IowVmVFXOdVc0
mgSEHKdanA2r3HSGfePvcgreXVxtTK44me26jgvabB+LwCcQJfD6kvMJgJLLyk3m7997ez4i0cwZ
SrX8ymKA8j+33BSjWVuUCxMuKcWxzUSzHrCeLeOeosTCMYNE6CFq4Y54u5DIA95okVvkipDF5t/Z
gSGZJX3HGNA1Qps7TRmfM+qlduV1a+tCxKX02Tn3jUQomRjQQsaCht+72VmmW9/WSOKzyayCQ0k0
GkktZld88eactLsosXndzqdE99ZnXdYFthKqDhtYDgXVdYdM3ty1LDByV+XTcLsWhCMeawIXZhLe
AINo/MBz0kWCItU5SYdMy0Kk2QMS/ZH6mtXZ1+kwL886KGuFrI7tfkIvTdYPFCXsE4vT1HjZWKSc
3GluS3ysLGMtGRVoyHaNq8dl36aB+CY7RDj+7HrH3NPFtbdu3cdgdsd+x7t2Xt82A9ENkd9Y40cQ
LkwqgiGRnyvm3G4XorlsiNIIEgIArFU/J5Xg1p1iRmlnC9Ss0cg2K0QjUtD9tJoku20xtD31GVXD
KjMefNITrtSg/A4cS6U+JBnhSOdGRzkqruTU3HVcaW1jgE/g/3YWYZTzc2Gvy32IVPdrndZtc5yl
452n1OXMqG5o5XJRlfyD//zvrvtfmHN/t+1+961ZXmy7v//+f9D+1l8bOg3NAHAHvvINKfX3vlvQ
0AM8RgsO0xWdQFf8/y6g+xciB6h/aBZRo0HT+I+mwdj23ZsezqeztrUDnfBP2oDf3fP/2XZDugVk
iDhy44RZlDi22/uxRZdkRr7UjfXk6iax7DvNRoj6jciGYb4LddW5NyHUH+PUmMbiW7gQd8jBt9HG
edIayUyZPliN8Gj6LofiuEysYbn/4VG+2XT7+wZRqn2PKqMr6vAofrxBwodaPA/jV51RZNoLg6ZL
7NYVHXtY951//P3VXrZF0ZjQQcTLh7H1u6YqeHUKmVatFLq1Amu5le7Qw1afO+xu139+FVigJop3
0BGEV738TFm2lKwyTRFxvuCp4fI8rRp/eqP7ut3rf77avz8LpXwiDHGCUQ/n7PbjkwswVRMGSh2l
s+riwAplXoY6G4GTu+m7MjPCvZl135w+Xd74eC+Pcv9cmK43DB2bg+NrDrCU4dTPDj3RZU6r42It
8yn2pvJgLUr+kXjrn0vhzXVQoSK7NV89ybXRnUvMLHZEi0TicViHKFvl42ysz2jb3yL///TBgP3y
bkPjRCa6AQpfPlE0oJVVmIjFCY27HRxp7gOn/7Z41lsIxO22X3x1nMW5BJCWTWv0XQbw41dXIGhX
jswowluWQT87r/eNMzt76dFecol8fReqZHmDDvPT2KcGgKEVXyw6A+YD5qMfL5pAoAWBQTBNOSuf
s8/cjc8WkXx/BtnjO9uus/XzAI7yz2vfMTIZ3PkF11mpAt2Ru9giEe2Kp9+/Y9+Vn6+eIXJQgDr8
ZXLVV916qouLPdgUzZxiGKkocIwqwsk55mn5kTXzouKgWRXOsVdJLKU6YbiclN50uprtxRLS3bBU
eym89er39/Wrp0yhBd6Zja3ReY1sZ7PXtBmHLtq5bnNqYdGPyonYoN9f5RcjdePs/D/2zmNJciTL
sr8y0nttASeL2QAw7mZuTsJJbCAeDJyoguPbejc/NscqW2YqvEoyZPazq8qUdJjBANWn79177s2g
eYsg/QxN0dacsCSLe1xNBO0Fmt7M+Gg7SjcmQEvxJ7blTcjx+V4bluE44EjZTsxPj47lx4UgOzMN
RJ6I7WR5X/XRO3WefUzs5k/EnX9/MSC1oARxhX5GtVCZ07OSXGyyqnoP4qR/0LMGKx8NXGMTG1L+
6VH619cRfiI4QDJJMedz0U9vBthjRVp1Foz+JC+kjL11unf08fiFhenQntiJ/i3z6aN3RoQieI3M
YgndUcqw7OneWAmfdqnzl1Q0Kvj7X/pfnyeiXmjM3ThVLiLW27//J4cssllaTZ5JCh9QyYCPpFFX
Vsvh76/yr88TV0Hye0Ovoeb5DNzS4ywlg/02Ju80ZznNbZrM0ZiX8URPh87uH77Up4jS2xrB9dC/
8POyGnDjf/9WJko7yUSRLC9NdQg4RschRH1Ni1+WAgZExz5J3nI7yfNQqI7sFWl64lVLc1yBiobz
+e+//r+7yThHbgUXDAPM1b9/nB7HJqZIvn5V+EMH324d5v1MsKfxhy/+pwt92s8YcOMVTrlQTbG/
bygTNpxU/rQ6fIJN/nV72Z3/0cCF2vOZ41fCEm+Ir2c4IbT4sc9K6CycsdNfqjY1hpOx6bwgox+y
fW9k03IgkUzhGBpgbfzhC/+7BwsgLkG4iNdZpz790I1eukvWsxwWrqCVxNK4rRK3j3zcUvu//xFR
C/Mz/bZM3TYEfj6kvVyT//P7z6gxtSLljZNVzShO7kv9FsNjKb+rWCfrRIuGzPOfDYsBVQBhjjB5
Y16Qqa4wCvwfOhKfL1kV18TNmBMoAp1dBbvvHDRi9JpvlPqy/q7SZHAvvmqHW8siTc05oPQiFqDI
Vxm/9+0y6Ec6LUyT5jozmG5PzMQexEQqXTioctEe0zljD6on0hZhD4LCrHeaauFAoxqYChExZV/J
km209YKOhpTFIeczkeI53rS4xiD7zTg7/cjwejZR//hChEg1sh+JSPw+QliToC5o/BWtkA5mhI/Q
F8Wu829i4B7XITGGBEWMjF4bsgZ6be6rHYoLJY+88vZXaiOzuitUqQxmtG42BNjpbHcJLHOcSifA
vJveDv4Vp4skAFJvTPEZj4SblA+pGBflnzRCPVX+nrc1VtVgKtMCSNWIgMy39ouvzwIFALbMxYs8
kcBedZu4/7Boq15bxFoPrte6PTyrqiF4UAHOCGVmtUtU4N59KvxCJjstZwYYDm1dfB37qvqhFLMz
zuaFzoALDW8VjnheSGpy4/eM2R6FwNDEhCfy4mVHI20d76CXeO3wAKrMibLZTLPIIvM6PTqxmb2P
wtEUEbLUUyiG+sWkkUhJqN60yZIMqJNSvHdmSbsdG0Ze0u4baVtwg1MGEvGU1AL3RCysa8KB3D3K
StGLKWkj5NHQzrfBpReXu3Upb6lDdb/Q6sDy+CGLiql2bMVVGTSF0NONn5RZe0rHdnmxUCoM21ha
1RgNc2ztE5kxXk1MiGAlcqiJyEBFrLIWtGarz8HgOU0T5OkwP6aqziqyXxfvPvek/wA+Yra3KxKW
gq6elcxdpCajRcPhTsRvnnO3ETbC7lWoGc2S7yUdF6ZnxRPnTuo1GXQQ7HXftw+iKUcRMlFXdyDI
UJJQGunuc22us/Y4VTlm8MocUn/X3lLI0Ib3yVi/MAgdohZBnfZEQ8VRG8QAQmdwwrAlOVpWI2qP
MbWDHOmQs2tlBw43tbOvhMrLcEoH7OZz7mlXV2j5NxqefXpuZvq+UQ3gBjWRKL1LquPn4RsJ9Oso
jZAQsgugV+wSeEOBjS0KHcHSpT9tOsUVWvhu9jdlzXELZZvdaVFu5HqJ8dZaafD4I5ow1gcnZpbe
1hBfjZ6AzFTSNAoc9IgZvWIwDoReWKi/cyRAtGKk3gMzNWdczJD252LveESLREbnrXe5mFGLSeRh
aYTU3VYosfzunmNd428AF9CIyxsavXjFdR4Ihv3wgqp6jYO+TixUom3ZFvTnzGnmnIk+56atWozQ
QZwgCNXt1w/dX+3XEt3MxABgLA9ZYmKcHus2J09UE+17Ok2T/14wjupeyYgu06g34uK7LBFAvI+r
coydk1i1f2qIKzCPqOZbd4MUoFJbRa8yR49ZmV/HuC/1rWxXdh0TmzaDFkfLv6fYCMZdtaTa3uAA
Um/aXCVIYtzCsQPuEv3RTuWStG6NViMZppZO2hgv9BJyPqGX6+VdZYatk0l0ZI31VvpD/gtdW3wL
BBjIpE2khNyUVjr0B19bsRhXRpsCWqhZJUxCUdMN7fKRGcEtnTsUfVP1u4akzEdADaUTlo5Z2KGD
C5n8jClvGOlAeChPddnL5QmMQGHooUe0rrUzjLRumfL3qdK3XaE0tRnGErTBNM3ZvVhdJCUJ79la
vEwOoTXFnvqfenYjs0G1/IrKNYe+/+nmBMi+V0Q29zLQR6Wn9HAh+HXb4ZaBep3HxDgwAWq+Tkmu
M3OMCeyIXIgNxTFtbKtmxSGOecP8RsvAZCFDR5ynzGpy7IgzCQKXHdRxvMd/lYn/vwX4H5TY/1Rt
RB/9x//4CYWkXy4f1c//+R/P/+u/VJEtP/95+P6P/+S/u4AW/iVwPC71462dd5t+/9UFNOz/hNAI
cR5W2u046FCT/Pfw3TL+E7sh/wrQJhh3Wg//Z/hu2vw9G8oxcDSLWFkKuP8HL8DvByqXYgipOT0v
rgXTEvfB72WRS0nrtJZpIcfO3yEC342lf6pkG1Tz9PFPd+X6V631zxJ6AJS/1WB/Xczjj/F9XG7E
ZzAeHECjr6U9hn0jqvWpylvGx12tZ5xg+hsw0GhnQz+DFsh/qRUD6Y7J/jRu9G7w9lpXCWSHBNDR
g9eHmL0FFouNXCzJu6shba/e89D36RaWSi0Osquc+WRIhCt7x53cM3we2dwXaW/c2V3WJ5c6zYEj
Tb6a5Sm1l0RuVwuwdDRWXrJEBo7gbqsLMs0DPVfrppDGWke3KBL+IxsjWGDFCJ93yLL6K3ojVwem
W9TmcWgrWTDCkRWMwcmit98aIwLTgb/U4zfKQ5g37TuIQPJLGsLoRYgaDgGjQoRFc2DozGvOACIP
EQ2Sc+0oNAqB5A+Ek1GO2IuaFeLCqOXaCJ9AS8UZgIt2sByflEfVTxO7OWPzQu5qhyD0u5Fss9qK
SoZljJlWJ+4Phg9zMqxQP/oBezpJUl6n+4rc8iYjMWIS2sxGyI/IQDX3XfoHQ/KC92ytD2szWq+5
yJmFj4n4luQV5xRmfqPtRLhiwMJU/RIWXSs2UxYjnOrIWS6RVFI53/5SEddRK7ji6Lk7SA0bS9R6
yNypj4aU+bbT2xe/dR+Z17XMNPoXX2Dugh+UbkRqvKWD++ws+WNrZGdrcdipjeKHLXwUISAODquR
M09H6cUTf5AkWh9QPMb0dCtsCqtPy5VLByjKjpkzHP1FA2iBnBIvehHoJqt/JSmF7Fsctbgf52k/
jusUgTbal11N+FYxPcwyP61alUVpDsCuaiRSNDSb2RxHQDi9iHKOjQb7HJ4DfQLDgFaP/kDc0bCo
wC7M9qNVo61bjOSDOfFxcZMzY+A2glYwQjOJq51OwJKFHJe1PMrpdUe5Li6jDnrIU48cSy7FqgSH
GOMIciiIvYGLuR1z71ydHSvfmxyHo7ledu607NelvtdXrg5x9K5xxqttpD8J3AgT6uxnNYxPSFE2
dr1cFrPknDvEX8x+PGlWvBdWzrjX79EIr/EBlFB+IBSBpPsbW9hYikBz1ttnysIGjWBo9EugCICv
fOu+LNAUJy4qurpfVah7gmyeAmuK4vWIyjp9RTYgOHoO96O3NKHbC+wpmob9kSOw4MwFGgSKxnxx
M5nvUrv72c03PUQMAHha0qdbqaIIx4pXqtm26M70up+dokkDW/qnyVjv6jW7NkayUD0z41+1Cxlq
SVAtNnJ2rbC2nMTIa2+beUsjsgo8Q38xWr9kBttz4l27nVeiWHHwZCTizvD4Kn6vfUfvsZFE8FzX
LP21JsPTjXAY6P64U9KhNBjeHHPe9yaKGqvmdJuhXkiVP4bpEg9bc6gtCNuITdB4noVvnNyFL722
oD4qGACbtMjzc99KTsROfjXbhv26ba+r6AwMffLHwDEwQOifB6Nc94NoOJGm7k/ddLZV4zUnVLCP
rU7sUTo7GANtGwSFpPU0cKYKm3q9sxKOKyD74MCaxa9xAe8ySv/bSttq7AXfNT5D/rAPsT/Gm5hK
VpXtzybzEZ0iOg58YW8RrWxojIlgrLI5UNgNyowWWeca9yNugUD12alLtXaXCWdrVhmHJCLBeCnG
7Zqji0+rY7qYhyQuTlqO7aHw+w25uA9dMYBq4UDJA1Y95FChAuhNUzjaJVN3035JPL3g341p2NNp
DLXVWqJqdp7ixr2CnvKuMZ63TY/WFPCj+2zpyt+nnrmlBnrp4I2FfSL3ecqBYkICDw89MJWzhEA3
s1Ck+vqIhMKBadidB2/1d1nRcja4RXDBvPu1lPVL47g/6mnZ1bqWRquWIgxIBxN/QSoiVo3va6nj
uvIMlF2IZIiJ7zeJNLYM++Y7dCR2aFljfoDJe5y9hU+a9l1HmQoUPeXIvB8IZo4T6Azkr4dWHj/A
BIUpoL6jHtjGN61Pk6X2xge8V3U26nwPGZO2ZM+V5nNqmNzAmTjU44ftWHeTSye9zbLAbnSqdN6w
SdQXHvpmo2uEE5/ncvVDferEPQOTLvIHdFRmmeMEamGXjWOxLZ3u6Ppi3sC0JczZH0+NLI+yNbtQ
+e4vcypYGvSiYF9MUK9nnt573BZ58GpxlHmtnWwkPzeLVLEfmjndExX3kJTqHXgE7gv9uccuElSN
u1PAJCaAP+5r7UvzZ5dX4lLTH0SvUp7dkp5IihqsMVc7LO1l63Xym0+OtjE11s+lKrXIdiRcl2F5
KORyo71nWza/b6vb0HdhifYruRxyoe1jg+QlO273nBgNTtct4c0TJC0H/So4mm/LnOwnaf8aG35c
Y2y9Pf7l9gqZbzrpTmuif/Loleh19ZzE7JgDWslwKEuTG8WPVGvzF86SejCMHM9xVgSl0z4a9oKM
P9PP6M1/cUbrtv7QtgFtxEtW8FJVFqglO6sxPq9VH2S1zTarhvsBbw2tn0XVUVLVrzW1GiaQzruo
HCGI8ocXNG11CJoMtFhqi6Cu4uXoqvY0JD70PwrXkNHVKefZoPOFOzx18/e6r4cDYoc3b2mZBDbr
VySGD4J1KgaBEUx4gs6wcgwiDJE5aGax0gzDmk2PQ0QV2wvN2KPXZA92o86eWz/ZXmZuQPwjJTHc
aUNWiPW4+kscmBXKoWTVyifPWd9RVhjBwhwmbsqK31LL9gJFH76wanggij0/WYY4t13rR+hS3xPe
CI7L2nDn+DnHPRvyhj9V4sdklt/hzjcXfc4e7awv+OEoecjv0F9g+W7ryc52VtuQOb467yvKou2N
I7LtU6MJIEKimxMLunLV78gQwiW/FtNm1OJD0ZuI1dODZQz3KFU/Jms+84Rbd85IV8WJy+2Azy6g
+XEZoG8E5uI1+JjYJSpOcNXsuvinkiix1pNe+HXQ1OOPRis3DIJP+AwVp9/iwynM+1X593mfPbej
xUG7PKtUYyLclt8LXwYixtySNI4WZau2J2HgSh/3oV+r3WJYb+j1+bqUGBRyLIMeyqG51D56L2vw
xNsvfNsmAKT3bZyML5rbI7R0pxMOkmefB7EyNHW0BmeE6TcJvHJJdl9VFY8ioriQZI33lr4DyrfY
uDR8mPnAmZyijA5bCVGLQMD0AVVgxfbiCRCZozPVP7PJcItDmkpsKMVSVo+JBjzqzMI86WFW2FUa
qdW2T21Wac5O6LRJAkSGrrvHqazVHySaFq9TjpZRBotjslVaiW+eu4HwVgwAmh7SJ+KPWG5dd/ca
Jr8/DR1+n/LcTiaEkxiINYj+uo3LP01SEjhmGXkiWthU4NrhIRhN1PDQ3dVjGmOAyeCohbkdd3+Y
u36SPt8uTLwe9lws34TKMmn6/fzVqn4cXNSYIShPkXEAgjxPp6GXaMA8D/ipkD6dqZxBM7pWp+J3
x/xkYIFc/C5CIFc8oT0Zd0KW5ht5rSkTOL3W0PP1SUT7zgMuQCo0NkxmjqdUY7sGb4QtUSy1Sai3
srXnQTX0qBMxzn+Yd/7rXeVki7AbtYNJVO9NQf7P8ylZu6lbji6IUoxSLx0AwBcUYXtRYR3ei0W4
b44svD9FIHwaIP3jx0RZYyOrMZi2ep/RzNBZezPRGIY5Od2+yKpb84spdfioCqFhjAtoXPA/2hlv
UlXNnDLmxRNEsjlYjHnmIZf+/cn3dzXGX0+XcTuwox8AUvJ59jAmhPgKQ2nhwNN8qlyal3PRiXPO
AfQq2lZgQHZvYs9J/MlM/i/n+380HeCfMV5hgGl/GiqhEiboykSmXNL5+TYmXstyUa8kQphGzq+u
3NXxor//ure5zf8dtdyQAh5yMgOiFr1JwNWfrslMQ7nIfpNoKNdj5e7reNgMzdsfLvL54bIZOAMh
ws+AFQwmy6c3h6jGtUOrXEX6k78FUn24r5xo1wXfvo7Hetu8WYH+wKahy0gzwtDbs+hv//4jQM1C
C/b7V72lbCCdQjzFGozs5fcnvMirLHYTgLJ9Kk9+0TyniNE5tg9jZDK3eJrTSUUE8R3ntLhvK/vQ
9iy9lZd1+6VsSQDpstu+jE5Q9ixzjet3RzhyvxwxHOJkKIHC9jkFVGMWmHfXNKJnDZRbpa/oNwuW
eavdWagwXWJowQFsO5oG9tI8NaV9dDPn2uZTBAs3ckRz6ZWx74neCRyhDg1YkgDXXBjX1RL0o8d+
bZpZkFMi3nlOYWxWgZ6WhI8rNsk3pcUb366emq75vprVyRu9lIldfCmd6VXZ89Euucs2ys94wHre
ze9Ynl5j0zjmZn0SrK5R3ucbjFjQFnV5GCshb9jF52QyoirhN4q1bZE5u8aaD5ou71FruIgIvO+5
IeDtKrr6CV2pFVdlQFv1CW/9BefgdsmmXed6x8r0ImeeIt+HQhnLp7R3MBnGd4jo98tkPmY318aY
KV7y7r3SKQ5N9cpdeW7GAQO35m1h2O/yJTtWwn6jQjszKbukZH4sCKVrkUCVaIfX0eWwkus18lmM
CJbY2an4XrC/GnpWsUmOPxureWad9qEGr7spm44xoomQtxNnQ/yl9hKQGG0PE63Dxe4+pqbxZiNs
x1L7svrNcahwOzgwgIN27rauJ0OmUUEeF4dG0Zlv/Xfo9pCqWUZyecHO+Dol2a023sPvxNA1fgDN
BgJhNo9mNj2VOXTRytxonf5VOIQZdj71Kz8sqdL3XVc+p4l+RGgLwZiI39UaJ7YHr4HAutacZfL6
3SHLKExyWhAOZVroaukTBeWXqccGTUcOlYPGU0RQi/4wCNoLoF97s35OhmXaSomincjy8jt5Wu5W
afpdnDcgi+qTUw2bBjETl9OqKBbZnbW6xxnMKck1/MZg6tcNUwdKTW8n1IJ1As9nW653uBHA0Zvd
gxjM/oIckcq3z/EmdCcOxPdCdjzyC8wwkVrH3GlPHE+P/sp7NjD627Y+4jR9XN0dA1dzIxIj26dV
sdwXDZLkHOJAPKx0KvKxD4gExX2Xbt2BKbEwV4bhSnzB5SsOlhzEA12aX3k5rrdz82tf9l8bCzPB
KpY11KqqPwy8bVBOs/fe75+dihzbeXHmCI32VnPXHetBH2JgIqqKRaOumjvyHsM+Lu65r1HdNLAS
HN1n/gDLx1gavCXN7ISZou7TaOHTElQbq8zObhfvy2Y1XpZ5JapxGZ79lh1Okj9V2WPz6qH/C/HP
1ndq8uMQhwKbXduDCeonGAN6P5y6Wf6KDftYDwn2RtGkG6mv5G0glvJT/5FxyqvopscpBcDbpWvo
xmaOTZBeWcvbjm/DerOUJo9CpvvVwzMLIBaPiH9u82WDmu5ZAzhSGrqLSwmbS8ynx9ZxrznjxZ6T
964wgkGXO2XMe53ogTamku7sNsBC8bo2yyUb9PvYt7E9I69uso+m7Y+lEhtDDMyr7FCAJ289HT99
cT8s2Td0rZu00fZZaV1nRwuVt566hVxcvSy3mt/spKe/D0zAUv11YL5z9POeCBoC0UX62ilt3PWT
Cwba5HgwqYYx2gDXb1KMePBE8OEyuRlcf6dXzk9HTH7Jgb/VtqWO1j/Ls/XAWIaYd2doxYdb40KJ
FURUR+X1U+lm9uMAh5yWMDfdZ21MjPaki7F+kH3WXjSRzbvFhwguu+LF4mzIw78UL76bTkHbweqG
2JI/68y6rzSRf/RCP6yjiGmj6JE9iV9iYIAWe+NsR46Z9dNhZb61wc5+dbHYIZ41tV/zSpPkCJmR
Tmdc0oibPe0MBuVUeQXjzAxvnZ2M2HjTdT23mfbFNkb9UdPyLmZ26H4ZMjFs8s7qwrKcjCuaBpgs
Bl/y5Cmg9NS9/TfcOvKY5+1yFrHmZjBKCtx77mJEidffT/RTdrLsDgDGGOZqFsMznLcNzI4QrwxH
gck5Z+MoN1Mp7vC14yY2rDDmeBRhKezCNGZ/T4b8WCc6mQc4lel+UNqmhXrpO/NNzkjse1VApXA7
+PSOFEciCy7dPD0sY38Hf0wMgYsl7jvUkh9m1U87PXb0cJRghYNKxnS49Czu3zHwNuHs1qX4VgKv
rWBX0wQdgYYGSyPfNWjYxzGzVlQhHsfzx0pfM1odyBXu6VVZP3WmDttO72SKBcTS8Ss7tU1rsWA8
fMINnptRt4JVjDzPLF+MLL5XHBrEgaUVA5LZ3tLIoMbZGO3reMbkFVvzVyDw34dEs6u9jxX4AuVs
2M5eWkOarOItOAv2/hzbVbfNNIzFAak56Zn+iRMQEARhOTMf4JGpbRODIgjU1Dbdhnc52zTjShO1
9Izmflm74S2RpbxU8G3iSHqiY+7taTTNGw8UTuVuyAxpH+e2ig9Jlt/ZDJkxZswXLx0zcRhtE5ob
dbf/OFJfPPdIOo7KKBnOwnOpHoph4UHO9QiKXQrrIy7ueBj7oFXz1urSK6YKd+eJ5mWksz17JoT6
1QDzpNUZePjFZiDb7rxUFIQjiOk1tdWj7mOUTCcWwGycnAcQ9cz0R9d/YzZr0uCCbvwLdrf1vFbK
WjaLuYbWnN9XRgxDyN1YLdpelTv8Rem9yKbVA8HjGLqqbkOp5nzvG7VLC7ZvyidKkTJgFO8d0sku
gSvU6RdtGZbl2W8sCCremBxAE8/nKZNgK/BFhhxE4y3uuWTj0+na1TnRGTb4o9Az4vma6xPBK6s/
7S0kV/3ethbAEzasCNqBt0BB0qMYovM+A6Vu5SZGnRXM2GBqb57emIs50bwOTxh515PqBS0ILY7p
jxS+98y6f6/cCWOVrbUpyqWZTmEhJ2tLiZ3vPHgIpamdwM1/cGve59S/5IOxZfZ1UGu7y9d5pyed
G0l3yrdyKBKNxrpy9xnTzZ+jndZ3cbJucxf1BDWPNh/UoOJdwnN52z3H1dqauEFPs8EiWgswBCsT
sRMzIgmiBiJNlgMisBDYHUg1fIgLB2HayhSeoIT2SoTHzouz7qG21YaYc30PZ3HTZGV7YDaiIVMp
m9MwrWfeEAIu9EFtwFT1KAiKD3b/ag/RZ7Ok0ttmTfHRJ/w4vV/akTSma4e/Nr0xCStWb+gmPxPH
fnQM0XF0UUfE+neTgd6Trve18Pzv2F3XSORDsNCbiUYbihLjmOXmG9jnMo+USetXFDyAIpnOWq1Q
H08+YAOaySLt8cp716QQYYajbG/BFg/ncd7NVjZu5oSRHkMNdsNM7ZM6g741rOsXT4+/kPILLKjm
ugpYfRnXcmPaqB6sGuUQ8wdqCCSiXtB1g/F1oggrgltFaU75um+chAEhlEPSZaW1cq99O7sOEzPX
7gY5tNsJVYztXVUZm2d3ENYOe5/2RruyP8ZdGVo1KR2t4ZebXlK/ol9BqUEvuMY0KGYZuquy3QN3
oYYUJMndrN39BEorLIdV+65Umo7oq/z+R0as1U7Qrrjva/MBJ9x8KWrPfNImUQRyJuWiK6utXVn1
V2fqzuNcjVi98W+aYn2QNZUqZLQv0s9feqJtAjvOB3qm1r0bayqsdfzJhbkcE0X/N5nUV8/pu02l
9X7GBud2982wjL/qQrZYV+f3PB/dY+4Biuq08a0uYg4LBHncVQnvEaqTBUOzL7dSLW0Yd5SsU8Lg
qzOyHKBP422RLq1BNSbXJfYZawj30mhN+aNrq/nBMAo3wge2Mf/RbYibw2rLXcGaR5XNGLrqt3Uu
XtYa0uyIRXlst4k/hE6y6PR/Oy/MJ719BFGLkKrcdDchHhSGtN/NYvC+9SCx6GLGPtXcrShJFueQ
wj7LIptdL0O5YiVPsCzLp8Wypxdn7Ot2l9CHH64juq8Cj2QtormH47nWlPPDQq/QsdjM4ZYlMQNT
Nku0exd9yhGy+Dvq63a/mtkDc8wgbbp7Z5X3s8o3hWgfB4tZNW2dndaYw1a5jFRU5/9ShddC0K/7
V2sSYzjNbkgbTzupORbbRUeekjetIGIgKbd4d+PQaNoaEweYwGSqdkkviO5iXsTS8jHiSwwKzTg3
hnXSh+ZIZ+k7owxrw4JIGo9rbTyH/XqiORk4bgu9bZJrkM7qiob6NHQ8AXBDnsq6uTMZe1YeTE1k
3AXQjDqEq5YHbqIuIL/Udbb8k++q4tEqOwCgNbUDed6HUU7X0iEc5Hb0kowiZDAUgJ+rVnvNlp5V
MjEP86gZKUIwxHaG8SFL44stYvuRyTsFldVP766+GOTYoakl0A4J11S9xpVhM9Ls3xuRergjS+uQ
ZeuzWPzmwU/wg0uouJvJ9jBLL3W85fU52J3fhBn23K2Z0xIAuCUZxs5aRJ9RvyDQm2EepG9aQ7no
j7BIXDu/M2EybgabGnsazmx8uF1tQGVOHTsnwxnNrcFQPPAz/JOd/xgLbrt0fykDnZGb+w8uELdN
Jm1qoWZIQktwRLfri4+qbFd6mJxL4ERL3V/T1T/dokgPGbUNUUwciHKQIseyzZZNPib5kXcX+Kvq
/Z8gHq4Vlfiw2iq09frD7JyTRBl4LRp6A6P70rMFc6QwD4qRNLRc86jXjJdQRHq8vOpFLkaLbtmN
Hy0vvxbMmc5jUnk0kcn/IOnxbhSDvUsKWH0TbVQDfMPqniThOE2XtscFVkJgLe3Krgwrr1N1SU6P
sezjMXliuiHAwNCHpwjZxq0Dfgai20Om7MMgxuoNdD1wuLwZIceZfN86JpmCSWY7ZUGvjU+9hO+E
QPJSlp33PNo5U3KQeBG6jGzTlhrw3QkTvLS6F0SP837wBufoFylnqm6p98Tt2GFax3ujyb5ZeJ5+
NNirgqm2/eNcrN80ZdzcCEtYpvm7lBZtILcF9qauq9bWmz5xxMGtJlz7U9pFVdE+o7r5GWcgaVfW
2E1dmR82/IGwJQgqnJmRd+nkbjzUiREI43Bts2PaSSMw5uRaZnUeeiS82D1BE0jlLy5ZFOGt84CA
78mbh3vuUBaNTrWfx2HfDcx7UhvBsQEawI4l+RosxzSe7/Mxhm8kW/+eRu1XjagqlNbeFwTSv5g3
DqAXm1vw1jXVYdMYRYa2Dxsu51+xQS8nmYY5dThjjdhNU3ldkpypS7l6e79K2acyBqGmJr+1HV3z
vmdgTql/6SzrSqcapmFb3HeyhbtEPEdgC/ub7eZcghCOw+qgq5Rt+1iMphciGSojfdBOdTXuihKL
fEoFeEwnvf5RlrWx6/lPRid/GwxezmRy7zCRe+eynZ8KgEqB9Di1D117MWaLT7Jmc5Qa7RcptS+A
Ja5JNd/yuE0+iDGD9RQEOlnGs25n90PLCy208oGx91cbFFsAB/LUmjPiR1Misxiykz73MwiColS8
MPjF7Vm/t9viR2Lx5mS2IALObHl6KBEx7iM+yhB2i9Gfg0XdjjkeScfLNFrU5/EGhEXNP0ckbvHP
gjJe7rqlJaWrfFpddBKkFDx3Y/naWOmeuwhfz+Z/LOV1bus3it+DLznhcvagnahmQFzoOf43dWe2
GzmSZul36XsmjDsJTN84ne4ul1y7FFLcEAqFgptxM9K4PX1/VNagqwaYQdflAIVERaZCcrmTxn85
5ztcIyH5PLauIsZo7DgGI3a79mmc1ItcGPMYffdQ5JIytVXXRZdebDGddDGqE8TDZgcJ7j5JzGtS
ei9B2D/WMOV20CFeHTRGkQJfERUCG7ZwmbTKu4LYeSzrqEHy8eA0yxWcyg8nmF/gtBy9EFEWjK43
gHzFq3A8D9iCQKAr1A3bAsiHsBx3Hk9tdPfFzaxrRB2MGfnEneJKuM5nN7dFlA3FwR7q+1z7/Nzx
zaVA7YuSFqMqYG8T0Gh1HimNlsMMjYnS7B5Zm995KRoImBs6TMFvOfPHSBrYYoA37Yu2OUwyHPkj
w9mmFU9jm7122frFze1cOzAy92yhZJxCLyl7cPtJFTyUcnzyuXJDk13z5JvjIRhBRevizpupKA2I
4Dt3NugD2SlQf7HPp7E/ZCq/pzHM6YhWm4oluF+cqmPEJJsDG9O4GrzyLSxQKHe2BK7JEZTNbOED
Zdix7VVdvBgBl1NdfMi0v0G8h4JX5ofWQg9R1VO2r+fxviPeeid795YRwuMUuG9diJZPOuWOu2s/
1OEe3vgBEGZ/anL+YhEyooN1S+nshUTDlBSPjlI/3Vl9QgZyj3RYK6fibEQOOFG08raVWPusdofz
xFG8R0JdUuqL+4DWewf9kaYtSe4WV94sYrxh5XVJO8ZTttIVUqk5ePTd5WWaJxXbUr8TSl+yJ7OP
wkvOaPrw3688CBuTgj7R/k5UQXabrfgUCohYgUZL3fT82CppScnT04PpklI1+MiwXNkNEXqFcxlO
r1gdnhucJzvovTcgmfN9LspnZ3ESLoj6JCtP7TWC34jtK2PR6ZKK7radgts2sfFJGPY+Q66OKG/8
HHqOAITtT1ktjhIiIMyKgIKpG68mZz13ZU8NlbEDhmVCkEnT1/u1Ea+Dw1M9C6DVAPwYomnpGJVb
cj+CL90ZAY6StKWjQGZo0wWnu5kJjQj702ygNUEFAtmymWPJBuki7Ppp6SaXh2UanFKThsAG/7tR
19yYbLdXw6ijopw/QnLQUJ8k853oNv8AyAuw/ngdso1dUYvH3uFxtyut3Dgvc/J7BG+/s7q1+jVX
pnHxB5K9tAhjc0qu0eUh4Pbq5dFMULZ3oUZqHnoolpoWxr4Ir7MG20HdGm00qfwO6BgzsgS+ML+u
ES++fu4T5glSgg81k9Y8GMqIWPK2dwmX7M4h8mi/YPeh7gzQ9/Vg1l6Ry/bPHi6ge+Alyf1k4D5v
Va3nm8RDR2GacDAptvS0mwe/zK5TwROT4/OIeYrtTAl+Lsw5gKjlmu6X62knAssR3NhZGB5UQ9AL
e1cAa/6oNtRf9pjP0EK7yvmQ5KCdxjVITtR99PrirZ6h6RuNd9W57svaoTpFloUyPJC/iaPKscow
dSq96X0lUWy3Zt59OQso+JZ+RdvwIw+9cVdQRSBq2u6bts1j9mawIVozNnV312LHjeyV3ZDdEt9o
GrO/H/qZeeBi/ZSpaXDL8uuTm3easvlRwYW8wvJvxZ5tfYWluXGETdpsVPEGhoBruikrFshFdr7Z
/eiyksrPb2KRBtcL2ePnluRHaNX5ARFi3JVrHbMuHKAAUrZray6O3bfOheFYn6BCBn1DK2Fc6lVO
h9UDJuWMCGQkaeJo5F9ZZXNCAgiMNWMdNHsUdQpL8F4L8C217/7SWXLrOFMKnzb39win3NvBHNoL
CAZcGGrjCLoZ75l5boMuuzWYhe3tVDHmtmHn7Zayhvjvu4oHhA3YuoaojWSj7e66qX7xGhdM8Eby
K/a8Nlke1Nr1DF3Trok8uDl9ZA6mVR3dMa/qWPWIlXem2rZJHr053BkCnc49TukoNQmWTLYxNr4U
2tYS5ofV3tZrhcE98Zp47RRKPsnyY/Ds+65lbcWpczXW/qHNqMJtnMSHkAhFzFS5Wx3slkIIFh8Z
bPS3Pl3hXhtLbFXTmR3kDyxMvyqcYTs+nQ4SVvhi4Vwyg/DJYIQu0xeGEHdYoeXtgtp2r8GtnTjo
oXdj0wICLhBmGdSymdNsv0yZqZ1F3hnLsYQJFGgquXZXQ9gy0qjeXRKGmIczc3LlBeSVv4NlDFrF
GK6qFalamMyovqejasJntZF6y5UQvWl8Daf6Mm74JI9eianFosnu5P0iTg4bfpKNb6TW0csxf5+r
QBzMNXzx7f5p4rr18Yhgp9pGuGE819ydGTVl2v8E6iTYddVgE+Gi7geEhIUTLFGXNK8oVuJhrK9I
w77oUXzOtvWoZvOmhcXOnKFH4rsQDAlK97ZGZETG2570zVi3CsBtUz4CuIauOCC15BX/QT57K4qs
P0qSBUvy7qPaKxF7knTKj5RxF9qndA2uE4VCzS0o0cDNfdjVymk0mnt7rq+SzmbrRvKN2473dvYT
jnMWMaA5G3UYB4bc88p+sHSG7vo1LXS9NE6ZQZiH+kyLgUcXZo/IyLNT4ztvU5M9NrDjwMzYe57R
1ykT1N7qz3SVJz2Dv4Xu1PQr2R6aOdLA5jV4xBUHH2oYLqUnkHhmdzPjAa6aK/qWo9vmP/21b3cW
gpIrOfunwSWx0p6vMtO5qvwsO4aZ/7TOiJ96q7kewI8dOjRYtJAr2oy8+JJJ+qd1qz9Gt94nrnNH
Uf6jzOW12abbLNt+TYVEYOonGimZQ+m+4vXe+aU53QQEuVEXU/HhqXopquWBImwgCcA80HFch5Xc
Ox2jTuE3jXcoJi/gjWH0G2Ftu7OcXF+AljBjq8bxvbM8ugKtu0c3bZMnzihW1GDhy2hxzHPZKtbz
A/T53G6rvVMYzPrnAEOZsUG5pTF4f3pppS9hqtIDhimmdNYwRLUWFbA3AZHfbezYWuoXKycUd6xM
tHLsfJVGHDEJeEH2Rk2G44WQs8zq4+i1WMxo4fOA5L8k8T/JR+mempop6U5nXhLZ0p2YOpm+jgkK
iTEP8OsWrR152Xo1qHHiknT9vI6QyMwgt5jKyKkdj7YjfjItVdyN2Yns9+UOPjxHRCvMI4XdZy/9
8C6w2zfCVSJLJPntkPWQjIyhR58WFAcx6DjNHPGYp5a7hwx4s6I1QAoRL1seseOjuG5V+5R3Hjkp
WcWdh28bsFrGvzd+W20e7GsPhEwIlGA3u22DmRVvlxGER4TSRzGvY+xbYJKo5HDVcg6OqfPsJ9lD
4lPJqfWTSaYbm01nxJAkfH7jlOnf1gPZfvpbI2zfG72fXi2ZdecV6au/OFcybJ/61j3jHSNStdmO
SVF91FUWac7pNbdslqisWFSqyzNEszda8eWAFZFJAHPZow2B/Fexco6HtdUdWmznTCxJkUFL51VA
be2aYV/QPzhy4cenQw3CLztJYZR7NlU3uB86YoDao9EgsS0SrzxlAxaThm4QG2/wZhjGy+q1d2Lx
p2i2WPNVGtuZ8lxYXjOeYdeP/ZUNrFOEPTHXpdq7Fi3GGj5QIexZrWioefZTJUMk0zMIbqP+kdb9
J75R6rWG3aB/U60OZGjya8yS+9UZ7knKtGJf+lgZpI7lyhOdyTvBrIWndoHLrpNC9LposXnY6eJH
FlEIsSB/eDWmOFvrAxbGOR4sdr74E9dD3+mrJbCrmM/8XCxdd6UaJuRFYtyqsTgbjv2jqlGK9kYo
Dnmf3q+2Hi8kKr2rfHhpJn+5GvogYSBRpFGmN5ybOzz6ZX0IJdEEss9mcHcld4lwDjjn/NhlXMLS
z+FxClIM4W13LUz9htKcy4xvA72WXw+/M+mxk1MBvSd14roYjEOLaXSHbjV5MgOogRht3lDTECSQ
y/sCy+JUegmyHmf+LbTxY+k1r1i7aEjZs+yWBCAS/VR25N0AQxMExdvsiK9M2cOTM9ZYGuqeA7m0
QC8uyEOWmeK+5v0VbXXtFnRVdmWE0VKu93mW2o8WboBhV/YuTxr215FCaRUBDMIV6xovk8pu3HWr
QGD/2U3w2lfEk7aKfhXXM2v0jqdixwiDpdOi98w7r8gmslB7dWfPWL2rJadKmUX1TNv7UFZetc9D
aR37hYWdX7uGGSEu0kWksD7S3fdbUoseW4GOjoxHvlA7ZMNm/E7pNZ89KZN56yNpTpBv1u+mZAO4
w2S8LNejA90PdRJwm2uZbYMuoUu9txG7YwyCyWbdWRJ83mXxMJnHpJzimjFShyQmghfy59liNhnP
JS6UM4v+EEupSwQVvNPQ5naxWY+XOKGyPUXQ8uFb/tLEQ2O2XgzbXeaxO40F18Hi6XgN0qa8G0uj
+ho1FY3RtRza3cA3vcnxrfex71LSYbYpuRX7kOKCDqoovrx8LurXGrMqIBXqdkGycq71VyV7HvUm
YrATvtlV/VBMWiW7wFfmorzvqR62f6YDmssa3MrC6NmlWqo707BPcwVrL2Ls99vRtsUCB3wlD1w2
v8lIRvvNnAWjOrMTQmFEqnb4jmWU1zV7UCeYeUnxC8dwsXxO1jgGnzO6k9cMXkYeO9wDvCzwYac1
pTR9HCccsXtrrcoLpHR/icxCNscZl8VyETqUzj6gSK+PJKHaXYwYGBsIQizUGgFdUhmZCgPPk2uO
w9FKfK0OQF2D4sQzc+Z9X8nDOpTKW/x7SGZheF2uItDv1Hrw7nuknU2UyIrQ5ykMJuOt6Iko2M0e
a0Vu1METzBky5m+bj9WmZmYdDLTQw/eAZKxErNEm1GTKXo/pQrzCMekn89nxkzCP8XaY63GUtYE/
dux1fmk9uKtXoZ5IKwhwAFa/Gcdk8zFjLIPAqPA0hW026dZmEFvWY3Jmq14W0SynTt25eKeqp97w
PEoqVsUzuX8spc89ONp6LzsCBM8piE3rMvlY5BiLsOtI2gLZdalsQ4BHFbMbz+Y0fjLAqicKLSIr
LtnoU8sLURaMrEVpiUfTW9y3IVXTEtudRqxg9+x+HyxlyBodXTEdyCJU7EKz3kRJ0ZnWXm+y0bPQ
faaQwsglobHTbaN3gTNaPhYPOgzrzkTMPj56cvWcU5/mfDJsirkZdRs0/o1PE3e1IsRVEW8lySjG
3C7j3kD8FrDekoVxl9dU7Del5Xt8L+Uv142oV+vKNbzGv109yeODAx1ddGg243QqV/CNkRiBzrLP
RAhA1ETCwYGCMHuCc8oERpRe+1KrNHPZlsm1uXSiDa4LpD2/DaJDeGK6aXNipzDdINa/FBa7xx3P
PwQnozEOD1VbwYtt5rplleguw8tqNIDcQXXaMVM+Ay1/2gP8Mhlbn8e2GjHHJWlxqPoanHq/bSwB
MfI4lAydwUYPrGWRRhBi7wOOyUeuRbP6hVjE/JUXPFJ29vitxKSiMvaOPbjOa+uOQh3oz8L2YpUF
dHyxjFKh0ufdua84yrYJZPvHrvu1PtZwOwX8fHI2jgVaXhuqo2f9MABxsktbfewd2TSj0Un7QBdX
CEpp2wurkoj6CpjwpzbIMTVoz5gfXS97LvMZXe5sYS0jzwcQaHuGGjv9Sfm55W3NsIRJWybpVpTT
jAnNMJsqjJnOc8+Uo0OkVbpDbLWLseKLyKGbMsHMPv25IxG+LvKQXE0z+KhK2WIpD/t71zEY6GRW
wUKO8RXjpTldXnxo8WSo9+Vg3c0FLwdOry2v3GIKgFQUzvDZWBZyczVraREjZvsn0j/w6KykdWGC
c6vhTMFQsozpBYenmNPyrDPygSjUbLRblMwG2GYozSlni8X7i3aEo9NEUoXF4Vvw7uXo8JfKRKLQ
1wlrD7Xp2Zdk1nvmUd0ttmaOSLYqLwMgZKYZFsFYfdOV3SlfYJBFIencyGyDwXh28Qul+8K27VNi
V9nNwLz3vhG4n+C+VX4ECmHsDoNfmc8WJLCRFytIHTENedUn0/Kks8a8Z5DBrLztGFRGigQKQpbz
Nr0i9oBbc2QA6DCfYsJ29HTNydZV6XiHJqt5Q2fLEcI8CZRsuDpUlrYgHXcP2JTzke4JDCt4A/sL
44md7W2VO9GQE42yL5LFCBlMoOTWOZs8pj21OrTCa25UvgbDLgyX5qoyvfHNg/ZM0+uaPIfUzFy5
aRoeuE3A5zQ33vRTeQ0IFM+pgoYexHWnndOb/SVbPPELiRM1f2s0TC6IbbxDWsNfczglMLrMAmJI
TfgWLKhkFH8qJMdRmOMqB1VrYtINijwg9HdlnBlzvMzqkNc4x3YEO9A5SU1sQtzW1CFnEVQG6hHu
hg2sYXzItRjfIa+j4g2m+R6XcxDsqe/lK9tCucRkHSD0FAZKUVa8qXNbao8z3BSzk+zbvgn+iL4d
boF0STQDY4scqufBaZvLUOOnqIL3kSSCZ9RP+pL72JbB2TpphDmBa6myJMZV4rm9p7720Hqi/cPB
5yzBR7LmzhviOr62tqgg7gO6rGwP+rBk6ZIY2WOo2gYdQu/L5yTrb5xB9kNMB06dDpL4GXpL9hb2
HTMu4VcOIpMyk/VHL6z6YTaE+EWuS34jR016qmd2DOtcHNtGadJEDWvLzEfq6pHFCUI7YbT2HlET
4T5l64xXvVYksLUthdQiqEqGarIOzN7kK6rUDAuSm6V8MiuqnEqMBMlM5uw+adn1RJawZbll9jLG
1tR2/EZ2Nj3S5T4P0rU4rJwJDTMw5eJ5UUn9BcviQyP9jz3mb2u8jo8U/Om9xdPoIWBlWF4XvkIX
DmQFB3cWYsZVnoo6lqKIS5Iitv0uu++yRt/YEPSh9fiFj4bKGG5XEFQozTMz+8zTEByedPrmJZc5
beWKrCdiy1diAh4DnivQ/B9QSAS/+bXTB8dO0BYNaWPcuG0vXpT2888GsQl8E0eHwWFkI8yGz3cH
Z4/HV18RgMp7nDG6OmQQx2eUhIJLu5AOjzTL3ny5Ui2EofaYJG4LGgoVk2g3z0fJUIMb6tsvsQZ6
1EfbpjR3zMq8t7yV65Jqj+ueQKvaQxtaFZFNaBIRBX2YWmdjqN0/7OaNOzOVBfN8gY3577835iF7
W7wgHUzVYr1G2BX+1PlgfooVN9qeoVz7mBG4pPDG24rRCXKjq9IQnBn5XHHCyNrmMk4QiB5JukJp
0/to+fui4+HT8IRGbuTyZWK7n2Rak/AkLRy+lmCxP/W4f3dIHZFcdbQxaTJTcGd9qvnuTAgQvDem
iwqlKMpfCj3NHt6mey06j1N3dCTou4xx2LnujICqFbHW57yMdn8YSFaqowq7wBeNRXJpMB/v/Zz0
IZH6JYijTkeUDWwB/XVjLs6iDDDkGDNvZUvN3DEdrQu4z9bY74j48+oYS6b8NdX07Hu2CViKlqT3
D2YDppsUrND7g0bZ8nZ2asIw40bmKDNlN+HW9Unvo1HI5qfe8i22d3atkJJ22EPIDBit38P3mzUM
a7a+MkORr9zALjpEWhHiYOUwM3JN8GPVq0mMak397KkAcHoueUcGk5EW/zdILsjEjb2YgjzaIq7u
lcgXYp6QRGNA4LWBGihJzE6jqkjr8MUL0vSI09x5shp2prOe3dfMsykuK6ousSOQZnlzzLnG0+gE
iJa8IXvI+nm9RVxlPUyrl6q9GACSsYZBN//gIZElU8cVnROHBgk1O7Vk2YOv4a+d7aFaD7pjtCFZ
F71moY+jIFcvqkGgrIKu/G2uQGlDDMW/mOt6Fyb/VOwA8L0awxgRUQft4dLt8NTLQw1XgQmZGLlc
6kVy/6wJvd2uaVgGbpR2/WhWizoD3MxvWXB+mkA/dCRS4kjidAS48dpY5eLF+DX4QGVV8hwpFfyj
kyAZQsV/P/2nXCOzxo3JrZWjbd+3zjLfr5owtyhIFFf4yIRlvHZSrlJShV06Sv/b8kZIR87moDd6
+1BxpSgQWxnD5e9vwPybO6LBmIvaoGj6+d7rUkouO9w6N0+T3n6erIZ/48wzN35ZhlyXeOdNEc1e
kxF8hCRL/Cq3awWBPe5GV4jlMHhrYV084M3lZViCOTmsoFCvXT2EHi6ZkTeoTDq+CY5PHlDTsEB9
spXswhh4iIsiY9V0xtYwjeWpzWa+/u9TgFVM4p0DaAIpDVLZgQsgQwCr5/cBhsPAX1xmUGMeRMkA
1OpBZ07CcESSKx1lqGPRwjQNP9Lz3ZLAJn9lcaOjoNaNI07IN5HSI1UwBvRnE/O08kz4ML0EMfKU
UJIR1+JEGH+Z6UfBd0HYc/iIl2ogqvOa4YBd3SNNC4uIpJMQY0PAp3tI4eKEpzDzBnU0vU0KOXGj
HuHacXgtK/cFImdZvhpV3vURE1+PPS7CHq5qJJpfRJcMjPaRcQAHGQcPqttAIbVbumQVUZ3RV0WE
jvFJLqKV9U27QLE+acnP3imyE7K9AXbzB9eQxzizmd00nuWsmUklCgGKDcTYiSwnTJ8GWLAUM8OQ
ntu8JmzD9HqBxTovMXJ0lrVA2HKRREM9Y1ZyzMwcG/oOTaA1vLh0IEFMWYR/UHceIil4A1w5hT/K
178/Q8X4vT/IPi31aaxLwhs7vrqJ6FfDT3aTo31kBsQ6WNh9f2/lrtScKsEA4yAT5IksesYTJLPE
DQ4FgTz7SWBdf6BfSPwjRC+BL2Gqqk/bY7TJmb8sVQQInkGrOw3iOa1hCj/NCHOSM509l5+jZrYv
6KHK194OueRzJi/1vvLL5Ipn12TdIbEg8ckgNQGhGQdvz16wxMIf6rkOTz2BND+p8oO3skviIjCQ
T+U4azYhr5GmjwYgMBfS3SsIwJlHiLwdJwePh03bwyiCEPAqfUwLFtiYzAaESsMfS4XvOAc5Ed2N
DHwAPvjj27H3bzGqnpuK//2v7e98Ek+p8jQbvgFK//2nS/6pcLL9Gf6fX3X8ajYAVP9/ftG/fGdS
5v/x6jZu1L/8If5mSD3oL7U8fvVa/v0q0q9m+8r/6X/8B4nqeWkhUX02uh6275ai/vxnHBXjuX+y
Nm7f/18IVjf5ry+Vg3P6+n5JV7//8z++/8bfACvD/8v2MK+CnYe2zThnY1//TbAyTPMvB9hwIPh6
i0PYxDj9D4RV8JfL4AdjJM4e8LnBRs5Fdj5k//kfzl9YJcFA03u54PE4u/8dhJXt/KsVlPwoseVQ
4feFLMVL/f7v/8TBDRbpaHNYWRSzljr4hhdiruPEwmfU5Wy9B0uQC2HB7WT6QXLIlopolfehG7bu
zskIaDkENk6IykuS6oD/CxE2DD0ammlNAP2VKzfx3geIeINXE98lcxH9mFkVh9VS9xlEJp3iaiKu
Tx0RtuXZoW9zMiekUVLrjsz0gIqmgfHF6swPo5aR03WTKbpsLLLTWUx6RkvPALfkX5gGkRL92G6Q
FgOQjWvZP6SNwwzOXGaeyBosnsFDVl8kWvlXgUGmIFUTI7WpLU6zvcHfwpqdJit7NmwLxfeTQgv4
POVtj33CDKb3oZTWeSzbPNkRjkNSYZP440/kwZuqc4YRfUxyzxEkRNeKRrdvwj9Jb48vM4ojFwQI
lgE9KeJ34CvkONIai4er4om+aR774Mnvmxz6J9oFa28gRnxcSmF/1FBGr3r43+LsYnv7KGeL6QQj
CIMhEFMhdB6h9WOWOq+POXYXgi1yE7ERKx02xrqwx+u0o0zZD9rS74WF16jsFJY5SJjBioPRb+8h
l29qsmqdNEpIXRyL1ieJBSHg3i7c6TFho3mdEoP13pk2c5JiZC2w64M8t3BMQVPYUrSpduzWtS5u
mZq3XZijQXCXcGlRiUp159lrxvlb2MO1XRIhQqCzknsINX5zRgoonsibnBcMvcwXGEK3ACMIQDGJ
iHbaHnLy1M93km/hsV3pnS/kWh/1QgIW4rFiqAmY5NiESyK9u6nFarlPTNU/zwyMfo9imR8SHTj6
WDVuWF3nzAPaozVVaUwl2UVs3XJz58Cqtx8TcCJfdb80v6lVpgSVIuyFNgG0uh/Y6N8x3Et1TFay
AgJbOLN1kqVkKlLLbd3bJx5eIfYjV0trKCuGe+HZOLLc5UeYjxjzAqS8BHSyyf2xBKm1yd4Ma2Dt
yg60B4KoDqlp+c8VMYrNoUXIBahxNpZ38ko09si0ZDFfCtXeMkthONNUsIvIxzSbOxdVFUk74NPI
rczW4Oci0PlEXOdQOkrX9cbLYo625NnpK4wSpbn0zFt0x+xAMfkl1HOqz/U0aTRxBd849ruQsGyM
tITsblkY6ACtkajNhf4OLQ5No9wjoMKRIsj8esYeV/0hBNiyDwypMKKJVBtvrAwqAw17A2uz6wff
3NHgWM1hwf33RqlTObtsqdkLCXMyuQ67/rFRi3lRdei/J9ZAOgwdATA4JgcGUo+knf8oRGmocpl/
D2DMKuO+7wRTy8RkBzU4W6RcW9dMrxujMb39wGQ1RVBiGB9FxhK77qgS+XYABtkuS+8SdAHD+SSx
3fDUliVyrCUjCQ1xscZHi2lmrxxCtQ4sb5rnENKGGy9O3/bI4siE8qiA4L+Cjo6wviWYaOCtisfQ
SrOPILE4fXYuSDxUmYEAbAvnAOgMmZR5/zgOpc4PQxO0+h7IinPbQXz1H1Cx5CoK1YK4wudcCeLR
6ZPDsG4BEaWvOvQEGSbjqAt69UZ+uTqjr1q4d5qaRGbdidtc1Qpak4HCBTdLkP9KdDu8j3MIDSvR
fPx8aqRgld4MKE97k/ikYzL8mPzxsHvMMWEoluhifSWBTLxVheRwhfwcNk+dWXag7ooa8uHdhF9m
wXY7yOXAWgBqRGr5FSVY4ZusNOWKnByzRHinEsMvXCrpFGsvZHBwRrbRELzM5iiHCNX7AGhlP4IO
Wd0EQNrcqxakTe0FiBdm62ff8F7tjaFwsTDQwr+27N+Y13ZuOx5sg50AxVJHiFtkj6yAqJEVcaKW
a1Sgd3qfDDGTsClxxYZNO4dGUZYRPTSUVy34gXcVZuKBRUGOYjlHpbPP+pzVQZAE1vNSUP6dCs4t
xkVAbu/rNZjUMWyIWQfxUoMGbGueeaIqkTCoppwfPVofzKf0x0gDs3pKgmvoFhahusOQCHRgjHvG
SPd1e+euq5oOjLY2ZktQ9vcGH6SMNuNJtLRFkZDUjLoC+ksznv79qu5/VrLdtV/106C+vobLR/v/
Qd1mOSA0/++Zny/pR/37X8q277/wd9lmkyQkhOWTwWK7W8wP7Iq/qzYr/Mv1UVxuEHiH8GQKs/+N
Hf3LQvzhk0zk+6w0fQuexT9qNoNKD84GtRrbSpo2GyTpv8Edtb+hJ/9NCQlMASoceb3L6whsy7Qg
nP4zHGaSS9FbXvjYdT5QSXb/gbHDOonFmXwB47Kk6qnzJjyXIKQTtWu/H8iNzWgbLHaGOszHQlNx
xzO6ML08Pw6WluzLF9NPI8MP2ZtI3JTMwqoUQ7/hUvFDbFynN4HMY7nCKITbj0cXW0rsYcnzOHBG
x1YXFMEOultFMl6VzrsUmlN30zmiyxKYwQK85q40V2h14boC/ZSRP9W9ecDjsAGAS89SzjFL2tZC
MPTNCZ6WjRnMaW5HHbcgKGEX77Mbwd2siMKDzv6kMPepI3rvBSzmN5F4Qi2VsQNnDYNvi8qPhVtF
vHm+wYwnbcA1hpQtYBxbJgD4zEqKP0Jbzlu34ZDLuapt/tPmkB7ztF6ioddMxqyVsjhijK+6g8Bz
wDNQeZjFyYZFXmcBPKjjqm/FifasHo+JV5SfhT8rY6++6c3TN8mZCbT90y6s7qXVTCMyduzqQExe
55ObRp+A5rctjlI4vB8c7W14jfPQt47qGxtNuHn5iW+PMToawbX/kX9Dpi2m2++E0JSMBr8x1EsG
kbr6G049VO6PeiNWc+JwnRjZBrKW31Br4QA/jYxv2PXkFnt2ZQNA5G8QNuvC8kb5Gx67/Acqe8Nm
B98I7W6jaU/fYG3FVZ8RAr0BtytnWW/8YMNwd99Ibvsbzz1+o7rrjFnczut7mwHKN84bwu+myTVr
ptNcXSA6y6psABJ8o8Dbbyw4yFoQ4bg2hEQE4tJRVN8Y8XJuJmTOtZ1gRdlI41RTBs7ibwA5ebnA
yKeEkjJihw6kPMT5CIhzQh+uLAuM+RQaIM2ZeIA3r4mI/GWyHL8HhQ7+XDJG/R30WOZ3qAmyPB6B
iz7nlW89ToOfTDY5JQgx2rhkPhT0UaATu2T5LGnn32FIhvJPWnUSTbE1MSnD251ydfDsn7E4MKLi
edZwh5cXQ5bBZ4oInhKdbUx/ZK7OajQwx+UOo7ntxem6KPdiDBwHDKL0+KYQpF2Qv5rtUaztlB5I
ms3d2K9Y/cIHACRxmHJQLFYVzL+hYPo0bHpwrVfclwUYeL/N5Kk2HRNK3tIvR7sthl9oIP3nDM7H
AAmnkg926I/TzvDkgE0Y23p5PfiGzuNFG/PJAuLA1lKHjCxWF7P6nHvlAXsUCgdZKtIGg3R9nibG
zrultcI/BFaXt8THrsvFhzsMEN+2vKctIQPSTaY4upCmL7Gysux1EqXP444CwqHsgRNBVCgA1KwY
IAGTu3WDhq/rHpuJKoIRVOG5zE/q9h0nGfOlvhvt96z2ih+AW4QdIUmwc1QzHinc0B69+8mzwMi7
nfL3kgisFKkPjlg2J05yi0wLSy/8PnmGkhG0ZAhw+R5kAMgjkkYO49NswZ0czWFY/rSNXc/9jat9
PXoH3y4b0gyTeqoeCVHNcTfCH/5Adtnc+dL1QBD6GQIkRuRLTvyqri6FdlKAPlnPkQdTfblLh3Kz
qeK17g5uWFOkMo7tkS+6Ae6YpN6KkS0FFJGcyDwj/i/2zqTJUuTKwr+IMnDAge2bp3gxjxsspmSe
wRl+fX+opFZGlJRp6kVbL3ohyWSVWbz3APfr957zHQacY0d33G9G2kKu0ay0HiPNjpEu/56sTWr1
MtQ2rp9GuQNLPUqM/g0NotVuaIUP7xXr/BP1rvPGHNa4kXnobswmnZl7Qz01V4VdWnT6G7MOdlTR
Mysxjbx3G/SMvSo40vcHt+0Z245Bw8FxrkZ7/COK02gKc3MH1tX31uAi+TkGooAY39VKynWcdNML
Y2JeCccLUXh1QVrkKwY6GAQ8KIjdGrijFmxEwxh15addRaPLnsdbBE+2x4lji7FsQOA8lB5nJMbz
jXsw559gYdt1QWaAZzAr/v9KqR3/7FdBPvv3ldLpk7o6LL52uPgbf5ZKFERkIUqdZYfULO4O3bK/
l0rOH7pBf977ewk1t77+XisBraKMMmgO6zoaW9cxqGD+USyZOmh3V6cRa+PsNcR/FJDOH/+KcaMn
Y8NTg+JmE2GDscL5hmmnwncrHXkAZ04FIjomlaDLazJ8eneVmJ1+LrP6xrDAAaFROcHioqNadAfd
rF6qTO19qXZVA5Ha1sNua2NQETXmF9jIHXQFMBC8E6vO866jFgGi9+hXr3MiLOTbRYVZd6RDlHby
UbVzN8hizI5Ib3Si9hL/3sZpQQF5zodbme8qY/RT9+kGiNNVHeGZbuOXwIKXAJuQcFmrGx6gj+In
M3H7mmb94BPlHDo1gzQfX2KONd7MwyPNE2vFCOqUp6gotOYKwin4nNBQnHqnPWBBxC7s0KWVcOAt
EBeEXfNpm9PLSA2XxMCG0fNsKk39qKBQbkg5X1IGvqEMu5QURwvqhfRgVQwznfhFSq/DtFFvnDD/
oU1xMSOSnuo6u+oog5iHNQvfZtEAUmUH+yh8GLRKvcS6Dfdgbhl1NkQF9jFKklm6q9qRQ2AQlNod
hkW+EybPFjBBbzg3biIjulExlgtSRpYEGD6xQ63adLC2OmaE1DQzdP/h0USSsTC75jKPeogB4tKk
pTcJkm+M4iKBCQk1N3/mcEgrvRzwxgWszHp+Yc9rnFHX0RrlTrl2mZBw3vfjLXnm12FcrunybJVL
7RxM17DpL8w6O2ueeWhq3K2OVt7WXXwDcTZcwmYtWGUTRLOa864N/pXmyANazQbdDX/YTU2ac+1Y
bTUMaStF7BKH9KzRjrwrtPpdPCKy2LEZn1M6L/Tbuqu8Nm81N9JukxqhQO6zCyP1ybeimx4QWRyZ
aN1idEG0RZRblA46plbT+KGRRE0vTYJjdzwoAhjZH4ANBytMJcGmiDAlibE/dDG48nRAL5+lVbQc
68aG2jlUq4TUCymbq7r2f9D4u5Bd+Zgn+L3+lig22MllFFXiZFrhRijH2XCaHzf49jHRV95FVI+7
MfKyld06hzCrSSoeu/PoYDVoSzykBbO56xxNhEWJuqkQG5O3E/O5qvCJunNhCgIFFklE5U8j45R0
9VOdeve6lkI2Dse/eVB5BcVwBrOxTyebcVYXP/edgXK8rtRaN8sHgrZ5G0Vx7sueUHZCgNaE/7yh
Sr8wCiqk2JHxOjIp3eOL1ILo40dWv28J5VtmXYWI1eoNRC1DcdQYdS+bRo5bQhhRARPWgz8oRRbh
pu/9DLJjnyZHudVsGiDd0aijeyJL1Krtsx01IS94GK7wE/DX4uHdy5OTajs0lr6tb+gxI17MDijN
EPRBBjEi8ZYrsRUNVoqqS5kx4cLlWvbOiwaI+h1CF2Ll8e+i/6qIp8bU1l7nICI87yU2KlzUVfwe
EE3RmUigIvwtVotGO0aNbFl1fupQOzJaoky8BTBT7ujKViepyWZJgz9b11PfbIQehHvasAz+lHoB
ydwDoPCNJ9Ifbu1uPI3B6NP67mZme2CfER3bS0r1/B3QQcS8Hx5In5nxHncxam7QKoNHMIWbefkq
d4pLcwIUPAWHyiAS3Gqq5IDras2DUF5RpB/HUh2b1PuYHHUXx/1DmkFVz8JilQ3aZyQB2UDG9THJ
+ZeBLPG4ioOlxiNddGYN9ggVhENAgaqeCxXarmmZBUKxB31YmNkFEgV81263jPADZgUKVE1dhW53
jguM/Qa5QLuuj0Bl0TDvbPeAblOsSo+8pMnTT12mcWZscfhXSv+MXdOdlexzZoUbv5E+nx30HBO7
MQwrd6qhmKdYqXDR4vlzcghTDVFRjC42o4ID7aTPSX1TjOYu7zXA1TB9WfSBxqigX0xJOt756Uy2
Zv3ukBY/jFI0FzD4aNciKupysPB9A70WGwUn9mGiZLL6TRfBx4h85Hm9MZXvaGorVPMywZEUXmrE
oC1V2jY0csMQpEKL7NYJLvvsVSQ5XPACaaqTjOd0tOSr6sqPCBHltjZmx2tr72rP2IUFyZUtoeM+
hVdJBdeG8tAHYO6M6KxF0cNkR3IdquyQaMke/d0is+typThVzOSNhTu2nxDusboH6ZH4IX8vZE7B
GIDjyxVNAcVcX2ePqVCfte59jW2p7/yjTPoP3YCyEHhYUtCT+m54UQb6Z92k94bjY8ayahvTNg8T
1pRsIzFj4/HIkUsrP9mMrY/lr0Tq0zBXrYaq24Uh1lOzRmLbdv2NpfTnIZo2hZOHS6+oXxMd4QKY
nGzZmwm8UE5vF57HDkTKxXOE/nCePRnGtmoiOtktDpcBkcVmrCd7E2uccPJGEteUaxMg6unRlV1K
rAf+DhvF7sLUxMBk0y53gw0RgwFQfKBZEyOyDXDkTxrxC7bD9MQZiFurfI6SoYy6Nzj6GUe5PtkB
beweI0uMD/OI6Hn08uxaTyDej8pZ1falHWxG26YT7Q1Llt5bU7OwkyTNHVko4OPx5OMW2RfEoG1C
vM8USGiQCubhGy1xWtQQyAma3n/xgIbieCpRK+o9fq6KkR2wpEFHW5dXn30jzROZf/1q0uxqpUb7
NY69LWZLG5Glpt9WQfsoRsle5twgj4cWqMxHKyiipV1rF2YgctISqvzQG/Q/gQ+rVckZZJEmZbtn
nMrUAGwX3E+/CAAhQZTw9H03EOKZ0TUShBzYOepV30Zw1qycclomTnFiLE9yCTDu1H7gfHbyfbS8
IqVdj4Crb7zN6BuIDBQe0cYtd2Ni3JHEgVss61Fs0kEo/aEHzym2YTu/jzJYlYh+k7FaIudax7HD
nlmcdFCHA7yCXPIyeD4a0O42EObLiGbdG9GdpPW+j7DCWNZ9kw5L00DWM8Ua1khANDGsTo9BKx6D
NeaPM2Zp9nn8i6m2ipEEZpb4FDCgCnHKMerO0aljp2DhIQC2r0BevafQEKdGrkoJN0KBuysDXgQH
v7QWbDO/2/lReSiqmTnDgIT2AaIk9HWtuyXBhlsOW2wTjYGz8i0CHXJ5Ngssc0nWV/S5p3tGKRjr
ZE8XP+y6XdX1Dy5N7ZVFv4+NXV4i2l0g5nkLHHk0dPazZpx+KNVfRFURb/DccZBtCF8J9mYkcCOS
y6ywPRCHt5CVt+kLuU4za6ca/wJWyVvd3Gh6f1takoAXxKrmbVGkz6oMHvPC2JYtKkVQ/ZOWgp0C
1sLQo7Kz1YCRc1XE6MOHnjZdqUcbeCzmIqvHH0Xiwp1gq2JtSGT1XDj1J1S5o92j4PGLUwMzoBf0
2iM6kZA17ajcJnb/ofpsHcn+oCz1PFU7Tw+2RRVQzdeEdHgnkw7H1L+oUZya4KRbJPBM18XgHee+
qoV8xSU+sw5rSAaMSX3c0aHBQlYM9bG2qG0IKLrokuhVzhCuIcmIiHCpmcr8TVRiJxtthVIVTSuE
AcYdeLETvlc+m6x1CZOLB5tq2jqNEgf65F1UpDUVZn2tCBxh/bhAV4Pr072yBwKq6xuzwfapZ/Bn
RHpJJlMLKl1cILdbtbVA6qqxmVR6sQT8H+698Rkw08aX6WMUpRcWhardGEcUgQ+RFd6XuUUkNS2u
9WiAyjbYtKLuqjD05yiwgSVAtWJL6HZjZ14647tCm+3Oqj68gTg26dgN3r7LvYcWz/eyarvDSAtr
ECbpEKZ2rUzjviqfoCedBum98yRFK1obN4LUwYWSob/gMBKs+7B/yyEnrd0y2YjUsi7ysZzRBtlu
GsQZhgmtn4n2LD3dukFdAGoZSqWDVYkkkLobHyK025wowqXLNoYVZamU9zxQK8VsZXqunUiaX07D
vekwCdYwzdle1CAEVzd5pFBQNZfVgBNddMeEPTDUaEtYUEMWqBL3M33BkPJZqUsvLc+05y9Mzb31
OvIOa/PJ8jFjsOyxZ+Cd70R5301viXyNbe1zMo+RZl/pco3EDr9nEl6Po71rpu6iqDrzui7ij6GI
LgrdfsjwtAPaG9eJBa2CTxfiG7T7aJ1g9AAytMau+wMbyjXMw3VRPonY+STHb5fF+TGAc3lGBYi8
178siRGkaWQe2LQ5rU0L0TKfS2L+gyYvMrq9AQGDWf9HXhXJMmyKvVaYYtmnDva7voHho20jMRHf
Eu5qWCQJIcN1KQHvx8PG1vGkuzVMG42tIcXiq/XB2YYsv5g0FhssjWoR4VoCwoX5gZ7aWtOBric9
Dhc7LH9o8awtZa4RwMMgQNtdO6BHiWpQ7cppYV0ZPcqHyEG0l7p3fhk+lxmN8UZ1J+bq57KqHtRE
auxg5v2hRLgCUhcsTjaNyy5RhFCb8VtbWrcwRIpt3iavoaCWBO1cbalM75Vi9iH8ag+uB6ecVj8B
lQCDkjPRBXy9xGSJ67yP3zMOrct6GvSDXxTOZsITu4hc+QZa60Zv6KEZnXtVxxha6eqX0FCbS8Q2
F1Mgz8g5cV/F+HonxPbgYPAoM5uGZt1gXyWn9VmTLANaY2U70oH6bYzZZoUSc9rqSHo2kQKA3JcZ
TWkP/zu6kfyQNjqpz2PkPxpGcBdW4Lg5H6Mvq4LukoE3nIeRAhlNw4abA0pRI/tLF5AkXHiVC9Pq
jqlPBa/VwXUKt3roxU3ulrPyZA1cslxgAFp7RfVpOsZVWpO5kxYG4UV+SgcEzcKm7v38wokEh4kK
aiuAbih6amw3oUTgK4vIuY2URawk0aisD/tRZJwhSbHC7z5cwXamZyOVf8Kmhs8AN7Q4Wl2eb8qs
xBMM7mAZOaWxx3BEpVRV6QtglWwvtQgW8fAekI3r6vFmtHg2Euep0NxTD4qLafhBYqF32WvNMXsJ
fd3dFWNBQ7+KacwPQr1kUf/gx/lesyDbgCE/TA1b2+QBi9HNk1A85kMujpSmAMhZq1Z1Rtu5VItS
s07SZoVzjOKuM0rILEyveMZ7bHdsLRlYDNCXSIkqIDjuCBfRIdPv1UgHgwGWSrceZ2tofvRgmE30
pAOXob/Hd+Vka30C6QGcGf0ybx+rh3+MCaAaG9Nc1NUkl0Tp1tR14qHzw7cOVqoxGEcw7GeLJxHn
wWvAowaP9S5yQZMaZbL2Y7Iz6nwT4j9DwGUgIkEF7ZNGA0LR2sVZYSHBnSlm5BLkFvT3LthJoz8G
Nfye2hs3JRSUVVegXSjsnIm3eY4p1TKRH+o++sRquY4sdfAic6ey8GhVb6n074fGvWJ0t7SEvelc
cXBw5yqQBShjgQao5gX34hK25Rvmp3OVhsd0fA6cjkiu8dq0gktkV09aXp5KbEs2RRtskWXmRQfb
1a/dAjNBhNwU5BXEgf6EgOLKzBI6Sd1VoB6rIb6JcfstLPgNtou+O8Tw7lASUzAWDVushiV3AZdk
kwatsUnjMToxRDsgvT53PglMUzpe+IO6TIV3zWu5CmVzR3R9ynL2aVH3YdJ+7EOoBmlTHNHH3iDe
8s5qiOVD1dU6+Q4TCGPmGUiPVqZWP6cQdXRfY90tjJMW687CZ59CWcwwsInvFcHty6nqhwPQomvf
LMM1mnW663l1bpWIFkY33U6ACJY9SYGAnx7b3LgMBh8DeoGJscMbsMzr6ilIxjFYCONG85qaigh8
MpLSdqpoQRCpN2mdt0mUWCDlQr8UhD8a7GMAGXrvIvdKJNNtDLIyTtwdUt8rKWgoopFD8b3BVPRg
EWYnPFZOlWTj0Z+cvRmE0Kxt9EhZKNkYTD3glBhHW6FT5AiSc4lGC4J9OJErghH6NsiHWxBnT6qi
pP7/dv7f2/keyoN/386/Kuq2C17TL/38+a/8XbEq/zBcIV1PStSgLiy3/9Y+aKbxh3AMmqUeLXXL
0dGS/kP8IP6g0y9NclWF0B3d/Gc/n3a+bkJK8WxGtcIj8eM/0T58DQ3hCgafTncFaTDk1CCC/aZ8
KPJ0svTYmU2azpmhcXTNWaEC4BZEhwxFOJuwhYujoibGqy3D259+q6s/NRY/B7GK+QL/lF7wASzD
dXXCZefhBPN4frgv0osyiPIQxQYnN0O715pWY64gLK6aD3tVs+NiaYNSbrVNdLZZ34mH0moPM71y
oahq2nQcbFk+ZKN85izGtlkNZn8nglhNWzrrttrUOaaQQTbbX390468f3TUsxmD8bg7K4b+pSn6S
+lZyLBxUdyMdsXHIdqOObXyDuxy+yDgK52msUIFsvEEz+E7+JKJ9YQ5GchwHwRjy1x+G2c/Xn1EK
hynv3+Y7pNzM8b0//4xa4jVpJRAfDDbyLCq5zpA7WaSMxssiYQlP8kDgUQwiD4UacYjFbz6A8U34
zI10Bd5YUyLCRgZsz//8518DHVcWhGa/RKxFA81THX0zJqoJpw/mzW+x29obx7Bid4U1Zyo2wBuU
T8sra/XtUBLMeCho1IzEKiBWY0CMF2OdkrTiba2oiZojipC++k08kDGHaX15/JhgAaLWTQZa86/3
7fFTU5xIKAb4iOwQ5UOophw/1MD4JzFJi6cxRPRWeNB9S4GGtUaPSBQF1ZWWY1dI/yYRad+sWyvV
5No0Ug4odLSj9uHXd/dffUx+YIk0yeYzAj/++uO6HsYS3Z8dSzrkwQVI5u4Wl2UCNURn0ddFBTG1
Fl0hdjHAq/BMhGcYb4egLMl012G1rRvmM4CW8gqDboRmRBx//RnNv7wO0hES+6Jr6QgzHdalLw8A
j7kY6wL1rVfYQX2ZViiAOXK00G0IYJETp++x2GTKsyJMUZkL6dFN6cRpriCXqSsVnJc+dg8TBv43
bJwVEMiBEIjKTt9AmWuUIditbwob6vcSvajSVvj8NGtVM1PS1yNDHGvdyThTl3Vv+zYBHmKuhbqm
v3d8e+aIdE4DEa1DUPG754ip7NfnyCFJHpE+MjU+Lk6dr1/emVKRjx2eGyzCkDl5VwKU8LoOzrfX
M/RMtAFTTnS9RQTvKPRH4BrmqW5JOOVID/QYI1ssnN98LBK8v32uObbbNHUeHqiPHu/o189VeW2P
Rhvtp1UXqbM3CrJGZ59XjNWQlOs3bP/AOR0/yjmN4C7Ko66I13FvYpRu3SsvB7m0MMge3pOXRMSe
As0T1/VDp3f93Wh6T15um/sUJUS0sLPOIAUww23T1HTnvRb9AjyHhYss/TIyLOYykWipXImp35o6
wG63cPW7QuUfec6o0HTS+xSB3HlkZggpaxzjtUY+4xKJRIZ/Ami+7iwLw2pvS8fsN3U6/lDwPRGH
5C+DXo/JSmRFeew1dB7rrMRLxukrXQkHO3A9zxldXM6bvMImRkMoCD+QP88ArIrPy6PquOtGH8Jw
oUWVfeGNabMZyTReoqCgjTIMN5MO/zMwdWs3lUN5a8jgtplK1PI8Ebt0iKcLa0gRV7h+joKHkKht
iffqFcI8h+/ADC98ZGIrgbvrhaX0QBfWIi4LzOgIBW1n51T1Q8VJU2FKhX/ZGsD4Uril2SqFbvVY
Qc6n+ardTkwCsdS2UJMgBiGg0bMNQSjAZEhGZA7c9zdlIe7RCCWXonRANEa1sRg1YPh1Bt89yhky
EXlXM/N5qdUsnMn0Wa2jx+ClD3ZPR/LgyaT7ZApVfWRtxuizWbtmk2zpsqZXmtsO68r1s9sybF8i
4THn6PJPcxBVsyapMYAXkTQmJkBCma81o47f9NqgdTxMACZolKIQbNrG+agQjF55FgN9uL/uJx5z
4Dq6BPqLpEY7W7GMtmVzQd0hrKzbS/SZTEiKHvVAfkSn4u1LQ+Rq6XAf1pZFs23SHUZz8QB7OZNB
dN23hM4EU+3vTag2xbaPi/qs1CysdGRNxC+QLwmfbG82cCQggjAAphH2wFh3G+T0izgDcg73etgr
SaiBkQEeuyVRNd8zSUpJtEZ3zoBIFfdlpd5VwtGNm5bXr65h12+ih62z6OCibtxIMJZqvXjVCjRM
9BMKJJYTE4FXLw/GbRfOCc0tMjB0iu2j5tD9YTOPdFZwg33HFRo9RDR4/ZXrdXq75DTookaDdrSQ
CSZ63qSEsO5kkE69x5kbbbvYYhqZRU+BZpu3blv7a02NwKiHJAFrK6qXsC/SKwARZH7otIAMlNk0
pKN5SIubJmGBvatiemnD6MhkHboW9nxyzeuFJhJxb0MAWIRYB6iBBl5ZLzHgf5DHcRqTaoKOZjBc
s/UENmN0gYAPoHuIBzNHAHM0OTkvoY1a26rv3kp96u4N2kDYLRoxgNKVcH7cJgZCYaWH1O+vsl49
t52lNoPu1rRR3dAGoYJibRJG/1wQlnCNQorklD4xrt3eCm+CRml7ofocs/KYb+vMwSxIbtTdUNmz
2cFJAHp7+hX/L3qI9TzeJY6CT0omsoPK0AzuUschvVST8VM7pmAXcxRh9DmhxI3KQJJFstqODDO8
pJzq6w+jSCD/ODFhZW0yzhhlQaBFpMC21UNNcnzqS3KeMenco6a9NtM4uxw0Ob55U9BCKGjfMsv+
9KqKbmppakgvaj29zeoqOXciVj+GqKLlMZkx+Vzkkm6xyoe7xp3kTkwmt89MeuZETFbIEmefu8+a
6aOOou7J0triBrkufI3UdA8RLaFlOM0/AlaI8J1pzoTVEv5conNcWdE0ydZDjHYyIGh03j2scRsY
YbA2LDiRhiAWCuhv1FfrpmrzB5EwDwbxMDFSywawCo1EN0cyL+2uV6Bs6jpvmb/ZTTlsGzhpG2lr
ybkmDWtdYt6aBUTNAz5c/5T2tYDZFo8Pg6/aKzKZICG2XK3nTwdrBUsgyRRdZ4W3bO6FbYMG3TMV
WP8IO749J3Wm7K1EBmzTMWvIhB+TqLp0B44yUd2TQZtxJv7Uo7Kln0RQR5xk0ZmJwHTsJfpMjRqK
//U2hNt+egKHT+bmOUNxWV/BqchoGbnuspH03INqfCiREDHXbYEbNIN8skz+puXzPtMHJJ2i833A
/3QKAS8no21wsFLXQS2SC1uF4Y3Ri3ofFwwfFwiDYXVbnor2zmDrDxUHs5NfzDl2Fbte6NM1hZvt
MmqKSP+o7cjZGTDo32tHfUZeIfaAodwDFf84LKTivxyfFQ0DD7GPXh7Fu2bkHFBXkLWTpq03Q40R
oxwM+iJ5Z33gTPdOpKHDv0DSoC4j4nZmHmWsld19AwNuaytd3pWFLTbtUHYEeRXixfGyTeM6JT8L
lqBPuyTaglCt/Mq3AjDSQzg8D105AZE2ujNBXiOty4iYrbIncbIqE4zTAOqPZjSNl9hJq51qKwsg
I/IQVgCa9ZkK7tVQPkIW9A6aGeCZ6WGsnUrf0nHpgedeuFFyjFJOXRPPybaOcVxZual2zGPIYqJr
SoNSiM9SWv2tphCEAVpGI06K9tIl5eXONkyJj12lctsPwthkrlXc8manRzi3LeniNdkYLhU4ik8T
QxARL8Albe0BJAmuoCJxngczc3ZB5RvR2vQJQgEIZBk0ajgIMW9173S/qB+qQDeftH5glXfMuP80
OJheSZwvMb6ALlhbQ1vQ7nanV6Gs2zmYc1myCQ1O6936CURUwCfBrRLC+oFpKvkMCB2/jiJm77LV
JHmKPrwpHz4XRBaX+GOCv4a9lG25iMrwAxhAuE8SEotMH/FqFHnlCjwJU7D5ngkr0EYSvdirkqiM
drF0GMbGvCLmqFe3RVQ0nCwsqouBlNttPEwGpqDBKBe4/INrIeqi5cVKog+D3sVRiAbNQZlr9jvT
wukWEEhrrbH+jQ+9KrXrsKTAX2kTLX3GurDIph4nUzZmya0ybVjNRUQ7rMncj1DYTGZdk5keK3rT
wRDUxyu7KCHkRVlpHkaGEpeoifnubR6iv+DFSsne5K3fdAOsy0wlxU2nJTqUU3386OijEsADDUJs
7KhynkUw88d1g3450TuDe28ZvoMH3fQwCvGw0sa267jdeFo2DIewj2P3wS7ok+OMA4NCbwBqHx/O
oxkLAxFtE/N9D+69X438g3ooKu9aReU4mjyhsgx3VQCrZOFXopQ7xoDjFU9HEpw8BsX9Jsa072Gp
H5WNi12y4ATkOey6pvXujbDLPoTZljvFYe9HUEmK1Q7P+sXQTcFVNjGsdxXc2EUdT0h18CoCKQ4d
IEvohvKLEMRQvgwN7yNHTwHfx1SUPIFTPbPzhqfSMfSdHsUeUTADbeUt5Gowb3oDzIcnxJJbkEf4
IVtapKfYMyptWSO7JnWc+mbFzlM8Z1XgDGvDyf17mCRNt9GJ0CNiS6Q449RkILbBE10J8oVU+tH2
pns/I4DOQw8+kyN1RSRtHRfaq8+2leLY8MkHil0nuEugK72Cn3AY7ppatq39dADBic/wHjBujw4I
VuxzntRJsxw0s22ZwI9YEmAnTvVSj0Ln1YvbepWld1SE8kVGmoK267Q6dpaiSc4agch43DQ7txf5
IBBvy74uboixnGsS9LoZzKdQz1d95fJ8lAxeTmmhtLOCTINGie06JcICB8kh8XP33qhMAhemBBPT
UeuAPy+RzXnxS252IToxqIEHXde6dkt50E3kvdrFTDInjZQE37pOj304tfGywmMBFrb29QdQFy5i
xkG4IK0DjedV5A6hmZk+5+BglULIQcK0BCFH3RId8Y46D+iG8aBoENMiprmd3W+cyqU4RloPFsov
WtKiBj11rq0SgdHYk89CxD13i/ilmKF4AlrCRj5yoXWD+xyCaiAdpHPNdS5zeVNMwyGQobyqdF8c
ShFrrxCPkd+01sQPRhwQg52+lISsh324VUEy3CLDZ2vIJI5Co7a8R8jf9sItZJWti2Gsj10XmK8D
i/e5SEv1w6MXCfwCCekOwjfMmYgUjGYRZxlnzq4WPYIC2XZQPkKEHwj4u9EmF4dO1WawVJkvtQYD
zAowOSbe3/Q8ZmPYz+0jxzYdDhUQCVyb3qU1t1d/bnoloWoUQhdy90qPCVbI6ScK4GslsVduvQyI
GPBxJK1ssTGKr3gy9WXbg3ViixaQSaD5BO1l4U+atTYAETKHMyZoeTjtcZ9NUds9d0C08JUnfXbU
x6BEWhvi214UPP7WQmJ0FkulV+kB9DshwCwtHtxME5P0QmeCD4e1baFiUC8g1I5Ahv4u1vsvzSlH
0u6xaDry3NlSyG/uuQrvc6Fzhl5MCE3fcfmhUyb5ofgceye45qNgDDZL4zoIOwp+NvSEkIAJcUNr
J8ZFOhvAjRTpAxEO1nD+9R36S5OWDwcnYtbNuwZQhu8fTq/cvi0rqr4mq+L7wDc4+NX65CFCzpCj
n/qAuMHUGuCWthNG2K2TVsQPa1bF2ezXn+WrcH5uL+pCEBJuITmm6z3PCH5+WIJSiDBWCgv+OJar
StXHDH7JGjM7cPMktn/zcH6NPv/zcmSR0zXEmmOY+rfbYuVe00cRNj1/tF5bSJtIQkhwK1rpvf76
i/3LK2FV0CW4JB6EuTn201uQBYVGBt+Ikj0i+zsaPf0ARalftp6y9n+71P8aNeX/JBCFVePfz5cu
Xj9eg9fm/bX+MmGal5o/J0y2/gdPFL1/6CY84qbx344Ry2T25MAosbC00pp3uHH/cIxAS+HPQkWB
/qTP/UE6g/9wjAj7D6lT9bqO4/Ju083/T0ZMc+vzn2vk3K6ePUZ8BMl8RwIA+Pp0wM/tXCMkfIO6
bNhPJHqDruLQ9NOPcvXnv+/nQdLXRieDmNn94sFccaXw5u/87SoWiJeB4L6lsqtjqFf3qlOPnT2s
CyRCCzaM8Tdv8/evNeNdPK7I740OiF7R1wtS8Y9+HCAqB6alX4awTTAD9tri11/rL1eh5Y/CWOqU
uTBq3G8vcZwEGemxI/RCncw0ZFFiazWmdfXrq8y34OdbZAnD8VglQOpA3NK/T0FiDdodpxFINdkA
WItwujYjOcCKTigZ7oY4fu8GEKi/vujX5ZA7xtDRYv7Js4GfiAHM1x9wnABT9wDRlhZSLLQ7st04
MGLXtibGU6GTQvDr631dpebrmaZncSVTnyee88vw8yrlwKX0XVm1oHGcJ8cviP9mIEEyX9L+5kp/
vWk41/FHuazyJkCgb9+MRhAQu3hA3GyHw2GcLPpfZZf+D64imA8zF/Iww8/W+Z+/D4dL+nQudU9Y
hYj8wdv7Gg9jBdfl1z/cX14tpnnMh1neuVm2+P6kx/QkgimkWCG4KFgi9Eu2HjUvxLvI3JT0S2jl
ttnu1xf9F3fL9pgoSlxrLEbmt7ulO76EzjKzRwTRgJJp8AZhp0bzvvR+8yB+v13ePK/iPwYlnIuV
8du+TE9fkj5rmuRfBvG2KFxz7/cMA3/9hb497jx8rFA860zomHdTAny9Xein9MATDB5Gp0x2CT56
xKKn7DHzMV/+x5eyeKGpyTguuJiLv17KnvS8HAaSq/RuPBL0ZHO/PIfES1HsK5Cvv7lV/+KbWUz+
yFjkhjGb/Pa4Vw04yKqjCSektJu1TruMThVhfUfFCNVYdlaKNu7XX/HbPePXpM7kwTCoOclvt76t
viae5MZNcPE4PamSpeXdJpXd/MdfTPADMpPmR2S09/2WhUZQAe5FkUnmTbMP9Mzad2kbr0Ogieuh
N+vfvGj/6kvNC5N0WKN0tuav9w0+LMt9psXAXw2aF0zcAPkF2v/gW7nzRebRIA/9tzNLbiJQLo3/
4u5MdutG1i39KoWaM8EmGCQHVYO9yd2p72VPCEmW2Pc9n74+KvOea23rWPAZXRQykciEnaZIRgQj
/n+tb9lA5yHhIR8nt6cA9sDGMGvWaEk1749fFV8whiLva8GwHd0VIYjdzGSm0+G/c2gF2axaOX4x
5n99drwithf8vewD7KOrQJxOe3MiKb2Cdua2fbO4uZpi8/t7OVqVGHaMNbYaZIZDmLOso6uwdW4i
e4YlY9chSi/+1YNeE1MRMb5SdHx2KbrpS9PW0Rjrx5fStQB4FB1l6tCS8BEBLlZzMHTrU/xH+3dI
KtwVT24Rj/Af6vEE7ma0geXspPQMgtuy88eTPtLJ85iG7o/HAlfiLGLzNWHsHe/SfFVrIxJxMr6M
tDgRnHfKmtBR6z+4IVZ1GJjscZfb+jiRQqOwhhZ945oU5uZsVtRZO9e7yg/OVYR2h9+PiU9GHpsn
PvN86IVgYn28GJiSyq4tLAYqimAqL1F/Rtai/ffBB/IjlMVP9refXMWWmjRwf0uhsY3+eBWgevDO
mKJrCmXgaJv5GwA464vh/elFDLQ7EHmInjKPvlFRr8Whr3ERBaqwBy9dQFGohrPfP7BPRraNKOFf
Vzl6Ozr4iijP6mwd+QOhT2W61EUr8n70wbr500uBF5a6ju4OmRu7so9PjQSFcYJhkazNgU8v4m0z
cRPdjB9Su1O+eEO/3hbVBRY4mrEIdfDbf7yWkySJPgh6nbYZi5PEsvLTdgiwoLBc/fFiJySf3AUJ
67BpUY+e4ODrCopqLlWwrnpmPdFc0uFn//7hLQP3p1MBy4KQpsG6jd+fM9yiQfx5g5nH1pDakO7W
YVAG/RnqouIR4bndnvRotnES6kpqfzECf70mxw+6O2wnzEXqdPTCBo5V+lAElFM1w1j5iUp6FZw9
NwVBtBYGKobf36O2vJWPN2kuK5EmIU1B3n7XJ/5Uuyh4O1oIi3wddI5PtLhROgH5vCWAgpYW872C
SjjZStbDejX1bTN5U1yq3/SmbB5bze7l2o873PZlrtPuk07YXYgOOh8GlWRMt6KMGmXTCUWezMII
vv/+p/91yEHTYpu8HHqBZx2rN+u4CZAS8zka5oy0+nTuGzKWq9l/VlIfo9SfX01yugYwwXL3i96x
qenU1SX7vCG22glCjanfgfJtiblE4fqPoPjfLnifjATIKqptQT2yVXazH0ef7hOS2WV8/4SRNKtR
hFjK8z6lFacYgAVWoTF+tZIvf+TRWKBIbqsmi4XFmDc+XlLFYxYqiUQnv8SBdfJ1mtWMjnjoRrQq
V0R33vz+iX52j8xei5YdLQNOcR8vSHsF30PF5xDfiLKi7P3gjNEZyD8fZixGqt9f7ZPRwsOkRmTZ
AhSusaz+Pw119IyGpdSChhKnFPKu26a8VaYq2cciMi7+/FrL59Bk+iAJPb6WXZpkCy1+V9NuRg9D
inJC4RcHLooE7/eX+uStoRxezsC6TTPjuAYPRj2QQHtINXRKyqpVYt3pdqNiV7Y1j8Nj7KXI8r/4
hv365qjfsmlaWCzmMvc+PsvCBhJBcZW5AIDrrJkz30Okpu2BOGFM1YTY/OlNLnXjpajLkZgO69G6
qOgK3i+iRTl+j8PW7gtUQl1Ud6dpOKiHmPbwpaLjYPr9VX8dMQszWScKwpT8y7GmtyEdGrowV62H
Od3OFR8ykmwyMsbSrwanzQP7OPdYvwwHfbwB8wZ688cHasSOhU0DHUGs51hw50lkl5VDog1qmTm/
TzHs3yQNhsIleLX7Sr386xii0MB4VbnZpT50tNiQZGsIOpsQb+u6PSsWJkIlqFkuKb7xuWKm8a1v
kjHwxYr6y35LUIqStI5gJXLEtI/eatJX05RjrF0D13X2ox2kp+RW2V/M+8+uwhqK9ASxs2odL2tz
P+v08CPO55lZulaC1tEBkvbFCP1lrFDyYiIsT5COJt/Sjy+wbce610z2jhopD96yIaPP0fK6gL3+
J5eimkKBTTqqfiy8J6GtBsKHIVvPBpRPsh1doU4YuGJl3P5+Bnzy7NhgmXyFEA/aprn8+k9rZqZF
Ng47DIhjqSAoVFltwKCkiP7/g+vQHVqGP9Wu423IoDddDCaQg1EzlHTu/DD9Lm0gB+7vr/PLQF/e
EqUTznmsyuyyPt5PoIx1YwZmtnYqHXEP4Za9srZLp8bXpCn7sVB00lL0qfxP7o91T5r0CqkDHW2O
E4DXMemu+LBNpzpAro2fzMTAs/r72/v0dbEfWg59i+BiGaQ/vS7SWOPakoiFOYB0oB1KjJtrhXLY
F8PivfTzYbniOdJSYzIhdKf1eXw/VgKWaeZ9CWyz9uQRUnGbQlFHA5PuC9XYlRHFmxziIQKFbmsR
0/rFJPjsVn/6CayjtcNJx8bqSI7DlKYgmrA7mT90Yjav//yJ/nyZo3VZEqwxNUyudW+M41nm2HdG
9l/U3H+71/v8Xpblgybysvv/+NoIkCTE01/2WlOQIM1SCXABMuyoX7y2z0Y/xQcp2NtRpzz+yEAp
65Ou0lEzo7JBsjNq1w1pzRga2fGJFXHU/qkW5l8dMj69PY2mA3ptVafW/PH2JmJaHbXgsmJGZ4/u
Mp4f0qAzrn7/qj5bgWGycTCiSI8zSf94GTR/ChVL9ne+aiLcKCaxmayWMotAzj/98UeFyYzJ3llq
5xysjY8X0yOEuIgUKBWUQ0vnPywJuwPV9OczmuuwieQQj0funSn884w2EQ50omDBMmY7QSiHWH0L
wT36Yj/367Pj5E77WmVN1FV6bR9vxypGUaKB6xkJQCDjGZhCH1qw4Ugd+mKNWgbzx6WDLRVqqaV3
SBVRHD25dELZIjlKrsMhIx6zUKptWU/ZRSi1YpfkWfNFfepIAsFKjzPFERKXGocbSnxHa1VsluZE
oA7e7xgv9wWAB7N4Sjn+k95sOHV7FZql+pAjM0QZWlqpfm/FeFn27BlAsP3hGF1IhJRjtIW2TBvk
6DnXuR6HZdEvNoZK2USWmm1VihlXoWF9taNkmBw9aTiIquDkSOOb76o43jT7Fa6S1o+sNThMhZVy
ypXeAZohRPOYGyUGMzexhwpO/iyAmA1rTr7zfFH3od1iOutxOqeUYW8rCCLRE1TcOncj1A5EgM2F
eZ5y0ro26SmaB+IIgZPX5aCNGJEs41HESStPxipzilVVGxLYfz1WwR0kFeu9OxINBGwgajVCktih
A4EtgoeGuwjXQq7yapxR7wbUpZT7rsERCqRgbUdmx31GBD0gu1CMyNLiJPKfhQMRMfP4StlDSUST
RUw7XmeCHNB5alZpPPv6lJG7C782y6+mMFGsal0EipY2K1ItMipwDnAfgkCA7RZe12oShf+QBoZx
1kTEZRM1JJuw8yoDoP2iqPShpBGDlcEbjtE/LiDjeO5gZ5iKPx6QS6X+OiZzeHwxbIJ4qfCF1WBC
uB97UiGCZhgjNycmLH4wSJcU8KmiyZfXVl84zhKIlJuXRTc41qaapNHs20Xmsm6nwtE8WYpJ5dbR
+IbugD2v2mIzlM55gnEcj3aDXPjUTyoQsMNcp5hKg0xvTlCT1/0tSAADUESkqYc+CFH6wVCb89cK
OvVrXHQK3D30lMTUh5G0DpVlpPOZFElc7/U6H0APB0tKdAMmUD7GMtSA0fQDJksr8IMfgk0VptQ5
ADexiivobSfGMIJycSkGhtGDIkL87QGLcrHqhainF8I26Oaj+fLD+DuzLfFdvzJz/8ZHyysPmlna
1qZJ9FH/lo1aRHRhntfyaaxD0GcrAtMyMDhTq1eBh/PDzgh0rEf1mpihjuQ1bFDyIk90jFPZjIj8
UA2581brjv6KGwysimqBFd8ZnYpy0alKK/QGcMFiExSqctFwIEXQiohovDXQH2JFagQ0IB1lav1a
Rb76zTDCxlqlkp9tNeslwM65ivJqUyf5cKrCMIIJow/qTDB1X7Urq466mL3tYOFdydi8oP9Loke9
1lNEUU1hilUDCIHoQYqMKI3DoAi8VOQqY3tOLMMN1dF40fosA5njADsiFgIMBVkWI6ouxFsxVoGY
qEKd6FUXL+lsbAdI2rcOesx6b+JZa7wQoineB3IdEa5CDZEoQsvK3BACpr8GJBKQzhvoVr+dOYij
Qdbmcdj4Q9J+s+LMEGfBZHPhibgpMAyMWXuVI50uvJpowtsSjXLvFqJwhoNVmpy5UFiXycH2J/LY
xJAHL0PBMcXTM90AGqDJ9ruF7Ky9i9gMdyTaKsREQ0NjF0QBuLpp8kIF85wE0DarIQTGSfRk65j4
H4DKnJeF6jeb3FxEmmlmhyocuD7zz0JCq2Gu+63dHOKqC8Q6iGLjdk6UOXyYI5nzMuI4njD5EES8
iVtN3LHwhw+lM/rXrN16stDVZHwHBmJJ2AL5Ou8G1sy3WhXtN5PsuPGEokH8zenRYZ9MKmwExOeV
HF324ERXErOevYI70e5C0ANyRQerxbYV6L2ypYhOtt8w+oX83hd9pF4RZaI1D1k5qddqrbQX2qxR
PBoUR2DLICbyoodEmYKIKZ1ih4A0mdfUgqobTBxJui4yxX7rJ98p9lOLZW3rxJ0enZYh1CQku2aw
LcGgKls0QcGrMWjI1nEnO8M+cyoAl0DPSIAJ2THaGy2q4vgUYJGjHcSgmg8yVBuQ/Z3QH+G6VZPN
fj9UKib7aEeHKVDtE/R82XxadoQ6u41ZJIpnD4FRrMHxAeFwAN9LGHtFY1xmpLRqblI1WU8u9Sxs
L7MH3E8+7fzqrMkKq10hD+4Nj7XEGla+lQE5a5R4vgLFWQ/fa7VRv9vSD5I7xE6JdpISFy52kwhZ
8qvANAgwJn8K8X8HHnDLWtLrGBoaGOOryZ+l5qIbnsx1Y4xZ8JhqY/Jc9pX+INPC9jeCWERkEEaq
sTZEfANqb+wG8oNhbgTVta+kTXZL+GjtPACgiQLEkkxXknw5isCANfRrQ5+XFLvYF/GJ5jtGRU4c
lkN8y1j+XKsy69AlMRBSUw5qKb8IQBKmDzJPAcElTmqDuw8QjN2FbUmNdyhLvpKIbNPMTWgT2gzE
uG7XTgj2c9X2saJu64lR/k0ht1Wu8St0B6EE47AXMy/PI6VFbYiOqhMfEjZ2u12ejXPxVtPtnzgz
9dnTEFrWa+VIu37BbawhfeqREnhkFCZ4E2a8m24C1Mi8Z9lYILOdn6rOFatV0+yKzAjGQ8kcNZA9
tjF5cx1BjONKD9Laf9DxpkZg+TpVY7DbcnKhQtn1dunz99eJJsrwJiv9VuDLhRZD/pTdicyzMcZl
twTbFA7oYOCZjJI5joqzOhyG5NCUtZPuiIJwkNTNmHsJ9eY8Uz8QQx9DyHXaOXP6VTIbWv+dLMas
eTJJKA+uox4u4osxYoXamZEfmuekQdsgVfyej73qtOYhQrYRkcmtTfN+kr0SeaCWTEH4QpssMfXS
5gmv8wIf2j07IwS0IHmIMtuNMtXErUgmVbuoM2qJD7JLmuBm5El326mvhvSiFnOlbWgvhv02DiYD
fhAy5QcY8mK6JqYVkTa3H1fPdFtboj+TSXRAffSKdBfFniEL5B3qf22yDJxk0dQ8lljYfHJV46xG
o27PJ7E6D/YuJxYHi4fmEGYDpoo4VBYJtd/VU49BVLMjrbxophpA01AOvPN1I1om5irEw6p8z7JE
GbZaWGHGUJBQm6cCtL6Fk4F7PEs0HM3k74yZXFU9wUwbZChxvoLorJNt2yiJft9LQzmv6q6wTnGz
yPaldMDfnItgwi4A/1NozU2IMRQrWkNCxKaFaqFdWqTa2lu1Fc6T0qpqc08yAj4+IUsHE+HYKR1s
fgOuMizbuBDYCXw5gYhsh9BWn8pgGoCnFgHIXG3Kprv3ffsf6W7/P8210TgL/nv57U2UB09lUb/+
rL6lIvhf6ltOGH/RuaEKJB0E8I7Kce9vXjvl7L9MR3sPA1wUX4t28x/1Lfk1FPKJpKAQpwn4J1QM
/hHfan9xqF6ibZZ/LofeP4y2Weoz/33aXIpTFBS5uIMCB/nNsRQiSyKzimoFe4xjvBTN5ZAQ6FvF
C1ayVyBZ8vU0lFg57WBgeQLGKWMyuNOpxfhzFf4I6neMyFuukAqIa5YI0EFfi1FuYgu2VS/TU9JE
d3ytvTIa1BUYwTV7rQarFUxLSrQNDD07wDVTWGzyhtnaK0qKvaERLoFN4JUVcxdm+SVK5PMJGvea
88JJkKg9EFoO/fkCvq0t/gxDXEHp2uDFd5ercpK5TH3Fwyxx1sNfamxK9mbmObXjKpq8rI2m3PBV
u8nJWyPwsHNFQkO5Ky/D0dowl7CMLyVWsUsyjroU6Eib7s+w4rb4UDDY4nEXeP2viQV3o7i8HHV+
G2HcRWjuRnFd4C1e6aF/qyZGvq0W9rmCq2uPS3VPFCVseiW/hKaAW3jAqGuqhdjEYeFsm+65IKqX
W+H4daomvRsa13gm1pIAHq6nJtmZZhGKroidyY8RpEA453orycNYfnfbplvCWuc52KIyPGjaBJuK
OA6LNg0d7McB+sYqxHOXKNS5qvYszIsFSgJ0ngc6g3a2Y33VKgudRXmA++3xE5mDdm8C4YnU67S7
zuHp8UJDe7ivtCtfDQ7LhZ0IW21tnuhmeZ22BRmUP6oQfnWYGaRU6CujNneJzTVVuSHx/rHOqU1O
9Y2iA37uU2+0ODIyKjhcnk8t8TOyVTyayLssDGHHxv1Z1eXfkxhrHLWyQ4yjtWCsTYDxkS9uEHdh
RwdkTnW3sMb7yk68romfrcm5DVv1/n3cpII/jd9jFSH8P+VQReYVW/zNgopjvKXdrk3MrYn2ZLnb
OFfv29q5TYtxm/iFV+kG5loJcFjxJr0/y63hxC4eKJRvHb8+QPPvmQG9be2h1WyVyj+hIUXGQF4t
7q0tcjp0YbM3cOb37fymX7h5xCGi2DkLZerZXfSDM6GzYvH2Bi3+Uepyk3TXBkHSFNBOckKo1nVt
04+tNv4UiRPOoIVbTMRcTwO5BV1SMZxi6zuH/+lamGmyl052ClLdupnzyjpFsvHdqQOJ1biwTjJJ
s2JWI9QTRQdTuM8hEYZABRDL5S6RBYbbIIra4CL8BobJdOntS6i6/GItEtON8gS8eRJuVQeGYWWV
Dec7+Bi8CuIWs7J7DEbnte3Z5PWWuMyZOByX4ETEYzBdt3FNKh0/0KRKf1/IZRRQ2lgPff4mc05w
GbW4Ezb4cD/sLHctjY/dUkvgbCbTE7tt860AOrdvs7zYSb8IN6Ghw8HMlV3StRZuk9F37bwvdkYc
QetFEnsT2Xnl8cl17dHZlDiJExuCI9FPaR1t1KT4joDvhCCm9Zz7jyWgU6tAFzs6npWhAKn7E0Wf
vyiUHrUK/lmB6R1Rx1ykxPpRWVaJTEcEYigwTzLn7eve0TlrPFsUFm2H2DA1uU4n0BsKqQPOV6Vn
6omffAAMipsGTgKaFscOAiOTvZV2SYEdUhBgXx5Kn0NJV9qbMGScFnD1QiJODW9ZXekpbMJZi3b1
jPFZKQs4dWN1wDpgsefp9HWgJm9J0rGVd9TbHrycUt0Chuih9lnn1IS3y58SQ5pSs1vFTw9mMFxB
hnjkcE2dQKFm4aceAkqvp1eiYgtdEQd7Y6ngoILpsCzLbWrvW3CZaZC6WE73Jt8lpZdPONdOrZ7U
ACbvMnHm1trnWnBS9gG1nckjp92NIrlrqqUZEr4M1p3dc+yFm5EW+yQgfWHEb79QbnPwAd1zYIit
NhPQ2mWXBB+tU8k0JNrRynSqZkSXSnPbNeN9ORQ38IHfUHWdo5Q/D0YozoF16vhwF+uZwK25V90K
WgYtC/AgqkdVb9e2VMb08Y5la99XNtbguQ39t1La+5HlWomITDBZi8OcOtvzlJU3yw2ZfFgtcajZ
o2NYy07bJv9mFfnOJDdqNs/1hgj7r9oGH+vRf49PKvkqBWJmBiOFAfRTzwyZpOl0aAu3cQchp2fV
dkIb3KR0NmqhPf+0ebr8e+Pxs03nfb9xvB+x0KBwIbTHmE0+Xk1top58YrvYysI678B65XGiUQoP
rxrCAdZB2W2rSm4UEn9zzNyw00f/qzt+v6Vffwiy/hB8OWhvjvpNTkPxEEM/MJiOHIs82hkT0fY0
f2S85RdYhor3F7p8zqrxvk8J1osNLyX+b9XK4bkc5KY0+VgQXuBzTBcKhVZriR02toYPRoBATgk1
T5tYr9Cnh4p67tvzZdgMu2WDULVg+62heNKNx36EWCKMtVRsV+8XYpJxi5VWqc21Np6JttjF4Q8h
np1IvVTNgSO37sbKV3qW91r48SNBS0jmEHWTZSh8fC+5hjmxJ4xv2ynaCto0cEmV817Hl20m0qAG
OhJsSBRowodGozhFS1yfLy1jcpEuQUI+GaXPZixfjbHYWVV22mihytDOt0XAQjf8aJXh2ricNSCl
IxlBJJRMbe/+fnS9Nwp/vYtl72xqDpqNRWXy01geHNYn0bHWkgtPBbY4HSexhRxEFUh6Tdrv4EI8
a4N9kpq3gzmdq1LZqTV72FYn+HjFKkDq37YI9V3ZWDd63Z6PPXtOrd/rlXW27D0pArukbH8BT3s3
6/zyg0sD0T8rNW3CpXP50w8OfDfKB3MstkVnPE+AX0xItjE5fvoSG1lAraB8Q3bFJHbg+V1taC+q
qvTySSWXIgeUnc7vi1sJrsBmk/HFR2zJlvrlGMFjxYcjMA4grT76+aC5yTpoii1qbTaPrasJFnMn
Lr+HY74ureTUIBeC/u55LsQ+VjQYuw0EihSVEuv5bJw7g3EnG0JZustY5JR7rykQekKHCJ5XVwpI
b78O77VMbBMS0/iY7WXQryaiKEOrJ1unc4vCuOLovNLgMgxN8gL6fGeGP34/hD5doGgZET0q+GLb
x1mgqZz9xMjSYmvG4MDZjelUDnT/tE/VDa0Xd4rlDvDN2fJFAfO4m4P6ix7Zu37ll8GAcRkpks2+
4ZikZ1L1Iq2ZHwF62LpU7T2r6boen5ddthaFJ1qTehxFfjSE4hhwgvWxeDRjUL8ie1t22ZLmzBdP
5ddjJN06tEO4YdA9oNH9+P7nJbDenxmfpno6W5QCY3Fp1RJEX3FpFdGPquNVJ+25lVrg0r8QE37y
Trg6b8NYNK4WbeCPVx9ozyjkNjL62HhayreiuTNzdpCWguZHXHFOtfUaJltxiZXwBMnuFy7y99b5
xzfy8Qc4Wh0rnfixSuODkcCSIFZqLWxzCxqB1fxZ6Mr7biaXiD0KdvRxs0/6xqvp2UiOX/O0w4cK
0+ZiZj4zZbZ1/bKs+gHRQ8u4tpMcFE6zrdpwPTXWuV8DQmC/ZMccdYmGYBPsrN/f5x+Vc26LjL+P
k4fRbLwU5VRH9Ij+77+t+PwPtFHjIf1pTLtP7dP/es3bqJ3On7LX//O/+Wf0HD19qOIs/8c/qXvm
X+hOLIQuuKEROC9q43+qONpfaEXg97HmIdtUl3b9vzzU8i96QPSyactKXNaSWfEvD7XNr/HdRjPG
3p/WwR/F7i3L63+PPzZKxvIXFGGwARhbrKM9WolyRpt0esSyr7WrZmy/N5pZeDKxv5IVIRw/vhZO
chR89P8RmuoYDT5OtoZaxlQHZEyqaW3T+ADEOahcOk6hBa7b3B/NlQn1lL1ZJ8/VPg3JyRqHGyvz
86eyNfJzkiSXlNQw29sggXa0f2C46BktqlB/dZZ+RVmOD1GxJL11jXIJaqp1ae/rl0nqi2/GFNg3
hV2ch5rirMyRzW9j9q9TTZgBHTTjJVKwTNp+8OhT2yHmpYTbIkUGMrGN/IksEupI6PJ72V80ZP/1
etW++gaY9RWbn2fbDJtt5IAQQZpPEWTJBeqJrfKLCrHYbGXOuu5q4fl5l/+YbOq8fLfJPu3r0nCn
Kapu6sqaYvL+hANcf/ItdP9ZG7zS951H16Dhuwl1Ap4Tw2yZxhFNAqVub9AzKZjrLJJVUvXGCaUR
apDxs6jwJcu4KdLqoDocQNtNPxaE95FbZivD46SnNZmCA7FFK2ewDPOihuV82Sda95KOYNt5R5mI
1qmaG0/NWCFBCNRO7FVbxOFaFMTIwCZrlW80ouQVSuXiR0c4wLXWTQ50YJ+MALfXGgQp8TCZ38GV
S2cPUxANEWmiPHONJntwMJFoPFIbIPR6bOMZSN6gjgeyBWSw0Wrp72a/b+6aYoBBNNQykgcxEz7m
apVKn1GE9Uwkg9PabGQ0NXrQiyZuD4RWTRQNiQmqoKmB5zsUJRLhFfXMJFnVaUfNO8gwoq8cLlzQ
NCKIAHM6DgCO90F4sODqEKEwxT45L3Od35uyIAGBe2iJYTIHZwUOBVtWpHbyzR7tYnLntCevBu95
Qg6gHRr5yhcZQBVttggyEWoDfRroVRhAMraMhybuQ5i2JHTQ3CET+RW0SZ2t6ijVf5COosxbx2qc
hxZtPcw33eFAZ8QhMJjesZUe7E3tHOaBdgufK+EDk+ojswFvvIxcOmbFS5xp6QWROVVNpoY9EmI5
WGCv66HQlt/dVj9mGMVkZ1tg4jwltyry35K0qwGJiqrf9MQEtMFV0w4T6wKL0lQ2r0n9Tmpsw+Eb
bGISoPJMoVOlp8nsGTJ0YJQ2S0kmVFKt8nL8XuGhMjGu7yy83E8yNpJHchfrlBRIbWw3k9bzcDIg
AhU5jg1FLBtzzpJpHFGFqX1AL4YZ2y+MiUjsy8anx66ldNLQGMQ2dbB0nJ5rAJdQwABHphv2gORC
Jp3NasLwyb4ls6rc6DGpOi5+YnExa2KKFlJxaq8FvDF96xSMmRUJ5sNV1lMag2EmswimYg3PbBJG
e4+Co7tr8pxSbVskrbliBTNR61jK1K/GwYx2uRwoDRaj2rwCmSOtbIKO6OU5gcm7NuthySqFMKkh
qb0eX6qAb39YRrPAEmFrtquwyCH6hoqiXAZaFT2qo98Fj4jXjR+jZnYvGsr469qnJOoWID8Je1P6
iFI7dnZtlfRZIDaVaZBmAzEoTGc9iz0ELs2lXw7kwje0kCtPM7No3pH1V19rDsF3qxLZGqEBThm8
sTMNIi/OFFEeSDIpiYbw4z7x6jY1Qo8EoqK7UAkNZ75kY2txmvclSDAjov5Xh8jzPH2oQqKv/d7S
Dw41hXJfGRqDog8jQ9vRAywqV0Mo9tilKMvWgw4eNRhR3KyVKl8mEkWm4HSqJmQ8ljNM0pthiQGD
1NVKudXJNn5pE3LPV3B5ULLL0elPkihrfeLYjeHRjio9BZtZkz0zEtOerCOsDeDTsqyxHxp0DPgo
YZIQBF2wDoA2UKH3qWl/T4IGAOVARVR+ljrUVb9D4TbbV5tAuuyt6vN5fC58PaZTrFdL+keqaUN9
7cQA667QliizudbNHC8IlG/E+ASHlOpw4xCWA/Yqj7SesUXMHUmgWaMTiWP64ZKXh5LYSuj1NcTX
bLt6iocLnjNa6cxWioVSLPvSAhHHCWYXRkrSnQQEXnBLo0jTnqgJPfCNNxAbZCe1hpRJt2raXiEg
A3r8ZBHMaSyaj3jCNb/OlE6bKzdoFTLUmDpVczcArWui9ZyomX0PxILdZVoGcXVNeZPkdHvS9XmX
Aw+jS9tAUPYGA7SQG7e+zuJXAbc8BDQ85c5MySC4pEdMmPRqIAqDMBlsAI+ZFlIdpBYnjK3fLdWY
gLhOZlSFZYkYmbhDsJblQyWuk4bZsYOxhjpQSTOyj1bZlFDJRlNROQ9TI1vKNrVj+qlLT42ozLlv
9RZPsez1MyRoY3ZmmqVWuSMs9ZrYuaGwwtOSPEpzS9B15t+piT7Ta1BFH2516jAZP31DUZ1uxnAx
DBMZ7kSDRuEZ6+8wvIIrzmIX6G5mXg0J4TFjyPp6MszV0LtNQsWYJyTH/Boin9IewtCXL6VGJ9ZV
UI51XkTS9hLxhbjtspsM/dnkvN29QaL0wyec4Fl3Jrq0Ck4Lot/1fUKyN+HhBc3ycD2wjJIlMuVT
JbcMlTHuvbJG1mVSwg5mcVDnCUEceaDAGLCSxFF2LhWF7QK7lEx366l0qOc7s7nDfx1yEM6aVFDv
jxYCQEPXaiTWZ/JN0NBivI3JcfxG+45kEh8jhxfNaeQFGAXO2TOMb2bBsZmSih7T+VaaDbKpmZls
o/Gpx/yiTjLyZBE/l+uyN1lzlVJ4xH9Ve5Sj6XZUIVvmaM9cq53Kfd8X831OQtWSnaubJKxX4Von
63M1mW1Eq0yYylmujfa21qm0yCVVwLHNc1qdq7y0rJ1RGsOppjXDpofyXE5JvwvbVq4tlZUkCfxy
U3U0c+J2/DF3SruVekqorg+cAqFM91DFY37poMdYx1ao7Wop4sd8CP1vRLmB0eVeQ+n2du7wkomJ
qVfEK/CRQ+U4rRRykyByW9VGxuZOQM720B+1kwtkU2dAl6pBz6YLJJl8Tko+56y8OL58Zpg0l2A7
lbXRgsyOa9Gd1agB16OOKYLViiJYaHTzJaiBxGXlKw/oO8wtphflJRACeOrYupWSZG42G8qFL/Vw
XeJHO8QWbbBedtA9I6tTVFaxOt4SGPTWkfnjspsjJkbNRewGNNnOcdKQWyvS+6RO0cCMS1G5GdTr
0ld6F6OKta9qssviMAe/7Y+E5Wh2ddbScNnnqcnmJ1OlG0+BuglVB/aaZPvUkqF9mBpGDP7/2ljJ
VI1O0QndjK0D1Bf5tkuajLn2lTL3qqYGAzrmwSOTtyZdt2u/qXquriNl1M/G2izf8mLyr3xOq2CK
Bal+mnEZOvmdXubqKowVZZe2/puYzGw3OBTz2Rm7/MlRvbLrAjtEpE73S/hVtQkd8R158pKqIMd9
nqMzYg+WtgMJr0xql0alfMKaa10CF7f2ltOYZ5IP57bUhntrrLNvyBH5fiSdQSPHItMqq4oflaMv
Uu62OOhzmu7zML1xKhQ/4cAP7rY+jFTYozl6CrQq6yYSyrDGNnPnRBV1e3Q5xatWwBihESzrN71Z
sjuE7rv6IuVHHzigwmgSZ1nkjch1SqXlGK+rScK0i9vXGSGPm+e0Eaue7SnG/kdi0i3OOCkhY0BY
92aLZhFsBN0CvZ26t5hWavAfHPL/7Qn+wzn/onzNb9r69bU9eyqPKwL/A8/6dCt+d9Y/e+rqCJBE
8/Np//3/+fu0LxFmcJ63wJL8P/bOo1duLE3Tf6XRewr0BhjMgmT4iGvj2s3BtfTm0JO/fp5Q1tSk
VNWZ6O2gl1klKRyP+V4LcUUyGiPuH9O+Zf+4JDkSFUC4l2YSHfCnaV/9ga/IQUuPlsLxSBn707Sv
/sAjSVgHPyWJA8Sw/XcS036jDF2CsbCVXnIrCAzyEJv8Nu6TOJqXWeZMQZlB8SvSmR5smSKdK3tw
94VOh3WL1DJMJZd11vaSvo3q6HxLGc+7P31z/4aw+RX4/flWNLhwPtXFx2vqvwG/JdMTvbLJTNVV
1G4tnR4PR0n6LeE0Dk0pZtzdZm4kPuRk/h1z+isxdcn14WrlOhjOAWM17Gq/AhFAeXQfUjIdekr8
6Hbapet0+iJSc03gvPE3CPcF1fgTwnJ5MQvUg4hICCEiV357MRCxSyS5W4e5Ys7hHPdvYPLZ5q+/
zH//ImR023wsYgd+e5F4uFxiLaWmpiLR6Hgka38hC+j+r1/l8nT88lEw2Ln8UlAJeDGJv/z1e6sZ
5atS67swG6pb7qVI4SJ59pzlK9IW5qx6R/b1TU6J0l+/7k8Y9rcXdokZRNgEKAZc8xtMC2PYKFEH
jYrBRPGCmjzSozVI2nLdMYkehJuZ3VpwWeEkqdQ3QyzLiVhX9BsmmDtyukoUIT7INNSUBihlnklO
DerCAywyBgLDgVpV2jloPV7Y5knJDj176QIs5sa5a13+IYYcf+yHpQoaRNRiJ8t5uaI8nbsbjm3u
GDqbOVfvRqG4DSbS9XZe2ziLb3DcW4FXJMpjmRqPDV8ZyvimZ3zSut6huS+1mA2Mui09WAmLkedv
vr1/+dUuCWEXqxMIN76g3xD2yqorJRvQKRVlm50UlULAJvGcv3mVf1lT4EN4gQH3WM+QTb89gQSk
t4XWaV0IpCdDr2t0JB1iQtFFJS1G4TL460914a1+fSQwpBHCA7DGhmv9HphkI9i2+riBL3IQKAMz
GNTuocuIaq7RMqvwYswI0v76Rf/Nh/xp97FpS8JNbv3GMXtefIlGE7SXZv1NS7D0tovRroygZuWM
Jv+vX+1fFvXlGKG9zNQu7ir83L8uN7We6RqsOPAFDqRATOqwikyK6P/6VX7jQNgNiZGkYMhiDzY5
tOzffzmtRoXKxhUCRM2PdroUyYq6UHqLCUt3z+5QHxuUuJ6feMLTwgrXK3XEju6cMZtZ1wAp1Bb8
fE//LRbh/9MLBvg3v+N/LQvdtfnXf1Tf/3F6K3+5ZPzx9/5R/Wf+MIi4ImsDn/BFfHPJ9/jjnqGY
P8hwsIjm++dN458XDcv8YcJAuChEIbCx7HMk/4NV4P+CgCDl4pJVcFGb/rfEob+eExaFg4TM2eAw
SEM5Ln7vrGqqsQJsjhSAyVRsO4GtqM59riYk6VcI5xzSENFRxXQb19bfLNGfa/D/bQw/X1zDi0g4
LCm0kBC/3Ssw/XlYg6iZiqImDaqx0dqdQmcZhqNa7Fqp4klrRrvbo+cbbrFfgBT1ibbJ1bHdt65B
CWpVZC1CPrP3gtbO8gOILlHulvo8zEUUxjGV2we+XZ2ac0ejFikTN4lWTB/jqFRkmKPIROuKHjJq
rO6pUXVKTd206LbFnOif4EHjFODZGGLafwfceUqiVys3n2udlumZwvvYu6WxIAExN1FSRSA8yPWj
cXpkc1rbjKFvrEH0R4i2e+B5SGUKcqS5BI3uVN9zp1kn1xo984+v9n9W5X9ql7iC/3pNnt7ytzH5
dTnyF/5YjIb1A/KMAJVLzoeD8fSfa9HQf1wiCTidWJG0NTist//L8Hk/IN3IPgVwJvn01zu/5vwg
CJD0pUv9IzFznNj/+3/9Ynlvf/vvPwujSK34leSzfsqzSd7BqArZzCK/XMX/pAEpBI6shduRj7PI
SQPcTHI5tjCTa4E69TEu1XH0+QwjCJhJf0vuWjswgPYm8Xqb7ne9OLR6k5/tLnHXU6Y0e6mBAZVR
rR1bT5O+ZUdjEC0t6LOJH28foUTbITaYQ4xcAQjfobFHXF2F/qXTUg/jFZAlddct5Yo3VwdVNbih
PV5Ee6SJm506804m6raluc959brXgm4cr41mskKKtKj09mjxjvIOjiqrvfU4DwcVJMq3NeVb0b2n
ngrDaOlXLbao3YyuAUSQ0pwagSy1SGgVMUeBJyQVmjoalIfWDeesEWcp3y51GtmUgJ3plKBHps3r
S+0etmjtGdVVh356DTh4xpmyieoyjKdlWwu5xSMTes28rQjoCno181ak6be+jONr2oypcWqXMNbN
oE/sk6lkD2jMW+qxzSL3LjH1TzGxazQ7UM6erGjWDCO7fsWIQftJR/FCauhfatvGL4RJlaFKQ8x2
tjQlLGptCXqZG7skcoC+6YiZPIrWx4ji0ILLLy2o2V3ZoI6qko9GNYpDBn+0Uvo2DkqJ9rvp1Q+j
o36rsz7j2t7HqnJbF2eLFnmrWA9Zf/IQZRf5OL411thv2HajO1drrmTW7uvuqcz2YqazOm2J0FIh
a3yd0rOx0555ojA0usOBQoI7OuiO1LPNME86VUO9fbOU81fj0FpmtOXOG6Zha1UTpevzNusyGcJK
7cc+Zldbik/IFKAw63qxeZbweV2qKZDTJYrAKzl+WzxbAczPjiidtUGyNYUri7Gu6C7bTnkeKo6V
rpp0muFKCJqhQKZJr1M1KsnGGigBa5cjjRfmphzHZM3hcdfY+bolryFPDekLkWRbtW6vsKz29FzJ
D9FrH2Vlhv0874ysB4izYfs8wosaDaeX6MgbAku/6bPsq+XE05rlWx8h6ZyIfrtKo2C7MdaePmGq
xlpsUVVD92by4JrdAzKPq6hW702FP1FgvQU4pdtPxy/mTgbVVPGuWuQ+tsv3tk8WHKwRBRBm824O
w/PgGVkWTKl2TYt3WHrN2avoqsY8rHFu+FqsB6noPqOOkGBHYdHb9wko7o3ExukbBplBlFlqW4rZ
Pi4Y9z5WGjcsJ+DkuqrBBZR8LzPrjQN21RQLzw7+3HnnLSi1k5slOlhRgv+hDcvEhY7dCm6Rjad9
2rNFYxduyX7fD+tFQw46WVGILdpl8aPYB8Czi2JXNhvozqBYGqJjxXqmm0i7REyMrib5oblq50M4
GeqxzJ+M9r6aHBrcNT81C19PeO8sebT8b6NJmyDSyvppcO3POM9ByavBoe8uwZJfS7K5VZzp+Kjq
17EbL+mnTVmhT8yAe2s675oUtDCvmDAApo14vnPVWZn3Q7OQ+W4Yc2J9WCmFGMnaZNdJM79UEtfc
eVzS41c1hQxEmjg7WXmr2q1ZXjtaXciXClu1BpdjigSBr9SKCgaRVsutmPWZrrIOKcEBrzmsEPat
SA9VlSY9ttQ45k11kfHe1IV7jSA5aZhkleG2w/wKpGuZ9W5KKwZIY6GkLOhSLM6+26VuvImlaTzl
WT5RfDWrdbNpUdx9RGqkJkFT0huygoge2J3TRXbgt0Ag9H43qWkTM0OFTmBHBnBCSwhIsep6JU/X
i8XIErZ6P/m1rCPh+WVH66ZvGnl1s5B/t4LJdjdxbkYvBbV1YsZZ0uOjUSl6uygqhvIkGugmVrk1
d9kzFtT8rSVLtUxhrN1UOVVtaZwrYUS0DAtsJaY93xtabfpcALuXqnHL8BJZYNCEQsZd/+mZZr3t
6qm41rqBpQOhAJp80cFvS73Z02Pu7SWNbahLuik7dNZ4IofBp1MlKOw6sHs20aHdDmm6irCkqGp1
Mxr0ZXreJjP43UmbVmpRrNhp52207NF7d4GI1qWjFKcByBUvZ3dOkgSceBAvrZGsPFE7x3Hgf+jb
Lxquto5bIFy1421Bw9rY9L5kzAynNCHo0MnWfZr40jCpHlJGelqIy91T/EMo1Lgx+sF6dcjGRJFH
Tx291IDxrCKUjP2jjYqgIegmMJM9ZZVQ+FL408CS1GV8Zyfi5NbRehnye+JbqBcihPEczXGBhHUy
Al1VfNo/b/NKKXYQiwdoEHp8TWRktiUGfxgF9F+z6au+Jri3/aIZ75vAFA1gAzl/PNA4onlZvjWi
mXxDx1k1uTX5Uz2vEBl+xsuIPwXe+mYs5jUO+++mV47UNOD8bLnuqldu/GKYc0s0QHIo2vqmK/F3
YeHMjB4OPd300XWZ28NqcL1H+O1jXS932K+Ez/1iCJum4NAhpqirsw1Zw1tHbb7VubtxuBVfl7xw
CH64QVnsrrRJOQ5Wf+U0RF40Ge1g/kWvcvbM6U2M1yLLYt9KFW8zFto6TpCrL0cEBGFfDuHAdYmj
1B0+qQl+NNM0QZvK5t9RQb1SCryW8WSsHYzaq3qWD50z7Zd4WK6EUmxttYmOtjHTCqbfdBadqKWH
v1WZihtUTNlmMNPzEr+VQ7cqkh6wZNzh0NQoZeh9Udd72LqXYlGD2XADpSo5XmTv7ShfwkNk0lXI
N1A7yV2LRrrpN7bDvjypBY7mCy1U295ByeJvx1hIPFDec5QYLu4LvdZW43RhU+eAbH/ysyQPQE+t
9iZLaB/U5XquohBafBs5xUskmlNd0TAmWCAXblIpv1KIBej1FfF6OdeYxaex7glp0ta2WIuivM7o
WPQbNXLXrjWVO8OaNoastnM7raE437sM4iK5acUxJjEMQstX6BOm7Ysj49yStQGex/3mYTDFSqj2
phufpNFuiX/IH/ta5RS89hbV2xQd6fNC2eo6CiLgQQMZpeXYT6p8GwoouCzm6D9iRla/kqI6oBIJ
zFag/+rCXHibPlEeKLBkXIOI3ZRI83FmeE/aSEEmaxJbvsMpV0XDqbLUTZTb34hYVmrHlUZ6I7sv
XD1HJZh63NwlcSshBC3mNqt+UghwDiyhrdyZHjGYdMEdugyZCwMV/pQbn/Bb5apIGUm9V1oo9ezQ
JrdFgiH3Qj61ycI0mtDARqXrk+UmV32qZqHVmRseNcePYh3EU/SHoePIUKs3woYOdedeeRk6ApnU
EOFpQ/eoay9wg5aFeY0dbJU37bog6vl5TAYMlM1rnXtVGEktWnnjsOodui85yAf1yuzIpLh0U2+F
LsVDOoqtl2zrcnqmZ+s21+iEgLl/8eQ72qew1+PtgExqhXbtloy0MYQSZWfA0UjhG8b6rG/XqS2c
EMN5kFgzAhyenxlRR2VfAddvIm9pw8RSJXeionmgDS93UEKYy0ftVlgpWXTD0ZiGNOzlRPNtp48h
paHZqS3HPJS1eW4ajhittm4qEg5eFr1dvpOEf7MneUAz4lPKM7Rq+hsKrB+WWXKz9vbOIne5JeBm
dTJnNaoUZHIhOo/Una2H2l4T0RJieVyhpaPmA3nw7TLbHVqYeHjM4+VcXOJZlPkgO4JASkFRb0Xy
iUi0J0XYh8YRW6MYdg2cZ+4qObgIjZgTVXeJR3Q0OZCl+9QDINRtehWXt7hm3kWSXA6XZzlpYVy4
K9H3q9TleBpFY58tDbPaYmNGb7GGKlFDs2h10OiJ1tNIY/cf+Ry0yiZ9uRos9R5D8HWB3nISGPeI
jPQnBlcfZU2zrUmi8lvmuyBKkUFazk3tKpvYBAKfu4+hqOwt00MctF0d0BO9bWnOrc1qDIaaL69F
FudHQzZvNXd6MNSeYY6aS5+4/7PHIRsXGUw+Fclj/8BFcN9XRbUWLSoQYnT2yUiVhPZEkJ2H/9fS
r8vW/LASZU+1+VaUxbtXEh3T52KzzNRoWbccK2eLvwSmPq6I+ev8pqGImJJkfxxEv6+n/ikzlMBO
+iv6s9PAarTvsUm+okld91H62Hv9sadrzy+15Nls8cHMSOkiirL5WdAadvnMjeNVOOukYSaga5Pu
MZvzVV11RDYFKcPdKs9LiiR775E0q+4I1rY1UaAEMu8JulCvl4QTOXHk7NcpMyHqpCeUpK9lbmq4
25KrvFPe5JKs8LE+xHKakWd4AclBn33ngeZIZ98O15LiBOE0W9lINVAVGY61eeM6cXNP/M86bXJK
3HRup7VT3+bSXWOAlvScjd/RQnhrL3QKx2KSyYnwkb7qsWN5/bCSk/5GdTyZGrPxKWK78akYvFgA
iq0CL79uiDE3RLe2y4qCTpfhw3CG4nDxXrap+WY6JfuI5zLhW/O9uxjvUVOdGe81syB/gPQt4a27
vl8XOQLNljpes4ruxr5eW0K/Q2i6GnRnZY3pCjfKZ9k2W3ec7m1RP9dc3HOszj02E6e89DMevNxc
Iz97ENWRcuRb8D7cAXDdgGbbxuwuVxy/jt8hXzbJ+NT3wjk16LP8brHT1yxzmxV9mxOOuFjeRfbQ
Mync9I4Xf0RxggtcT/L4K0J2cUrNVES+CrW144lSqlWHMulJciFBljcau3gQHkYkVz+3ml7fqNqi
HolkpwBPSBN1bNI/FSWFMhjT1F3ukMaBmCsOLySULLjimrVjY1evqjX3+ZiJmgc40SMttJ2x3SxL
33JWqGv0WO/CjGeUX2qk7bJC8zCey2krnSTfNIN4VfS4fIDBUhjoIv2dvnT51IIRb2Kqidde5CSb
UtSuT9xMuzOzvrphhMVnjQ5sK4RtbYUcYr77Qhp4NF3jwSCoagwIsqGIUolm/c5aBJWJ3H4ZczC7
W2fBUUYOCeg/qUgmWqNIZ5vPB8GtHk0dh4adVUeOlkxunHTJw/ECc7RZ1xMVFGvXpS3GfYH1rVir
YzZ/omx3AkRQ044dqNpFLbzyQGDYfulQ+zSdCTLaRAAGCSXBlIyu1NiZnjJvKXZWpk/Pbe1Mkb+Q
oBb2vM07e5rGb8F9Kkw8y9ngwhIUjY7T9SSK+TOzPIZetSBbvaIOOGhLeDkcd0xBFZ+sOmZpFCNS
qZdNF0cTgQCRu1F4Ht6ivrU3njVn72zke1I+4pXEjbl1VZdQWE6q6cu03Pq5GwbLC/TMNs5gynMw
Ibw5Gsak1n4lTLEd3CrZqtLUQ7SXrCEEvkjOf/qEa+ZfSRwL52GBrz4VaySX1gmWrgxU6oiDXuvp
5B6cAc3hBV+s2Ups4x4QBnVjhmvT1jvnfULreVaLjO8LyD/deGqtrNH1i/MwxtWhSmvjWBBPGRaa
esjos5X+YqvlyiCYLgtGtepuHbNWXyMr7l9i2GX21K5bbh3yihLfpZT+PSLLyfEnhIqhzu0WF14H
e5nOxlZi17tEkybWZ4mWcvYTaYxxIESX7aSVNAdKU7O9BSF9TLkePXfZOO/S3rAOSkKdJU3Snq0E
la6LvcGr0rFJS/OaYmWL6zoCxifmp4rEAw4ZoTq7JClXnVh2lmffYlNIkW17d1OP3VE0RCWI/Zg1
0SbW9AGVqEbkUZeRXbbrxEXNMLc9CAAOfugqrKnzoU6gjX0Eq4xKZMWlSxCX3sZNEPgxyA9nWxnR
0kG30DzNXF+GdudYzB6lWHsdYiu0q/XGBMA1KLZ3xF01llja+VZmax7CmjWA+b/DbdxnPcNONCpi
o/A668attbBoY0LyXGd8c7vqaRg87UZRJ5N7QHnIjfFUKw66syyHbfe89FZbFuekmM5dZRbkLhG2
N7XDpjOWrt9WUg7Rphl75zQ5mOXDJm/7+6isX7NSu6zUMe52RZK2ZmCQwOv4St0kB0k1HMa/i3yI
eKQGT5j5boluHkGJ3OkUWaSf+XNe2ER4KBqOQLRIfmHoZeYniMf3Wo24rKegfGM3KOoCoy7rz1xf
wDwRvEf8ohNabQrYb9FudwBYzFJcRvrhJa4LfOlLny/sfpT4+Yo+SREmRKIEiyybB6WV9ew7/Lt7
AYuzShQnxx1mDttUj3Yd/TlEUqn9adRrd2Vog342zOVy9VjcYTeaWg6m6Ih5T7of2qw0q9vTJMx2
3aNGOeq10FFpDZq3NkYmRNbWogGqdN0OUGaVFIyBZa+uoMwJgXKG/l2TfRK2I9Nwatu138lq5dnD
WonR7crxWPX6eKd3BdN9b6jTh5NXKrp07iEMzJm1MF9TtJtyiO8Yr+SXlbTxenHbNOddRE2QJ1Z8
mop4OpCFCFxyMczKoEbVt7fn6gZdUc3lp4ia2xyNxCtt4NTnyp4QSmZIk9WWEgeosWOnqJ+vdSd6
NHv5kFUtwCL6fW2gEbVUdDuUqBeMioEeuMPk601Hv9Ianm7jvtM3SyNGrBxKdcwNkLbcyfc6ey2j
TfJqaEq8pV32xS7SG2T7Z7ppv9lGkHE3tCinzOHUFTcOvcdzBVpjjqFU22cgMP7ILJ47QeyHnbuI
4dKUZ6lyQ7XC145f0+LKZuURGhyq0Y7SedEr8x4kSduIRpq+lxs34+TMvor5trDQ1GWVsk1G67GV
eRyihu1uwZluCE9aJ2CrqXo2aIM+Vlb2PrH/aYj4dS6IpjySwYQfVAFMby0CqJaZH9LvuJwMrCRX
oVnDAa+L5xGXjdBfxYygn8PApgRjcB6Sxl657aVrWT3P4PP+5LrXU8vNwfKKj9zUr1SzqgNu2H3Y
u3SKWOm8roln+bB4Vmp25ZBQqmsCT4gKpDfXRco/OuN9bpvdZlHL+m7oVZdegekoM/2pXIyPtrPf
uvShFU5Azzu63MHY5M5ThZKIBnJiz7Luki6R1XOoWW/ECvIlJs7DqHqneaJZWwEAIJoqAEVcfKlq
gClp69dIIBGFBFZU3QygfFR7bKe6XvFR1xY7goB9KTp1zdz8OM0O53phDnSOp3tvLAs/SSfql03z
zpGlADZtzmPfXwuvjwkNBfAiGjFRmReQUaurZM6/4pYUMLdz7gZVpiRsCBIOZLGt3Cgh9IpLHnb6
taGU4gbSO/U1r/kybC6kS1WVdA+4d4icL63GzMpitO5ty9rPNeC2TBxv1akaU/K4hdMxn3vszATN
PuY2oSTA9GHnFl9jko6bPK67kJMpVa/J1FIeYG/L3Yg4t9gYtvICcnDoS7BqjWQaF+fw4kzTVh3a
WzlXn3UPy7qIkStaVXy3UQq8pX5PpfZEO10aVgaVLqaZDn4SWcmmceNsDaLyMCag5mokbyOVoEbg
5+WkJEKuie1BRJ0XdYAptg9laxyreXq1kZN6EX2mnCsttoXqDBqvENag7oWddJtmMs2gRQl/os4h
3V38DJXZSqq6hVWdqt42Qi+zw6V1N6oh1FDVJN+cCKpBj32+ZwssZ3qerSwKy8E7Zv2in5QWg0um
uOPt1CNP7lSm2Nib1whPzBWTwUw6WJfxCReXM5ckQpnfijpxV1Oknx0dfc3F0fHaW/G4VUeV+Ioy
irCIeDQv05CV+gN9L74LsxZM3SfpTdZuUbL2fl6G7IWDfDpUVfy+KCJ5MZfIvRKt2FLSQPK5YjOe
yAs9kkZkN0gSU/dCZmKVCGIUtEsJtZEZrAm3nY8U6ShrA0W+mVdH0RNJtdSUXntvkwSwA/ZQgKQg
xjxjPnWWhvJ5/NLZl2WePcfwMBX0UDBM2XYBxWFHE6TzVuoqjnvrpNus03rSVq2ZfZIxvC4JatS4
5vnOKNa5kT3IprN3FM8FpgZQrWXGalQUfiSdOzVznDAeEkWZ/D7Gt+563XfaymfK2+Oj56ThHDka
OnoOFW4YvkHl20bHANOZ6b4kng4zJqg2W3TMhJtoy/BqSaVZ4RQjwpEq+GU0PgYK2ZU03Wups01z
KjSxIzo029hVu43HwrcyIY8JNR9Xo6rR/+JFkDk6W7WniiWE0pj9uIwqmuxRDEwpHxLsqqqPOK93
eusS45T21lbzjiUhrVuzzjNq6BU8abVpIXrPzrMonhQDo0Dt8XGXa+xfZOOblxtC/OwBMPV9jn2x
aLjqj+o99TsPCNHR35XxzpTkAU7iIErtZDX2JoXE8mH9Dok57jkYWzBgDUUXvOa6I7M7TE1GEQd2
I80MEEfVO+QaEZT6Yj21S8eTM46uj/dL20OHnNGCBENfYylV5IuA3Q4xu5mnjE+yruxaQQNopz7G
TdbMY5W+tOO3bCE7FB79WFuI31sS66uL7NcGXV7jmJdkRg0CqwTwNQ3vobKMYm/VLFg9ujKG5Vwl
yVulNi/qBK1QiJooqTkYoys55Pys0p79JY9J7IpcN/SYMD1N8XWjV3zB9YxrQ6StiK/0rVa7HWRa
+AXfQ5oQFBv1PhBVIFX10EVmsa07dofFBWrIKrq4Y8X0cWasLG2NDi5o02XrFZdcc5Jcg1hFs8bY
f1VMhYaIUoPpSqb9RNDFJi5M98HBJMcxp8WIyJ32GsP8Rw/bMbTK5kJxDgoty7Yu4lDGGlGk9fJK
gtgteaZ4HVcFvVWYH00GmLw6S76F45JpbOCafdYy3h/WolW80LiVaR102iOt9KE1qN+2+pEOzfje
wR+uLSfjxW8IznD8thLeFR3St40VBXglr9OfEcJ18ZjpwsB5uXDjHu5JxyUmgaRCz+vfCAOdUz/3
xkcDQDaVLiB1Z9+qerQlAAcxIjk0UGO2FZsw5BztE/u4qt2pdhIg0CBGp0kf5IL/ATXct72sianV
sW3KKgvLOHrWm3RNbRnMoh5hdoVsnCZtL6PlTnAFMdUY3hmKJCq+I4qeQLQT3yY0cmORZ49XQVxL
NnmnLjfIsELZ637lEUNTpuIQjcXBkAXj54LElcK/LQHXO6/mrM7UNv/gQIkwfZr1ulTaDQKqettW
VRN6OrlYTCdcDgpybEeQ4b5a7piFAtuGlBPVYoZdY5L0hWHM153xDAIM3NXXW0I6fU375OJPrhmO
m5rZPnXyz6gdT3bePJkkvvFTeXRr38AIBQNPcqaxISNcCqNZHksuhcVTTnK1JiBSUDIyv/fJI57T
tbHMUZh0mrhzs/pjNPK7dmSVqbaKJ6gDfEwOXo1gQIueMwcGv9bq76JCjjAr0abjCAkw8l6oshnQ
34pmXx+SUxFr731mV9TFNQTgtOZBjXoUwQZahiFeeeU4v9pq0TwlSzdsRgXwzwEUCrkzbrtZeZmo
By1jCURnjVis8WU06QL/mu3N4jNPxVWHrNGbkcIPE7rhKHTV8b7SyF/Wu2+wTvhMrLRBK+aH0U2T
134ob2aG1bEBoK6HVTYojEOuvASMHWhlvimXl0hdgtot0A6QSJ07t8B2GyM2N71IVhdljM6zKIxm
M2mAd5Uzszu37trIx13esScZcxtiSL3q8DQWw8B/uN1Vi72qouocucI19MCuTrX1VBkfimTfjygZ
Kgf12LDHe5Lmr/Z20FvumUg6yqi/NkoZDsZjQbZHBPHnmfelU+27WcXAdrkKmKMIOLOZAFUS0DgR
XeVZIWveZ8g6tM6I+mfeaMbETak9ppVYc8qG7tC3OwSsgTJsVbfgEsmzl7ibbo4/5nZG80fAYFVB
tkiuoioBXM65BcvPiAjb9KZF1gdHupfd6a18imeKz7NoFRO8PVgxlkVHi7+NiF32knw82dmOGd9v
CvyhC5KmqIt2jT2fWi1hZekj2t/oSVWGfaYBrRS3XDfHNcpvNBE5gkTaYZqLy0w5dwWNwkO0qskf
VxbmBpLI2kaDNtAPuPR3NQLwcFFwr9VFB8xurQu9KcKqVePAGjD8Yjs3JhO787LRRLsvUpRVeG1F
XrxZufk0ODNOLSsPJ7B9uzwMjdyWHoeXJeNbpS0FwdDqPK0cdQanT+v5SxeMTmI2v6e4DPKFL4pA
RNXL7hdr75VdOOc6oaLD1QhpwsbeMFERBzV5SbdKswxZBNlXakMx0qAwR7s82TPn46qU2ZWRy+Wh
5XrKBhkDuAKnEB23t+aS8MCcOVRbPlouTkmT3Xv5cu+SJ5X0Ljx54Z3SxZVHqfbpFZKk5ZqShcOk
L1x1xOefVHU3f4g0/yxV035NiPgpVNPJCgMnRV1Nl+tvQrXaGzDuljwalKhb1zM5tETwl332WTpN
/iSnESA1KWfnOA01ykmEGZ2+Gi8CyL9xHPxmlEHNd1HeeS4YHlJWbNC/qUgTQoCJXtBKnAFW++Zh
KTN9DUwwJw29zO5koSifwPbuOe+r9t7tjHENcdl2obLY2dfPr+V/dJf/STDKn56Qf41WSaKv5hfZ
5eXP/yG71JBdojGmPQ4/yKWPAxHyHxJolaBblzQCDCoXl5HhqDge/qG71DFoXUKw0F1SH4hgU/+n
BFrTftge4wh1f8xdPx++31SWf6W65HH5xaDgkLTr0v1uWzSXgQFiu/pVdJk0ONkjkCIKLfThUKRL
ZQSNSttcMMrG+oRSZcNoe2DNrVLPAD5VKzt1TwmSUDZUpyLri7Nhzm6E4iFREySTmZ+xS0zIzegS
A62m0Dsb1JPlEpqjFE957UKdT3iSP6C24/eW7gKke6Xm+r2FDTiwUf7se7WpovdR1+roqOjasnf1
rtpgPmCYKcFCCdwHyV0LrVAnrLfF/2HvTJbsRLZt+y+vzzFwCofG62x2GXWEIqSQOphCBTW4OzVf
fwfK885TKo8pLfu3m2mZBBtw97XWnGNiYfGhq5ZFdFmMp8ztQtoFfq28618o/gN4iqRqIL8CtrUe
sDuTV+ynTbZ+X1bFlxqMi0MbsyzUmU63LA6KZMD0MFMeTpziOAvbp4X5tNlpnzPht0ZXkW6OZAOO
BL01QxtKMkKmJvKQT8veZTiTzMknBr9LywK5uO5dwDDJgcoyFAEmzSBDPrWOxnV30vKTr2T6Yfst
FzSBekkavVvChlngyH4aT0EILU6mUxnbGm/93h6m7KEckFLQrLHUTdt6SK1mobXZqSFPkn1vbzPO
pO2cvSmUeFJmqY890PTrJLCTPO6X6nVxLFfucCoVd5w8Qjt2l6D+0o4etuN+brJ3UafcXT2XEYcc
I8Z9TbPoEzQXBSmgimg2Om1eJxwrjLkklC7kV0UigxWx2OgMHSYLd0wkOsXQA+/P3iuGj85EMHVM
hsN9JzK6IEs/n3JiX6AziOApV5764olo02PoiQKzdJpXhOLZmVZt1OzrWa7vV7riX4l8iBykDFOw
FddQfI/IPRG5w0YrDyH6wXc1aqQN0NG2gAkoe/itgomG/x5rUNo+V2NPmYYvSg60Ks1c3hBsM4VU
j304E4/gB4vLPDcNOvczEdd4/TmFR90KuS8rFyZ+vaJrlZPzvNnPCYXluygZnXVe+7wufnHtaUjM
fhncjO18u1JQD62CGEe/FJKdBjpa5RdEnQs9T3rfJieHwdZRf5hDQi2xO+9MVjVvhW+eAQWYQ5im
9h45yea5lXBGjNKgdigpI00h7DDfOZfTijUQ9UoqUFRkGbi/Ip052mXW+76y35de4p5ar++O6wRd
BiV/dbL1cDOraO9MOe0g7vkMFuIkOvk+sd1DCxqyCxFgCtx2QHWdYmfZZj5Qhn3t5uYVdcGbDqrr
vOWYMwPC8UCXfKPG+mpVKw3X5MFaVvGuMbaMvWnF+N+WfPuUbIkSYu8uHC6ZQQJZmeRXlH50AxZA
IbDh032Aqqb0lT6Fg3O/6rkA2mF1cTvTxsIBmr+NPO9rCu5TUKc3Uad5aQjk+tC06YeenjTRKJ88
wMBTQe95yqtPkd8ne+LBwv1oDXdKFulHldWPhGdf1mJ0z4VT0OQezNUqmcH1yrpPs+RcJNWHLKVH
BOC+QUJmTzEaq+SFyjF46pR68dX00ap7snaYdnX9tV2kFQrhgVZ+W8MDGjQ41r5FjeNYwJvpdYrc
Z7GY5bxcTSp4KqaVmhniwIHZXrBD2DjtqmoYY0O39iDWGqN03tBiGG2sjCpAQsfYB1KyqvJjGNDE
bwSlUlH1nwggG4+FH3wlJaK81atd3aGtfSBkAvnJSKPfSYLopiPgKZ4kMvbF70Ii4QNDG99/Mp1D
pWQTyQUgIIJ8/NhH/ZnOGZkcrX/pOKQVc/KRnJC3JiIxWhWQGCtv/tDPCfLvGSVsuhI6QWBRdtvk
yMRLsCd+YBfndByZ1PrufjDabI0IMjJy99bNI3OdalFcDdIqQcIIdQCmew1h550cugdFs/eOoI1s
P8j1i++GT7Xj66sAHueJpvRrVaX1O9OiRq+mGe2BTTM174U4O0l/hlo534WmohCUOW0g297nrr7p
5w3BU7eHrrSKjxTRJ+Olb/U0eEwivXsCevdtT9Q3Dcv6UGgnovLMw33Wj+rsT+alm4evNfVdWebX
jaKW18vwnuyPj11ooRJeE+tu7he545Wr4t5C9pAjNCRD86W35/loe86VPa237bbQT9VJooGIHZov
QI7kDlhewEgjOeUeHMiBQLQgI4+yHcfY49zc+tG+Wpi59tp6GAdUfnZ9tdAycx196VbbuoyNB4go
re/kyj33IW7+IkdD4/vq69LML77dYOdfrgIvOyyIYvdz296M+RKdoJ5Vx7WxHkmKSHcygrllzVBe
8DaosevfMprWSEvnuG4JjnAIkY/RYUrS/PSXtl0e6oppQqr6LzLFQEx+VHPtmdxiNLuNLzpxLO30
aYXCv5cdmUNj9JXoqXto7t5jW/hXwSRvV4cQLZrwCTzsM1t7CRUrERXLXWP7vf5u93b53Le8jMzV
mF55u2K0eQIRvsCjiwsccrq0rfbLzOwHVUYmtziYrF+d916GrjNJZU9rh8Er79Sxa3vNFMw1K8Os
qheOaQ6rU2OzhW7sDmofrWDU2MemsArlc4hIfrrpa11ccGzXlh83/eDnwaMI6zbSR5vomKH9LpwB
svUF73YhVjRBcM4wRaJdduI8S6diX/DHdpycBNrp6xzayvrJs3U/o0Y2zRw6oEgIghEnFzeGX5wS
t4Uwcur6fkbulHbNOTLeKF54eKId75bUsq/sJYseZtQKj8zl7Ddt8x3tFXuFiDk/+Nn8jgQBvKZn
CQZW7Op6dI8IdtbU/1BOqFZjNyX9lHGixzv0WAm+Q6IRLOAM/cUr8L1rvm7pW4dgpaRTe8v2VFq/
Igd3qb/b9sV26qmy7nPb5J1zGcLS/jg31TT2+6zow3hl4/NFs+LPWAbP0/NNUUyghd0k15n3hFWI
qWru1/OuLGkAFyeat5v+1E0RnoioWPG1gcasaKPQhlhua2EDcoFYVvm13jOikCE/r7s2PgkHmcKs
jHSUGZBfAkojGYEZod6XKxvNXZYY06HltA2LrKG0ewSZskhYGbo+zX1KFjHCoS7/2DjmU89GkL84
YF/lu9kpKOGxqar2Lfd4UWHRVg/GGgr2k1WggTompk9vs85ysaFEZpwk2846IS0DVaJgKZ0wpmua
waJK0UGCckuGb7TDlpxQinDuX/uWvucF/SdEsUxzLItn4uQOnodcew96eV6fw9T3AgaB1lRA03Sr
JTzk+EzksZ8iiHT5mGSncqrpzBZyLOYPTS26J2g5KSLMLnDMIdAKE3g+Rtq7y0Ymj7u8WvLp1MwV
WpA+Kvruyq2s4IxLRKPYSezC5vNGEpZxZK7REOP12K9OBMAevRHKjIwTzZ4vva7xGcIYYpwQiCjF
UdR0DPkLmvROttybJW3kMUEBUl0cBWzpfTb1hLQ1k6Fzqeq1i0hIyNqWH23EOJO6yB2mFvugXlZs
IMYKzKsDyWsnNpdkF5bVVd0T1gu6e5s6qfUDPVf1caiKgbOa2+Lvzw9z54vTVBYJtbqVdkxI6mHv
wqm5REXnx1QH1s0cyfYCl8q7KcdhOq/ePF2sTuqnFuBj7C9A2REeTvuen/sqQN+A4DcUZ1khObJD
li3u0jpEGd4siLA0ddHslOdAJ+xjIBGvw2qoY5lU3dEFuf3cVVYfd3ZIVkKrvFuL/CempxJzTmYV
74tZ2jcW7LPvUJU4JUrO+N8qZMXfjVrnEiSWsN7CYagrwjeEusPdVRycWhAtSKrUvk3DLWIINzbn
HrRJmayLo8YQ/yXMSxWBI2MQXCTmMXA5Z1VO/ca28qbCINx16BfRbevwQSMefKNkzQ7KWMjH2hJ3
0tzSBOzYKi8mt+cjQ7c3q/WnC76S5ewb4E7QcYhBJGcTIUTKumilZXBJQ88+LnoM40E0r+w6FXPD
Wb2iZ0TES9AQOQpJ9l6BFNuHVX8dDTQn3IomX18qqhNJSt4xGlhuds3ojh+iLjHo1nKkuVRQmFcC
7zyDtySgLT1ueubHadIPdTPWN+QO0k+f6JeVIVs56YgFCQwEF9MbicReAPR6mfPhJSGz7lLYWO5g
XR69VCI1TsfggLmJeJEUy1Oh8/xLbbY6VtYt0icQj87gMNguuuqdTg2l4+TNu8kb1QfuhBPqgozx
1NZw+RX1JEJ5Z72b8A1chsRIbnxEYy4WEA+57Ms/rPL/24jBAEv75DcG2Na0X760f2rFbP/Fv+3o
zr9s24ZyEpEcCGjCJ1ro/9nRNy8r9nTCADxfOLhdgRz8uxfzwziLFDGSW34FUar/acUI+19S2phR
yHInzYgjzz8xwP4Blv2j23j5+n//D6VmBGYGU3xA74dGzdYq+tn/Gq5RajVL+tlgllqvAcuJ+k55
xVLGdTNofUHfVoCySvvaU/t+3pC5O8wrUWcBsQgLv8pJbxEN543BTZthQZDSG5XclLRNMEvZxiWr
zmP28L2el7Vk1ovOEEzo5FpRhnHORfh/IZ16JoC9dhs5eLtAd5H+kAqiXVxvnzicJcye5PSZUQ/J
vYS+Au2vkSCFz56Vtt7IXD6z++YWs4rox+OAY2p4Z7JiqB4W5iD+q0tsizioljbwQyBzNIUYkO3o
c87GUlx5fiaXuALzExwgOLZ8uzItq2Nep7Z9lYrO2jxDPRDOefHM9ySzNs+PJ0bzzieVTz1FA4eW
exXU1UdLMzC/yEmg37Xr0YaeGgbp54Kjvo4hNOL1J4+lYI1Jw5mR5kqqIv/cMJ/vLd3t/Y4kT2Tw
nOX9gZyVY0Op2N7LsbWhg42qkMfIW0rr3JvarTjEuo2Jw1HjRQb44asTyVP+uYMxHMW9p3u1y9KB
RlRZlVZGu90vX9nFlltWYhuHSm/m7ypIuuGLlw5lcwfZzHaunbxLn63ODZhPhm7yxbHdrji5c66m
F1Q7sC52GDiXrjzkdrjmn2s7cz26c6YKvyFOy4pXonNXcy9VGnXXSEXgBw5dS8hthmLTvaqZDT1C
1ycOxQuBedeiJrEHyDHuqgKf9hOLPNp2zxk95EmckpE2rI0ssY1mbEfGD+j35Nph1rUyMfzkN3nz
biVCy92DkBmfez61EhPHGDK2Mal8kOJHj9oLOtSuYTm7e/4VyVhp24rvo2AqFZf2OL7LXUbUjNAb
H15eZpt7I6cQwjFWgakvDuR2dQrCXYNkJgaeYxiEa902pyZfCLG08yq66oUm1qK0c4EsHBnWets3
IbKE1eZjJtfFcvwDZUpU3hUD8YPH0amWFzXYpBXBci6ugAzOdDHyME/vZYcUep+GDT2KXgXOpyoc
NA08VNbf7VGF7onODx+MrS03uK08V3j7LeTpqSYTObxMk+X7pxGtETYw6qOUOKvcHPMqL8gZytrq
qYJ6u3KksiKxSwksa48BdhIsUkg2V0bEJTk1djQTG+V3vUEY7DPuiBtfSWbfamnD85Ao52NuGPLx
oNoIzoLAK+JewPtAICLRdOSxCSSjHUqHoUgO9jRaButwlTEImz2dX8jOysi2MOv0ghY4qxEZi/Ix
y1pUYeE6a43SW83jzhsQ2O0y3MTpvk7mifqprqwbMrVTGBKhnmmTlnBaYqdJIRqW4dKFHGY5wXCa
kM4zy236jokJaYZJOOB5Ewm78HNJTTed8gHrxF1u2QO6uaTEsLViSRaxQBmMLcfK/Ox1xIbtcAOq
zHkf4VbtVyQDn/mVp+lhbgOy0nrK7d00CcsCfYcWnxu3DkPThJ8dKlJ18abaC/jBaywAReiVMs4N
Wa+HlFLdPY4NUHQUHrQxdoUCEIunl46XOedzO3ZHdm0GyKLXFbHdqJhtsYd5J9QnGgvNte15nvsg
1NS1x85Zan/nzT2uVz1b+efV+D78XslKLuYAD1O7qgmxAFbe77LzxHlklVcf6mHCshcSxxqecu35
zk3ZN8TWuqS3pqcBkuPrkiTts8covLorJkvNN55EfnsI5DhKcN1NiIR3pmVxAIgoozgnj4s+VhQM
S3Y3jcoTt8wa5YJ4SwXi/QC28nPodeXwoUNo1B9dfhq1T+asLN/5yRxh/rJsNz9PQe74F48O/nj0
U0TTd83c2u9K6WocAk0RFFeZR//5mIdSvI0Z7YhdVE6yPZB2XLr3dp1NPDtLgQg3LljOvbdIS7As
rSte4qHHY0wvdfa+6SXz0G3jc6RRHo9Omc4L0pMoRGhnZ6VeHrIC67yME+y7A9KPFZMZ3+e6SGzE
Ik+QvNJGHRizUgOmsAXKNc/7rdXSyxsfjLB5o6+apC7JccagfFkqM7mxBV1XfRX9TB2y2F3rfcE9
YL90IdINurf+SG8/jqw6YWEZpdDy3qQDySTtVNFlkCUDkj1txzE7Q7XtUtRTLOhxMRb18DD6oVwI
8VrYHymbmAaknMMFhidOJsUIZ84txVMd0DOMlaCpeJgRcGyxtbO/3hVdhp3WK3Jn2S3SG9IT6U0T
bBdkZY9emMuJGrp2dXpBmr86J59O+NbppdhB7h9mAx3tNCxfy5aatdgVaZHTScRVx0x6lw0ZQblx
VNRZ/y3fQp2vuxJOnzwAz5yr5pj4Vth/DteaPgUqShLK6CrmXggLUi+ieV9UxYy8rV7DIIMhzsNV
l6pwXMCsKlmmZD6gXs6W22ZOJI3BLKvHaw8CfnjVWcsUnDywcDy4NSNjeYllPQ/zwWOX68g4TZLQ
OzAXEwg+WttRQ8lUgbxSSiQA3f6ABLBxxtMirHmBQz5U9nrh1U1Zm8QSyey2ql0r+KR7f+luR8dW
w/3UANjBjYTc0XxQwlX+Te8wq9ukG1ZwTTnWlw9hX5IHF+lJSpxXpl3HBxU01vKsE2OPH8FsMyzb
WXRTQBXk85JfFpFqyYaW18Y8+Ylk+o0KInW/twYHzzW9fas5eD5s049JBG76UGe0lxzhRLf8cHIF
iec1b4rGILadrfE9fpp8CMG7JkvSZZOkBN5VzmmgfF7gvY2fy7Gv33TTJ+pctWM13swBn/GF0n0C
kUWCw/RQ1gpREd5kGSBtbZvsekldr75KEFU2ZwAAa/9a86bzFtoYHj7MdeG/M/XQfAwEraqXoHbo
jDQhs7WTWm2Vn1NsNSOpvs2oWVJEZe/FiFn8gjQ1t56rqmqnpylq/dri+yWB8wyP3YVy2mcOf1Sv
pyd0Ksl0+N8ZdL9s5QHD4t+XPuvn+i3Xw7c/VT/bf/RH9ePZELckDTmO0y5BH95/Ej5c+1+Ct4v4
VsSeTvAj++PftY/l2CS12kANGTn7wvW2XKT/JHwE/6Iv4AjGXngHHc/7R+XPNmf+/8UP/xvQorYP
r47mkOdyrT8XP1DyfSv1t+mQjdQw5dhJrmNYPOqgY3356af5LwIOIEh/uZaDcxRCJKWb/WvYFAch
QtsrNe3CaEzQjBvah7sUb80XFH3jtcs5U/3NJX+B5G23F4IcZNoOBI8n8ItkxMeuzSCFyY4VTD3a
psWCE57ll398YyF1o/BdIaQrfghXfiIoVdL1dOJjjcnSCNWqBGwaM/33B6wCTQj1nNSgvyMc/pcH
R+ovaD64fBwwfsSp/HTNjVrCaYEQuIQ8DSRLS40uOWOitusl+9M/v8HIhgwHVJEfcXuJfy6Ri8TV
NO/RD4xdo5BxR/5XPL76rGmjXQ25Qbj0+wtuz+Xn1xLxBfINSnOgtpLv55eanBfSHtuyBQQzZdd2
t2DWSNQ1hez7rvCjm7phn9DdH6vYn9hYPwuMfn1ZtouGdBYc6XFNf0N1/XyXWY8fNNh0nwByOOnU
wRx3VVv9zcvy16uE9EOk5wO/48P/FZM6alVbTAg5kjtqvMvxwd/qTr79/vf79e1wfbasMMDSF9Ka
FL8G0pFXFa7KcF5TvmNeIryVD6UIWhTjQ33+x5cCHMoHTRo1TZxf76fz0iIrJp92XcqejHeunXzC
BJfpFUfFsP7NM/oF7Ikqh8Rr1itbbCxCVsg/P6Mpb3UN/WXdVWXunSpMOvjFxuGDV1oEXQ2Mh3dB
Aej19/f468r146oRCFP6TdR/3vbvf/rYmBuQehdmXNUJ+sd8syYUYdTcuEoZ0tgYk/3N+/9fXhIS
l2C/sUxStmyJUT9fEG2ODu26ZWqR6PAQ5W5y5vw6/81n/d+vgh1y07KJv3zWRKxgHiqZvA2bGrRH
cbufOuH88x8vgp3gsIv5Lnud+PO9JBWC/NXuCAw0Qp/a0rfuEtw5VyKX+ns2NPrh9w/rr2sH6i3g
eai/tuS28JffbjFo81rFxMd31zO/8rijxad3TJdfVe3cFyFY2N44V7+/6n/54jaCMzIrh94k392f
7zIAw1kzSFzxMi1QbgC2H1sZROfEWoeX31/qL49tW6PEpoekcSrsrTX688uhcSYMmPDw6IVudzut
8DKbhojmf3iV0ItsAjlDiSIOnu0vP+NqEaBEEAW0uyVfSD0myGev+t55908vwyplu9tbzg4dQTD/
082gxM8hBkCiWwLV7oIJOl1jGDL+w6sQrvaDab5t0Oj3fvmA0Qj2svSU2GQ72JSZ18WcuuX+91f5
yzvAFwva1Pa3ldDl1/vzvSxQWkeoCDwYL7SuTLmuD6H05rgIuuL4+0v95R34cSmEihTzgRC/Yptt
0r4W9FEercAMp8tSD7Z3WVQuxeH3F9oW1D/txBjjObBsqtuIctb7ZVM0Y4iJV6wSOmKQOKzpSy/P
uVfjdRRymdYYqV25xIGWVb+zvBl6RDgV4fyP75fZAV8WUHibRyh/+Wn5Xt0izXH2FvM4p1dLoiL7
JNxatX9zv399hoGQzrZ6cFDlOr98x1ZSYKX1I7mr5rYhJgIL3Tqswzl1lXj+/U/712cIaD6A208t
xylH/HKqClZENaampu/GVd1L7K7ntsQL/I+v4kVMPSQFOYOcH/jPn/aupUkDPBbY0oqwSUFHwi1r
0DH+zc9GXu8vL0pIDUOkAXdks5mQIvDnl9/PoYiOgCVjoAk4bSv2LyT0U6a/yrBPzEerywtsJNAB
sDX2uUpo9GHK91JoQmXWvAtMJ+sjVm/N8knSVbszgl7xHj1Qad/kNCS/StgIaBoYzZhvSVK1SGHw
bePdzzvbvEvdjtDchN2Y1luhZ5QITkrk0xWD/TXxdl3m6goIWjTKPgE/OC4+rcY2K73ojkU6XcIL
kqgofyyy2RuPUxemuCbZz/T46M8JJBgCxiOP4KlmcB6lzJm5O6oYxp1UmPBjXZCrdFpcAhOucdKq
94xF7ZNLgBdpztyduif4xZIfMzMt1a3d1TSeMYlt5kJCzsC4LG0fncs8cpqHlQ7Fcpk75kWPVuLl
+uh01jzfcN5eamaycph9ZviFik5kN9dk4Xg0s9hTS7+Vh35G6/bUdnNCeH3HLACRhm95j2Xtm5yc
qkQ/FrjayWnKV9ZEdGHTuis7Dle7gSwCEl39jrExCVKpfdX2fum+iMDOGDOr2eTVZ2S5AVPqsEFF
u6Zulu0c2x/qPX1+3UNfGenDaKdt5Q6wa/qpRHUCa8zMAszE7OQvdsbM+hKSX8LQZ9mEgkaYNn+Q
Sxa8hJkAoodXH58LnnH3+9qNaBIrVzGo21WyxVEzjYgz911eM4UgCi17pNMn27iWGQa2oC0rHBI1
//fHjBw00Et1gMPIrf0K1XRFaCRepLrq7xhwBNFVo0T1MOjBDZ4X0CjLpYPJ6CcsZvUU1QczpgXa
38VGPjKQOt1lKAEKhoVuvOLn7+6AIdbmmvaL7x5Qzo3ma14v68W4S5iAPaigyzb07Wnfs1ajVoYy
ifB2xq1j3qkeeMAbGbPKdeOmsUPSEfAx9oDMyoBQxnTfJWSybjl6OpUQ3tE/T3Iv4BuMX+HN2v2N
F+qq+zbowqgmjkrccuhBF9e5I7iLdL1umxgdRhM4+swf0X0p7bAh9SqS+QPEQf3d6oLO2WE27C28
ZpGchx0H7LpFj2A5vUfJ57rjl7VICp4qHbrIukTzGoxv9lSL5pSixQbfEOFKB7brE1sJJRQPeVQY
WDFI2tMQkGRgzRcz5ujW1izX6eNcuXTwnT4ao1vU6KTQZmndfiXxA3dW1vMNf6k7vFBxSPzbdb+m
9nJTzQl64ylUY3hxs9KxDzQYcWtVuF/v+slN0+t5CAnCCysmEUdTF0IcMktrcYDslc57Gpz0kZMo
CRcUmYwSD2UReNFB0w3Hv1UkmK5ZSdnB5gFUFMSuaOVIQk7mPZFQzvuFOckIN8nS3sHDBAopQCLP
OYSkGLTnHmVlGveuPeDuZ0iWxGExpuUuwUT2DY8heXxTVuG2VjW6nrM/TM300S893V0yKp7onFsM
NK9VR1rfwxClU/ChbfGWP2HYb9QlQA23nkQ7Yc5aBXEeR0w/0QdNLtatrSILOlxVtN9sZ+hQQykN
pnjtvYaswwQ262FKvRDNhAkRCFt262wPaJg+e2OE+7Eu2+y5nYoqipsNuYugVjR3EJ/ghA1OmC9n
mbYuYyXmJCheAgr+M9BzKJ9Nl431LuJrfG2lBZ3JAgny2A2G1KZyrqy7cik1nl7KAthVIQY+V4ys
GoQU4cbNavzBqtTKiQXDYEPiX+Ijkw7DQt0vibAznl8fdMcuN34d564VhgflFxjC+mY2zE4dpQ3a
5MIkrymnGkr3Fg/qjQuBxdw5ZEBdsEJuvlzHx0+xSJE3H/t0AHPUDGv0MajYOGOBMyIgxGbJcKM7
mHevZZeZEbNVBuJFD2Ft3QTaRuofNlUVXK2T0/lYiW24ZGziJIkyetfDFireL0emqA4o56SXY6w6
F2ysEy3oWlNYOutVxtfiHI1V2Ni9h2bur4Cz4ODGD+zXgAA7t7hoG8sm+OqqEC89Q0em1tJLoyub
rRzP/VRT/s40hTijBAsSSBcGd3AohZJvLGvavg1amcIzg2pB6FoIPErliV/GmWw9+WksqhEKtFXb
OMCGFL0fT7LdJjv4sEGSrNwJWXQ48hRJmDDSRmaeB9SPKZMvh1baMpN4FyeA6hkUK+lWsTVNLe7C
WQToaR0yJWMVBeZba+H9OHhQHjbxdhNwxo/c6TyPHY6QccmA17YTisNjzx7wKV/M9K5wcq+Payvg
U6wqY90rK8ECL1QxTqizZUqGTTFGROeWwjL7JbJyuOWth/tWgkUR+1HPwLFpNRbfxebIg17poAjs
hnp5CxXubTjQ7hQeSqMH1nbYKzTKbQc9RaScbjgIuyIo0q4VQ+VcjNSrI9ErqKimHymQY5SwIo/B
h7BvsuaS10SYHhgO1aDSmikhaK7Nl0e6fgSGB51ibGyExZCfGD+CAsjgCTHfdt57uY4NitDOoTDt
UnRXe3cciKirybAk6UiBXcrWtZT8PRlIAr8sMOdpGWyiRkgUTGkqgjh2HQbrdWdD2XtlbOzwyQMG
QSGojYTn62v3ayYNMYrW5NLW6kYiXnZw5TWxnvWoLdjZbAZ7ExYw1fK1bD4zaGjRbLut88zUAlN5
Wwl9ZciNy2LHKqC1btKNg0xHAsPdzsH5QG9hDjkgVUypUTbjLB58YaM10bIsjgCFEv2QJrZO75es
Umgy0rCGJGx+YIX1D8QwAjZ8ytJu2gx998YirvRUzO8Q4TM+aREPFXde4a3jCSRTMWPq9nh36mwJ
nGusJVF5rThL9M9NETEIZgS0IZQDIuo3mFHWeTIEZIeuYz3WP0DMAO7bPr0RP0jNhumhYn8VWqYQ
2tlIGU9LukCILSzXU584tghGppCLIEDqCZePZ9XDOWdD7E5jkAb+eZvagU2o6qSPU4pDjCzNgLw5
aLELx0Cg11dtMY68Qh+S9VzMOHSFsfQ+hkOuyVZBO0kEhpXhBjEJk+L9Cv+EBKrcNUiKZ+Oi8NGF
4OfX/AQHnox/1Xdu16HC6atHxNfg7gLjrx/aDJsNZ3AIQJBEjfdk6mm88rvSxcjOCnVDLKhXxOli
gh4BcoD+H7sSTpepT6LxdUiF+4qzG6qVFtHgHGEDQPeKEJCSD52T+AtiK1pFLIFjMfAMvtLrD0h6
npehixfb1Q94tiT8VP5yMh87tsYtfwdHmrFlwCvfJPx57UKLfKSnkB6w5haviZ2xglgWWDYoSRwS
d26X411g/oV3n019igdtMTodRd2XWDSSibDGkOyvdBLEmOIRD56hGlTVAabdwPCxKhH7VsRcwzdY
UzMeFhGaEeg9+KddBUfq2bcE1oxltBi6c+yTDwHwfHvnVqRbx1ACilchckJCQn+cXeQVVXMOGgaq
XJ3hzE4Pc/jkTIVV772acNP9aqebOiPT4zcEOwEeamBaglem6AzxUoPkn7iyf98hBPjSloaW6Rri
bCFMyp++M+RTH4K8CM5eknCWskuHaolaoO1iMj66m0VuWGvfWIim7J6wRuzK1maDHqSi6Uk5hA6j
l9drA3XtIJBUB4cZsezDzEqniBg0OojnTEJbzYYFuK6OPOeI/922kOwHZXC0S0bMMdIfwg/AhYs+
JsKcXQ9Cw/o4NEUK0pTN9IZw4TS9ygpIOSA/pf2iQkEOtjHliGMICcbcDSSXh5lnPeVFlCFgt8fg
GGXDgFF49IYd02DoMH6JqNsDLoKngpKRI3ZZUQyLQEOrHjLA7rXTVESgW0GSnASSg/lSBBQaj/Q8
pm8piKvvFQNWf19bHbtn7pcC7oEzN5Buw8Bjy/XM3MUYF5cNbUJsL2WwXJoVaYQyDcs0r09bdNeS
1Sb6iGmqNo+lbcGJ3/VZOSAqwORWviBqb0DEKbGkJFVFLp7/+6yxKr5KS9kd+hwOQPwbaSfyPbGn
68uEJLnfSKA+YjzlVpjse99/TTEkPHuUgptiDbvi3lmBXfEqFUsftwgfwuNi4aWfVw7tAB9WyhC+
VnJbY3sIMvzgwuuzb8CYOw/lYLjCsOmGr4XuszEGgAs3LQyByO2UpVFkkNq8kV502ZCukWT/w955
LceNnV37Xnz8YQo5nAIdGZqZEnWCEikJOacNXP3/gPJ42CDNLv3HtqtcUzWW0AA2dnjftZ4VbrAk
24DJ88z0Z8ovO+ApUyFuRJr82MfM3ky2qZxtHSvtwEzkWrKuUiEfcl1LM95DCR0Lukr2I+j8wtmS
rZV8LQ0yoFeIEtJNUuqR5pnq5HyF2yWV15APB5+TF+7U8rmLOMjdpwTrON94tqOyRodckeWBsNwn
U6MzH8KyJiqi6MGRucQPttHKh4zbE7MxTfp5ZnXGvW6qndgKtoJoEHqqCQ4pPaCbzsHh2tbKtBJJ
X6t9I28pyFYvymjozG3AzACZIXxHE6Qkol9TbGJDXrR6UMK2Ljkp9I0wcBpN6Ry6HNUNhEuU/9Mk
YVRE7Km5SA4UmGWGeZmP/CVeFbUsFdFg9o8D+q+Gj0OujDUjjr0D5VODtbbDLeI6FjU0l/IwlKmK
7IB0WwGqTAhD7fOXDFc7Mx9dWuGaRjwoXtdamAHyAhUGBhML0qOdZWCJcKp+l4awji4GtP3oBEfb
qre0P30w0aXcYSTLooJl2haHXGkyZ60W2BlY5CtxO7WRkmynfI5GR38mRVvKfqAc2N1aINqnwdxZ
1mD01CIoPLuGBCDqgBQQQk5kp6Z10WfwOPLaLvCMmGXZupaRqfdSYeJIGHs2u26D/oG9WxrX51HW
CbGyJpT1bPlGNqAhayjMYYOPH00HMtZazxHTGy1OYoRqTmdB4tHrF6vAfOKSIdfPXgolISKYtbpc
MS6ZDgsBA2stBZkTrNIA2DW8NSyGeFZjx21GnW32JE/pA2Tt6QrwnfhZZ9XEVy6iusX11/c/GJeB
hqKFo+avaUzyaiuzN5bOfAUkidu1U0h/uq+VdGfXXZtvbcth5awUu9M2nHpl+VuW6UhPci1OqnUt
t9OzqCLmnQ4EyXXqR6SbJNJUP2m6WbNp6qPargleSEbJv5RGGyDnXYgdh++r6sZ4O5RsSbqDXJKo
vUqqSSVDbeKk+kLhIM5IizDx2CB1b9ptE8DBDVyMp1F7n7CNq1j4BtWUvqbIR8I7mooWiDS/RGgF
dNyQ0+Y21VIIpIYpaLhUyRCVl7ZvDr8GkUijhzMtYZ5WfU7LVsJ5JbLM6CKZbP+nUQHjZ3PbPZW9
E6pfILx06a9YsPvemBZbaFcxC1XZj00ZF3dhGOAYVVO7De/NlmY1VYAq/tIG7W2ejDPlvMdNDD6/
Ptfyks1uLGHwcgwwuKWh7njO38gHvADueEVuyi/Ou8kKQ9GPPFXFU4wxaJ3ZAY5TayDDgC2nVCpb
m6R5L1EGVX/B7TCG5//3DyAirCVARH0TSdeSmUP0RuPVsUhCpo69WGraJ8oSBkcZixLsVm0G4+r/
7EIgRuP4xwE9D0CHFLHc0yiKuysHB/kdJzMF4mkXsj0dBxuXpFOAfWCjlTx8XrF9V0mFXURHBFG6
gq7YkBd1YdKlDUamKXEAiZFJUKL0ROk7q0aWxB8WhzkY0nehh4SWwHTmYLej7oshNNGig4SYA/r1
Ep+cQIU9ij9seXMVWiIyLW/aIihqFsX7xjT0tiCe2e10CxsqU/cFwhbtxFUWfBAbjdiMdaCUTmdM
01Vl0RtuAmhGatsArhmk1N/UCasOAFc9r9ZWk4yHqNXtw2DJnCmSoJIebBa8X7KpsfX58xeoyCYF
97nhqVuLH9Ibvq5IEi+QjXKHxBwVqCQ3GIYr8NGvl/qf6eRfisMw+e+mE4IX8p/f+Qaa5nt3JL6a
/9zf1hPtL5PNBRgQenI0j+bu4r+TEBXzL/qalK0RL/IPLHb/sZ4oJLPZhq2QhuYoiqK9SUJEmEW+
LHoUMm4Vm87rn0BAjhomBqsrKgYbRbo1iwqwMB5/ezBtx17x46tAlqibmE3LaYRdpLz1+UPrUkj1
g5zWqLLePKYPVFiLz+T3dW064yofIt2010bOm4YQJq2i6svoKgzwFxSXvdFQiIOvXQ8XZpT91PGJ
ND4GQLKivv75pZEP0bBECTdnQM4z35tLk/tQpUNVX/Wca8+H0CS1QOSYiLGxQaEFGxAGl6MykP0j
NKwNsmnOQRDst4MTX6gyty3/aWu+PgQ8Pw4/xtAQ6c5v/+0voYIXmCwaVxFKedVFn6emq4ZlNHTp
pyv0MMkbIo7BzJVnalsNfccMnrunOGlSegGS3nM1lkBSU80pq/+PN8T0pTNgNQq/jraYP8DKV0qv
cmQmQ6F2QZuOv7DyKAPhYnZer/S+zh5G0YoR7LLK5ttxsCXNBGv/4vMXNl9o+ZR0+nq8tFlKpyya
ocZo61lYBFcyg+KZvKviWRSOufJVEZ3hYlS+9JwfryWnKh5lExTn51efR8O7qxM5Oz8BZIrGIk83
k3VWjsY5xEEdPkamaJ9VTQ03Qaue0rcdd2J/jwZa6ezlGJu/4xbfjgbTppYNZv5QFUb6hYNSeKMO
zglZykd3YwCLMtDZsLwvJT1UUYOC2ssh8LGRwSQWDwJz1bqt2vbh8+f20d2gGyIX/lUeMlOM3t5N
0oVWTFbOleAjuq0as7qywQmcGBof3Q6B20xfsOWR6i02KV3CYbtJo6uc6nblVkaY7WW90m/joh3P
//x+HDYQ6PNmicjyWy2GwYdTnlxhkOnWKJmBYmeY2v5sL/R7ECDEJvqdlDDuafHVtc4wYgqNriwn
me7jDAJSA9n+1Lc976gWgxr5p6ppfNzEvS/3QiT1BOVoh1dFJKvSqrKqPt/kPjBuIn3rr7mWtXcD
uFJ5RW+AU2kT2xkNtFIlxwH9BZ/5Hz9bA9WSBbmf5Uhf3jSnXbTiqX1o2rzeJ3BEdj1RH+vPL8IC
/O6eHQ0Rrq0i2rP0xS6zzFJm80o5qColvbgj6BAt/JcwhcHt1Cd0WB8MfpNwXZ0IJzwShNUcD35r
ZtI5hjiQghDsEfOPK1kLTqZiz3/L4i2acxgFt2OaaFIWo5+0AsBeqXpwxl49yxpwFZzuQ6oPwDgq
nd5O5auUIQqcgABNYuOrYU7SGiOCdjF1kr8nXmROE23jOxJ5+pA+aS08DU7vrdE5+fbzxz//mOWP
RaLJ/n7WobNxOX4keqeWlaqqBELQUJloaDybATvjegSWm42BvJMH2bj9/JofrBwsG/9cczEHtaEs
urjVD/RgSSePOFh4oRBkpdoUqkMNLZGbp3OLTDHS8cJsTOnm8x/w0ThAU0P5clavIeY5vumubBwy
P9SD5SNGwXDXXIowjE4Mto+2EXw2SF8UE1kSTYHjqzSFUtEvlA/sMzRt3YlC7VZqqOiUeyaq6QYx
Dk9lkhpPnOd0QjxVPW+82rRxokD8x8WnpRwTOgrhyYkPW/ngo4NYN2cPmyhy0EEe/7RJUVGHgJtg
HNvEBBbhrdJGKYElsbqekjp6rLQBI1HTaIXLMi6+itxQMGb2Ef/kONe9LuVbaHAzZs2YLtKsHU6s
7687zeXAdNjhIBhiA44j9/gn9pPhDI0jH7ooVs6AUKixlyZ9T8BRQ8vWENFdVzfFk4nRjVjXIfqi
NS1V9KhqxpmigNbNDGp1L0pCZnOqk/d/PoQcW9Pw0Zj2fEw+/nlm2TUyB4iDVBuQYCA6QZW2u8vP
L/LBa0JChC/EBpvMkWIxkwSjEkRJ0B+yUiGFpSJp9yGj6ONGkw9LJwenv//8gkt45XzuQJ6I3Jed
HZ4Ie17Z32zCy6kfFF1pDkLu2nOlJe+uSei/ItVRrwckrI4LlAZK3igPCjGYitghYevv/Emjwfj5
b/no5jnM8AGB91U0a7HDKyqC3XyzPhgihE2dDA+WKi4UNVfOY+IBPr/WR98qZQ7OPVDvDE6Xi/tu
c5UA1bA5ZLVqeEB6wTDX2NgJVGc/Vk3WXsd+vaqpNIKVGBGjZoEPght7RSt5xEGECFNr+cTb+GAh
4UfxTkgBd8jgXszNdVtb0JrqwxByrshU5YkS38/BJuupmMUFZFNa2ubEg/hgaiQOC1sR0wKd0qV2
NIE7QroRPg5QsTQwamhPMbB2XXFaF2kKzwGPTjeqFyKdvkjzHKp1N+Be1q1SfKN7a5+YBz78PfMk
xUdA1XkpncbAXiFDyQ8ol+o9Ax7fH9K8E3f9/iLELumsSa+7A0IQjke9lAc1yJsKxrkaPkQw7+6V
kIyRzx/tBxcBb0HlifliZlpoxxcpYHlllTEcsrmUrQ1mcjbR5DpxJ/MvPZ41YWjgZ+IbhqnBlHF8
kVxyCskwh0MrDyoCsqndkyWWo7vsDaSBn9/Q60ZmeTEMbDiNuB1mp8X4HKHIwWmpD1aKd9aF4BHc
hMKIHrVGiImIUFt4iDO0BxQr3V5wqvk+Kmp4pssJ3zFaEhRCjtStpDws9kSgA6wb2jFJ1vSuy2F1
4sfO08XbH8szh82LTpmCChP3cjpJDMOHHqkeCnh5mtsOHUIc2emjc8Mwo9yzG4PYVs1xELWbA8Ao
18T0vIMzZaR/OBDmX8JBgs/MocjzDhCcaIJGfzUezMSaPPapCd1hmOWf3+9yIMwnVirEhgKaE53o
0gsz2nYgIWY6YKilJT7EsNlpIuljHh8+v9C7JeP1SvO5mC2OyUFhcTSiSqWg1KsOZlbr6Ra2kEU4
o6NtIjS9Lomr1rYewps6BwdP91j6ScCJc6a2pvx04ofMH9DiDdMS/88PcRYLRmQFgakW7SHSm+aS
ZSW/rtShu5bl4bKSSKupiC5+SGH2p904nZVB0W9ouSg7EqdUWKGqhFT985803/pnv2jxgUB0iVCf
1YdpkOCTMNn+ADmVgkMyGzLwLIBKim6sCQ+mY4Ik5sRcsJxw5hejGpg0qEoqs8HheC6Ak4CAxGgO
VqYMHuJbWOF0wk9c5KNbnKcaXBKG7ryzNfiTrtOSqg7oGRC2mTpNsRk0O4GWh8EXfq1EUG4FjK9t
Q3biiYu/W7bnW6RpwMxtzbUGe/HKUwmJkNNWh6axCZ8Tg6peZOii72xoIXus98aFVEtQ26ED0hCq
7Ay904gU86fRI2b0zJDMIQD1BXLnz9/8h78MZwTfOIdni+3L8cPX4py4mLThjBM451OfUQ6MiEwC
jBJLX1GKKa4Ow30n5eV34cxJ0YgJNrYf3xYJOpwiK6vvJ37R8qQ3Pyu2NppjsKEy+M/xL2r7zC5M
rSUSYJSwuRRh8wTJxgIFyAY09rrcGS6Lamzg+FA/iuDCAoBeWUqAdseED3EllZFTeJNu94Yr+V23
jaNRE4BNZKUnCaH6N7z8v1ouP5xZmLKZLJkm2QUtZhYWFbkQRXborTyY1lqCsNyzZXQxq2iwZhdG
0qKZq0mCrDynkdvrDqjeT20aODTzSjPzxBry0Qc1n+hsXqtsM4UfP8E67QRpoOVBkchg9coOMIoJ
AbE/NXbmaWE5bTjYTRUWLHYlpnl8ndTW8liN5vum0+/aVVY/J8UcJBRAK9nnFaFKbk8QW4VgGlPj
Kq0zEh1Rv6uerJFLeWIW+2ApcXQwW4qKXGs+yB7/HKTogTrZzmVjj85FkOvpTU/W1DfsAcPd52P0
gwcMCExDkzhb9Fgaj69khb4OU0e6LICF7PWMoAaRVNKJ4uT8cxdPl9KkpmGxZcZ9Z1qy2K2DrrEv
S2T6ZJuKbpVTYr5JkpIABKQF6e7zm3o/Q9I7dWgWsTHD+rLc9+WT32f10F9CK2q+yug8IEjkQ166
g90RYqfJQY18JehQz2rKMP7Ie7+NTrxC5pzlXbNLo1sFWZ6ztEOH5fjRcsIKRdeVl+jmCQZPhr4K
1nTa26+inhU5Wjs8gGejlxGSGyledL0fZA99fNtcIxzQNRdOeWhcxpkP7CNzLGjokx863R65BRA+
VSkm6YsMo3E6G6tUPpM6bW62di0PtauNDnvslAVk55qtOChTmdxhialeaB6gC8HojaaX7n1N/hQa
NVRzQgr7tUFc9jNqyeQGpQTilJBV8qVt5OBQDGIkHa8JSDTB4oACBv/AToxQ3fdBlojmsjV7MWyq
zsheRjCRRJRROp0j17LuttGBY3mkBCP+VDrV7zayBS3Gm1Q1+WHlOCjQwSjSLbmtRY7QrclJIWc7
s0/iYngqc22EdKJKZCIWSFKrFdQu7ZuiBWrpohikPRZMk30VwctC/dVqauIVspx3ZyJ2us51hNbt
2pxeF1jtOCQgd6zMjLKQAGYub53SUdDk2+jCIyQGoK5e2kTO8ZsHrCBwzHTWEg6hY77REhulRuHU
drbN8MQ7LsLZMMFaAeeHnLOctZhwZUnrbJw3pmpc+mBgcAQ6IhIbv5Mcce3kvb3V/Ib/u6PXbbdr
gJ/9yuNInvGaAzGOPeLfyW39YKhcgnPJRbbLIQvARNXTAbANHB22c+QAt4Wi2qvaTAUvEHCU4fok
faYPLdrgjvgtPblXe6PuVqAeImShPsm6KyBThIpXJJJXa60NkMr2DW9nhaGnvoHfy5Kpmql6YyKy
Vg7kbr8iuXoTyZnREA05NV1X75B6TE+gHzGUtGrYcHQNs9z3YhXtGStUFzYu+dnKz0ai8utPkvgG
hyidznK5GKVtoPv1S2EmoOSraMwzT5msNkUI0BZ3bRoUzQrzT6y7LTIPhYRwxbgmPiS5DaaKESSP
KZSlDhM4RFNH0NAvaqcIVjRSZ9OIXzZg/Bt7mCPSkVpvijFXoPmh24XvU1J49XoxphQTBmV01oHj
Z/U6zCRdu1BTpKGrsoiD70j7CFYMQADeFeYo7rWReLmNHsVhv6E7JsI5lCq5n+l/LIlyEoUe59j+
uveH/kYp6OK5HWs+QkjhqD/MRJQ4DXpHXWdT1J9b+Iq2WoqnHEJwsyvwbWl73+Cv8SqiDt1hKOMH
0xqVDKREHd5HVa5cQLaQzhF5hgTaofYO3cwuO3NfSHl733ZOdCVav8ndCFMP2ToUlB5bFOWaByzW
SdfdNOjMIUEFjKnUeyw1r9Pu/8QP/6Ig+GYFehd9cjt8z3+wOfyZt9FvTs3rH/itetBAzrBL1zE/
/dYvaH+LHlQbdAy9XCT+Mo5uKoD/0TxIUDpn/iarGGU8upM6a9x/kDMwbPjb6B/Mxz+2LOqf6B5+
61/eLM/UH3G9UvNjzkcpjW3+eKEqerS9xPTetUmI+CByUP3KGAf2VTnUj6ra6uvGMYFGm3Zxk0+j
fTkohniW2W57MMDwZAJ3XgWsPoe67cWTKvzhbsRzcG8UWrnpBjx8Bu6Zx2lU7iUlmB7AfaOhCpvg
xk+76RxMGgjCUQKpp/XBuMHcY6zzOGn3Ggolz+rb9AIBuA3pGCy026YcJyDg1Z28KoH7rSuo9F8T
m0wQENPo1FZRbsFgzAh+XCFVVU0vNbXmCk+jfR5XRk3sk99kZ2Y3OBhCKhPLFZGqCNkyDMKpJ6dz
KKNORQJkmUQguE4kqEsRCFeO0erlTablZrhv5a57hCYdYa7UR/0mGxJry09pLjOf8l1V+Mq1XgLV
bnXsXcVoYBoTuBLdJG8VyICyiFxE3Ku2VM4aGnAwzqMD+235HJ//KpNLcT1YXx2tu2451Y8xqZRg
L35V2jcjlIYbohPP+sZ+rpPxQsubtZ+dT0V0NvTtg5XJnpF06GwFaWdYceXQ/yFhJzir6uFrWfjZ
vit79arWbU+3CFCutQYTY2w+q7KwL+BVn/GorhCM3wmnKtd6DzmnGiBV+mHwHINYRQ1ovyDiq73Q
sMR3OWt/oLzAoUFAyJMwmidcFPtBlc6yGstdGPjpLTNtvDUqUZA9bt6Zef1Ln5QHdGd3THo7pDd4
gOpN49uJl0v8E2RznSOapmPUjPirJ7+oN3Fpl3gGfHVdS/qtWWb3daZUF7E6fDe0EeJZ5O+qfuSZ
EjY34PPY9hmNhHOtixO8aBGehAEuEH2qgNi0AVuMP9TyLxApXqVKLieDOPEkFNAqamCcO2SZbA0c
BVHf7SutjR8HnaBqQbBVghIk7b/2GNC6H1IE3TWwVkH+hAGwM7yWjglhsCOHotFu1HVVhpAfJR3v
mB8S0kMQQe2juJc09I3IybuzHHcpRkeSBfsLBYvCd0m28uumD8gxxjmzN0IV3HJdKiOLvuBMTTIu
yMwmewQVT6GDTi49fzDVFKDGiHYicJ1rK64cdxib3aA3X1Q6oLWW3YIMWGWBehdPLBHpSOigWt50
ASkahkAUZzhJc95pQvNSPXoiV2DDJgYBDguZSzfzrEm5n67sLvAahjtidi60LsnAbEyjRzjlRULB
F2vTUG0IuMTuTDUkS2r5bGLn5CVqUKzQ/xguonJyQi1y0wCzWq6elNYWSvtVpWB2dBFjXeTkq3tN
ll5I1FTdLMc81khZv7ak3FmFWQfhpgju5lSK/YwRvJfgu9+gMSKhkPM8Ind73DjWkHLCaLsfaRR8
yaJ6L6W/KHgq97g3Qc5VpvSYg4nbK5Wzw6X5pcx1dUOKOtOTpuySzFp1MAi3A9oNj9KrgQCgFF5v
1sPKb2wSCdn0eFMr40Vq7M7EgqzvdOHDXs0HZavhdXpWyFvYdOFAkkk5qU+jcG6DhGAHSSYOoIx3
YS6e2T/fFOEAaVgGm0s6Qli0d00/Ot6YJT2tH5vgamCs2IsC6qbxi8+jW2FZh+XuGy9hn+xHAJ5p
GD4GZfOik1z+nOTNLq5Z8OtB9TCdgIfUI3b5ZL+rxlWkd6jSjVtJgnVIAh97BDTQwpY5L/E5yk6x
i3DeFirvIBoEFj5i6PI63eW5bxwInyyvuR2SgospOmSG1q0JjvF3kt4N68LWzoJ2DNamP2BVVayd
HkYokiYiRVT1yYnUgTfO0fO+zafgDKkxVohIpdFlYnnv2fY+pOTNxJW+bQH5rjTzCfJK5oKQhclQ
Yuz110y2+peQ9fNa00rtoRw6ZnU7eFYilW8XCzuBBhiOqrhyi8nqtzpxz4jhe/2Fc9iKqccOXbU1
pH3pzOnEIpTONbmXu+9UOLJzXena50KYcCSFahgvuSrl+oow2gGPSDQTpwl3qEA8VtY2UqIeaX6d
2JdqUSgPWN8rT+ixJG0z2TikGHsPYEg5lJm1jxmnRlrXomxeMXM7G5xq9X6oSUqyFL9jV67hAC2c
Jj3U+RBuBqzqnpQMKR9mI69iKcCb2jvEgRpRtJugD24FfZwvZYB6MMsOOokvNbyxkshu0ac7us75
TpvSvnN7pkBOb/2+L4Ydfe5fNC6qc00QCBOI1JwNA3a3AbIq7ex2iDeFnPgbi3uB0DCdI9xXrmEe
eOAreATcQy/Mx1YMGDnAMN9OjSHjrf7eT3G08fvSepC60d8IiyCZVm5bYPKkFMZ64699uzIfAzkp
vktaOt0HSP/XghP7Jeea+FGKhnCPEUDa6loUnA1xEZ4lqiMdpLQebxDnl0/RaAbkMbIVYfXE1b9P
9IwY+6E1b9tayi8wmeWPNMfy51Axp7tIaP5KNgH+5rpPxS8jkIk2Qboyc9kHwTVOL//bB/+9raVh
+t9FwHc/x5fwZ5r+bI73wvyh33thw/yLsqI9K5tUEy/3DIP6LQDW+Tcy0l6argiTcD5SOv8bv6gh
DWZpkWUVaQ+llFk88vdeGAUwe20IMcimEBnxp/9kL3xcd7PRELMHVtCP0Paka/Iq4njTi8/HrlZ9
hyDhLtWlDThpbNQ+3zwafOdEfWjeVP+z6f73pSyYUXDauCNlsenOAS9nQMB8cn6IsbUkp3RLK7VO
FDbfX8XSZAt/6IyDAwKzqEFVVJf7qCJLNba1bAX1RF/nUmBv37zl69+/+hNS36v0mt4XfExEjryF
RdW4k7kHP63BLYyCiGKfgL+mbaLN51d5lcgcP7K54UVpGmIlDCRtcTMgvWY/WE5F2hp/kNiGP8UV
MJc4sVN2wPsxWWclVZJiTC8MwoS7TF6h8lwVcu3KVe9OBTRq+dKawrvPf9lxnX9+lzR+6WfLOtUW
qseM3bcSjpZdTkZBnZ5vhrGxarO7AnOj69jhsGIkjewVwJ58fs3XAXL8NCjcUrOmv4DFQn0nYA0h
wPuxH3hOHtt7UUh0dGUV06/AB23YWbkC6zusbXAv+97pZa9WzEMemmJralAxQ5OlMTACe/3573pV
ci1+F+JNjqcqamm+18VbYreBQqPJ6fnBBx5XhTNu9FpBXKln00iFR83GlSYa7copy+i6iTWORbjy
JjodX2yEsqQOa8OFTTzL9jU63ret4GdhUWdaVQBZKI9YvvlEpIJ0Dvhouu3VXuQriTXHjaVIX/sE
QWRerUXqqe77+49phm/R4ZuL8iDSFnc2mFY7NIJE4dGakAdqEc7BQD/VNj8uG78OJtovKkomWcGI
ubTNTAn5k0akhfC35WkNOwVSSkBjhWSKylMTON+fv7D3cx4aaJwPlCf4L43L48FLrlJVWsLgqwrh
wQxVL8HaHM3VOA5/iH+dvxPQtlg86ATMzXLt+FJ1OiZyWSmhZ5m4APFb9Xy7an5qBB6X/1+fIHwt
tMOzyQmQ3WI6UrqyDUmIDmmcOfkhGmRxBfOqXieRzY6ytOSNrETaputIAkgJNcOaqKi4CQfcBpe9
P2dCDHvK5W1Yk1Yxttl1mDnkOzSSsQNJ9Y3qTMR+RiKdXPGnNfLX5tzIhbxOYyzIfVBRP01tE6KS
n56YA4/1Sb9vzZyXJmwyDJC5YvR2ppF7IKxY3kKvTbUEf6DdeCoptSuLrDTyTmxzxQ4caENzqp3x
wdhHmTh7RGTOZ7o2j9o3K6Naa+wdMYSQaqqFO6eCUEXoV7H6fCx+MJGy9BoIVTGnUfdatPuoV6R1
rkID7BFwsmaB2Jzm3VveO6ZnD2O48ZnUTlz0o2c6G+5kXADoN5bi4dJo5Z4lMvQyOPveJOLkQnLs
5C7Fbr+r2d5/6TRCAW0rPwUq/uChsjazzUDIw+dgzL/szUNN+EamYYwib+zGzpNySjyNBe/l84f6
wQfusDQi1GChYCO1+MDtVk/xc0D0SPE2Mv+qYmdV8rgqOU2cGJ4LlSuzFhuwOUWZQjRjhMLi8R2p
Y8gmpC11Uk6Ub2VEoagTK1OSMNbipQLA0dwFFtGrks3cP9b5fZilgwv2TyWyxE63ZaWhW1IhHxV2
Hu8/fxDLx/37x6HsJCxcQYO8GF2Or1dIG/hxU2eEN8M0ZZd+A+Xl86u8lkvfLoDLyyzeaoG5zKQk
oEOqd8a1MnaKF/alQW79OD0nsh/uG8NvLuSiB5+fzsc9OmYwR8LuBnK+QQPKfxHUhd0owpRZO0q3
kcbsiYdvry17CG4A7gyuasXZWhuSiFgZEumUzvl54j7md3V8Hzp7YXWeq/n0Me0dv0smZnIgqoke
DJgn24mqH8SsOY98uBEZolb33Pp5xJ5HTeSCxMkYFSeHKRmpInutsgnTp7KVAsXT+XgBiysESSdU
VAj8LPDvpnlDBWgsDKXyOqcFy5lEAxkOit4T2RkAJ9NXKsdF1+iCPvCqKTlFVF0IRubBygZKxfjG
SvFaUT++wWrys8FqRmI0O0V1i4hGI7eVrkUUOmfsOgC+aHbvUdyvAf/Yw200azSc3KTYKnlZY+gn
ZqIPnjgifZQXuBhUdlCL9bGhC+ok+mhRySjEY2pov8AWwEQho3Jt6ul44nILtcfrA6A1DUsWgYUG
93XxtYJu0Zucj5lmk/BET7iKaXZehxnd67qs3iZsKt2pgaNU21UCrBKWquacsiOr877peKDxSTDp
s4dl9kW4f/weyD+q51OFTV02ow0rJwHNLHA4bLm7i45z/kook3Gppk1xLk10CQcHzFibFdDHBLxJ
kriV76WaMX2UWXIGWaV1U0l37vuEWk9r6D/p0p+QNCwnVY6i6DOAvSuKyQfvLD5y/GkAEP1Woqgz
wlLJpZc0UAZq+8Q4fv4dfngleK8cbmWC6Z3FbqaF4lT31SCB48l/ZVlWbUsjHwh0laUTV5qf89F7
mNUvHBdRgeCChR23eA+lPipG7cCGrBRj922PSsrYFNkwrEREnfrz23o31jH5vupyyTxn6Z2twG/X
PpqXXeXMXvq2mdStHhLGjDpgCxuPAMRTh6X3d0aTDXgA8lzeF97J44s5ZUWIzcBk5ZsTUlS7L+o1
weyVK6cGiBkofOdo7OMTK8HC2sv3xQxDcYIzMd5z9r2LQUJlm8qXlCeeyJuVLXf3fSYuSZZ349o5
j6PhjCLmNg6HC/Z1J9a6d6OGzwmPi8mem6IG5qvjO05HA6H8gO5EC3v4Gn5JZ56cNXbe4Jk+f5Pv
Hi6XohFpGDqXpHyykFzGftlWkPzYXwQ5xDeQMW4oSmudl3TQIKWRP1VW7ebziyrzruVosOJd4xPk
AdNJRAe5mLt6FQWW3wGfijiUbSsCT1cxOVtn1TAQB4SLYsodz4q18qoMWv0CtG17hbDO2dORejjx
W47VY/N75regZFdlakazy+n4YdtRX02Cd+hhAkbnZzUC+kzVyS4tRsB5vlVuSzqXBPJtINQhE8iF
S/vwhHXl/XoGXMZhOtLRPjLMl44KedCxukFP8yR219dMJeWlqZYFMBFK75oT/EjoOm1DnDs0+4Ry
ZaKT2LY05oi/lowXkWnb1wfzP0HAv9gVvRkj7wQB913/Pe2OiqDzH/gbg2A5YAsMNCKMFQwfNvPC
7yoohZy/ONfNRj3O5GBAGGl/V0GNv2b5HEcw0An8L2znoyoohSAgAlRQKZOycfgDEMLrcP3n06LE
IePrhTY/l2EhZixNMI2ll63BseiBLNzUy8bOPOcQJu4MfBS7iKCqfd6gLsbsRUENBPSZXvrlJh3N
6brRRH9ORHhK+Akw2iCkrFBUyQWW+OpeAQV2YeXEVpqKCHaAtyaivwnfWJVG419U4S6hJePXJ6bh
xVRIEWhOFGUOZA1go7PMEZH1GtoW1eM7euKEF2a5vY5t+0WGFXdi0p3n838eHA6T+UpYvRFmkxZB
Aex4Huiyhp152Rl37EVQNITC3k+ij7bkE2bnFRnol2VXjhQGU2U6MQl/cJNckUmYwwXl5OV+JLTJ
EoUf7N8ZkdOv86kJzlNf1y8CwxzXb4by9e/7eVvtfXcpBhmbxnkrws2yrB3fZcy4oZ6YVffSYLYb
qI/f6ZeiXBSKceLNvVr6jh4oGzPMbwxDXL2WvHRnW4VsUvoaq/uEok0WNHuEwht7ai/ySl5XItvM
ZHhD2+dB4vX6l0qWEF6pXhyfB/73zPpJZIlXS82OkO2zMbuW6b/3vb7P9GyTpXdGFz4IQLZaZu3S
sjmPs+gcvPR1G6pIw1Tl+vPnNq9IxzcDQgIZqIrAmgsvlfO2GGMTmHZyrySDtLHIGQOWPWNHx7bw
Il3KN59f791oJGyJhgrK6dlPzsg4fk8l1ZQkhiB6T7KVuZ18SvOOJNLzIfPzfSkG5yaRoJ2r9ckR
wky0uFM8vpR++R7g9RBHfnxlK46F6YD9vO/YbpAgnUNphRt/4mtb+FX53FD3zrY5DISU32Vr/hlv
yidKqRR0WWn9d75S7IjETHbkzkxbDpneqNjpSjXg7fkB7dKASHIwKqHp1npTUaevo0PZ5dpaGrdq
d0r4/+7J6yjnsZHCPsIPRtnl+IeVokq7gtL8Q+QD//TTtruyFEn3/LKvXUUT0O2U8FayJOvm81e+
rD2gGLM4qs9oJ3lGKi5bJEo7AYY3jfoB0db/Y+/MdiPHzi39Ksa5bhY4D0D3AZpkjIrQrNRwQ6RS
Erk5D5vcJF+nr/riPIVfrL8ol49d2WhX1/2xDRgJZUqKCHLzH9b61tpTdRIvCCNQ1XeYdJ/RPz7m
JcGSXhrQe5fWu9TJmLH62KvshD5qvM2UNYTAAL9DedsVo/mZGhZk0cB+bygibJjXc3uxK0x/cLH+
XCszlLl0UVyx1C8M4362zmgt+rh0nZanzjHPyeruSOMFMxdcD4G6IlkjcpCVCs1+Nsa/XUf/VaVQ
pXDn/Yt17V//V/OXx6b66//+C/rFv9z2f/2P+odoP39ft/At/la3eL+wtTUuQWA6w3VC3Lis/1a2
uHyFgdpFcm/ROtI+/mfZYvwCl4GVLtk/NstBTr9/VC36L3QLlKz8B9YLI1+6/D9TuPy6GvnHCUvr
ynXIrcepx9zqcvj8/r4rbZOkrQ7VirCjQMn2oPMgnCNlW3u9FP25SExNAADL1zYEqZkcvAqLFTTA
zDpOZBOUcVV41RNpLt0tkZXMrlBHr2/Ms7Q4DXxiZl1oN3/w5P61nPrdb30Zs13msvw/poCfz+nC
Zl/Ze6+Tg24JPpph3GYCUXYkiyG/S3GXhJk/1Xc2InFm1H2S3rBc6L4uZ+PZIpD8aA3m/E0DCn1T
zuyoorTzjSsQ+SuMTW1Sr1PV1o9cK7q9qfR12UhduNhBfVhWvii1H3Ag1acO3/de1fO8dUZreie3
VZy1NPE2U4aJKuz7Oj8tDeKoaSxEqK8ILSCiot8O/XQdvpwi8aNWkFeI8N+J4D1ozR9UAz/1mcwl
fh2W02ZeqmMmRr//dCVOi9K7vE+ejHFvXzNAEFHRN4A9PEmEgNH/9tH818nwb7QQ//JkaEaZ/eV/
fvXix/ffnQaXf/abrNn/hWqGFQ1FtcGz97I3/K2J+fU4uGyLaG0uxu6/dzCm+QumyMuMAF8OeYv/
3MGg/+D0Z7/KLOjXruhPaZoZxvHj/6kGYYHEmcJdhR2TZ8kFb/b7qwXNKNvOCTGYcI3KjFMdK4XD
CNFrkZ7JEZWyDb1/0urBO2UW6bVdZHWzl1EvOANmfGN17ZNbjV0V920/NxGN0qLlkUWq47Vt56N/
pzqa6iB0Vpkm94Vt99OpzvUSU4XeBv1+rdx8Vzg2cGZTtYYsQ6MeM+jirq2mB5f8dWIFFqi+A34R
c0WrLPECfi+pKhTI9cpMDT8mZCO9A16+zrETMGp804dCgm2/PEHTXZHPvuOEK+y6+YbucAaTgJkn
mTaqhxD+pLzW9ZC22qwvZ39Zy5uqqUoGu3Xn5w8Qj5zi3sRVVr0P+IjunLR29TtnZCNwdJtumFnU
N14dm8ZcTdtqartmX05kUD2Oi9c4A7pYn3lnMKm6fK9SiZpR+kydmNzLpKmgQwsCRaZG9iZA/dXz
ljP5Zk6+xrLiNHdCiAYqvTZ8sLci4uU1y6sjA209qrmT7Sdct6ArQzk1gyDlpim6OFgrcstDBHy4
PEKHYGlzX2SoRu9aI8v7N/TIYrgWrkaQAEYWpR2q1sr9L38cMNoYY7MOn9C2DbD6s0VmoX7RqloE
35TYl0swtq6s2bNnPUuAOZbu2qz7POUj+SJ03iWlvl4NbZs0RsPH1lVswRjlGG2Q3tQ8Znw3InDI
pVKSZNjjEPH5ZQVvBHwhPJ3YCsvhBvtiY11PQR2sLxqrDxjN8yzGOTlMpWsMb/ZMDuDLamZz962T
qmluva7eqDLodusgHnGb2leFsgqknkjkUxWoUBbei7247YfRFMkcadP0gmSU2HIcZL9euHfEl5OD
4s5pDM6O5S35NaTeV2mK22ie5/I2TxvPerbw5YyvnVmU6soxexlStbFAJ9tHJzQdfrI9+rE3TrVz
CeMMqsdLLBcJ2nbebPNpXe8STbZbPlQNFnemw0b3NIfL2AqyMhyIV0FYawBYiQKRu68dSqH8EDgE
mNRRFSihk3KCWPhWaUGSJlHqu6RK6K4Q7iXbCVnrSbAu1XdCM+f13WX9LknQngugGEUeNOtNafIQ
ffYSf3wtygXhtY02G5T3wmyrCcppyx2WgLBtzF3ejlYbSqILYEen/PcclFnvHtEGwPpANj/Je+03
di8dYYmzvsHEh0uisbUXMS3D9L4At1IfxMUH/kF3K/QBWlsqce7glZhfvY7IcWtoo0iOruryfIP/
GDcaK+2xlDf9QK7EftWG6p7pBMJzuXQJu8K+gwK8LgNxWuPQ6xt98tiO2d5UFdG4aM2rNmVdFueF
1VIajBwd1y2xhkeGS4LdZsCbitER7HQcFIW/9+Cre1sUVdrGblA8R4EnG0xPfkPvF4zkRPSjlp+K
RSeNB/V1YV0lq6zWPQpKO0P/Rk52qLepb25M1VQvU4WjI1wY815pVj/dNkullSCEc3dEz2yXQ1ha
Tv0ymtX6mTS2e2W4YoUmLdRHY/pkJjXKvSfs+2VNnOU+YYtmHQQv2iD4JNG2yhyKXUV86CbRV1LZ
547zk19E88PV05uD1wljBzVLbQQQCRxQ2jC8zsHsknJKnMQP9Hrac21P6Y3ke8aFO4hNuVjLvVNf
9sv0q7uOjN5TbZbVY5pX6m6oC8s8Jt7wheaCGJxE1Pa209YW+EvQPOUexsBIB6P8NZlGCajLIToF
dDRxWqvwFCxkaTymFv7D0KknELbS8l68EgtdNI9YLcUyu5teEkpwHF0s8InwnW822uKVptzAYlmV
M1iyxixOOMY9RhQkgt1kgeZtwLX7xcbQ+4TQKmZrn2M/PcnexW3tqal+QWLfPXICmLSVtka6SwW5
6jDSOn/4xMpcC+JgY9+p09iqzeUMYz55U1m2GqeykWozjSW5Or6p8huvy7073ub54FZB8Ta0I4Bo
o0ERPPm8qLBOmaNhcGAxG80IOaO6M4wWMbbbPyse9jjKZtPtdt5k2/el5rucil72UuvedE4nXwPr
bdiPbjb0r72uxq3BznnLhELctzZA6AvWfj952hEWn7gAyR71Yu6ulR2o5GbBQrjv88WIrJb0jEj1
znIlGYTxZ7kXpjRVqCd9tx8JqjpaSneeekO8211bHxk0nooMgz42O0d+M9qWgCG2CmfPHm9gYZeP
7bquMfFzZCv1K9k+TYO2WSQn2WAcckbZ341081fBeikFSB2sXgUZUkcEXNq9GrClyrppbnRYRrFZ
aCny9qnfdRXpYNiYtK9yxVQTkXM5lmGrNfbdrDMQPbQLacpYHF03IpMj3Wp6Lk7lOn6lIr8hDAzP
eZe8JoZ566lieLC7TtvkomfGpYFOsUQLAkaee6MbD3nWCraDTaV/kaJVUapnV8xW9cjo7Oybpulm
KNMhJoDPPgQpJAGiU45dwPa90i9xKExYoOTNPVlYwaqSxzlonC1Pvg8ATWKKXA/fU1uNuwAr7lWr
4CPWfd7FZIdjaWrNvijDrtWRcgl5Uw/2fEWR4+85UAmGXnNU8FXqfKMM0ty3rmG+hoxggf6gl3V3
X5TotEhq6VbCVTTwjiga5TNBDXqCq1UEXez4zVDFE/SDto29tAeK5DtUa/sqpSq5Z3ysvNcyMKb3
zK/cNh6WbNmLfKxj9OB6DJr8q01HsWw55arPgmf+NUaN57LR8teqzzifiZ9BSaVX0Zggcbqy2kns
E3KK4kknhCdEGscBg06NmD+9O5ezVgBwF+3WC3AFz8tcnCoQki/cGtqyyTXL2TWWNSIoyMqU0Fk5
fpvLSWiHsr0c26ORYh8aDTHKrdcvyw+sB7DQweI08sa2k26X9liunbk2N7gKLglOqnybyMEsI6m7
U5y4U8CHrJnBNh+8YZMvdrtJ2vbGzHMfF4DvJZENJTbWcPcsYW/Y1Ql7O79PmpNqodaTk6gu3dIU
1qclYT0XEFSxa8ypaSNX84ytZqhpkxSaZoaUzmUXohLAhkV2oNrOILQ3w4RC08KMTMc3o6dhpaY+
gryoH+qCRC8fGOnLok32C4mH8n4mPBH9h7d220lf/Ge/H+R+mop6O4/Nx1p5+p60vDImQABEgFFX
5wYc0Nbz1/KjUqa1Gwtb32eFIh4hGHtOSqu66Sc9ix0Xr+6QDuJ+UnYdDZlmIBCrqifUUOvRgdTy
nHntUykIflo7X981+Tp9mg4Cvbn0PgnfLHZTUA4RQ1QtbDNgdkgG7qkTBp6mAjVY1wUOLOjOvzVr
hDv56qXnHvUTld2c8rDVk3PRDJ+idHI0E0IGsWPb3T3Zeo11HEg+jvFKV8+2VWlxU+vlbmrK7F1R
Su6zxeeOG7B1PQ1OXe5Izqwx2Y/2m8KkjVOtsmdMH+1chtqseTs5t9SnXg0l2Vb9CHAvL4jPg7CJ
Y04WQNRp+mqKs3lSkZObX7VwxkO5UmBg7dC9jfJI4EJlA1+ErBfMmya+EiK2WuWidgQnh7+npmjQ
TJu0xKonlK3yjQFLWZ9oR6RqOSgVPCK7QSbmU5VnRcDFSYhG45M/Es4gNl80s3e+WDmU72Y3qrMI
JOXiavdvi8lueK2IT4z6HDhxiES4/c6moToa9SWaaU3GOVpWW9+kbKvjTuu76a4qSfRDx7ym1HTD
bWkq+5oder8z9CLYVEAQ7z2imWFvGVzbQ42WJy0bsipInIKZxmQXezVUniMhKIjAS73nSrR6j6jh
WeZjcSbECcFLWw2RMZODwbIA+auPn9WJbbPEKk9W9ondkqefG67tMobw3POSoGpZaMotWkGuWHVN
YEbxOK+KY0tbsqS9mp3c22foze47DehM1xR2fpx64SUXQcrwpFo22yEcTiNaBnthYuIZuA4H6CLz
8zgsZ+RyzSUHoCjJRi71bL9kjKupYZxbK5m0HcpjFwum0i2gLM1463MOH+ylyE9ztabv3lD5wyHV
U9PbFITubZTtYEcsFpdDqxAsSUSAez1s8rJfr5zGEV14yXjCMjcWrwQZUQWWbv+YzgO3YkPhGGYs
NL9sX1b4upL8oHHKPaejI94nkhg2jcynl74Z6pvR5nwyXDh2bFFBoPUy025GojJufI54puBmEzyj
b7uUsAr53UKDcKM1MsH55jmbnFROn+rB0q+FVXjXxMmp7wY15QZmg/1jgtHQRHXu6ElYIhK/KTkU
D/Bs7RNIx/qxJggeu1hKPd3aaISw9sr2vm0DfdsRF3i16FJ/c4t0wGGcuAcdx1CLT2xNPmx0DLFR
YV72rV7dEVxCxAkOs0XGmMAuAAxHbEaEfbtmHXloZV3wVEwkWFgM2fa29EZi7/1+yxXRvjn6qB8W
Oyl+LLWXnzrh+ySENWrXatiUlV47x8711yV2dHxshpEc8E4vD0ui5Z+uBIa44Py96rBJhqMukx8Y
VodQOkMG9Gsu7g0ORh4+YlRhQMtExF1QcpHNw/cmaIM7kejJ1pyDgU2rf2BZMJ5Kt0pxmTqFEfq8
BaSblt2Db1fJm5RddTbbnq5bYefMsE9dmjcSGhyuZM109mUCEjkcBCiFSGD2eyPjprpysQ6ecosE
mM5qHoaVygWehtFsAysX7pYznHinLl8Eo3wC4BBflBFZYE5PWduX3+x1UFaUsrDgUCsbVhA0hpzh
lXEXpObwXHfe4EZusyiq+DEt7Agn5cq/UG5wB3cMpVBOf+aFuBnosBmhUFmT0hbOrLv2ktKpDuVF
ORJ7/Tx97xgUvozzoJ5aY63AK86Mq8H7GP43o17tiUtqDg6Yd9vgClCeyN/XxgsCYmEo9AmeLawD
NI1u3uo0esOOevmjHCYvTvRB3U61TXzJ1PlfOimjr4Mo9YHUKH/MbxoWm5c5wIzVVZZLifaneB+c
fp4f84mcdeL1RB0WnUqfg2Rx98NsDw9MP5JdJ2ZQIspMdedgOV3hRXqfLns198ys9coRaBCZiFex
mS64hFn11UfNsZs6VCirTvVY6/lmZQxX7PrVsrYBjtVYNJ3z4aZ6t0uKJlcbLKNDH3lUVJHyEvQ6
sKU+3YuzjnRVczMHXkVaJCzUYkuPuqpNX1HIH1pXTdwWvrmcmO7INsSFXD0yd6dKIWRLS/GsGoTV
Ivd/mntbQK2V2HZFkDahV4nqxygN5zhkkwzZET6IZJziflTaD32o0O0vFvOA1ZofslzYqKNmK2ZI
5UVzZcJ/zUV+Z5RrvTOVhZirr73zSNT5gyfr4ppXSjemVQVponqPP5ZovYgoJqIa0c0U14uvZZuq
X9sNz9Y8DX1yFTersyznTnZEJAfMGpOoyQV+6KbP78mbzZD+12UAosA29Yi+q7x1yWcZWN82jn42
vITxIFSohcBHfba847hmq37fl0RbU0HIpbxi5IF/pRBmlkdiHjFUU0Ro1kPfDk16q5HmQ/PGlaVI
kTSLzHY/ccuM9ftIhp2zRbfTyTKWft+KsHeJS/wmMFH6e5QWJBFgISvm5EU6o9/rXIVuou3MasrG
ANNInaW7MvcK53agI7cPCRZ3CZxS0c3AWA+Sq8yclnXj64KfmknHOzlz63+pXObB2+wPiVOGyNim
ZdMMltufpqTybmkf7PypCFAAQDjMxXCwGz/3t9nYJP6ZSKM5uXMSK2m2Ja2DOgAIa/LtKgt+qkgr
56OmYSajz89zuGE8nUNBqhvxOoZHe0vuKRnPQbw4ZmJsErbb0LcsRlF3WZW35T43JnI++dly63pr
AKVrnOSVrTIptqriUXPfKW9atwKzUbLTuZucM6wEiY21KBZ7z7ICEwNDosq7KkGsjjtrXhlLIgxf
jeRe8x1+OPJkzY99Xmi6Y1y4TIc0GCp5u2iSVETLL7Jll/secX3kVtfVXg6mpt3mog2qHSncyAzd
ZTCbfWDPbnIq9YtTraeX0p9cjD8cu3U+krxLXDWyUY9W8TZYZ37uKlemtf9t8Ba/02eiG0GOLCdN
rTUVsv09gMh0HHRCHyPiyNI19pOhOWEenlcMDNPib12TBivSFMsmDF6Ve4tYR52S0WXOnBBhnXXc
nnQo5X61k52rtJ4iSbolkeNrtYOSb7J6Cqg9oIG9i4GIyanXkydmGVVo6r13GBkhHqrCNK7cZe0P
yQinNzFp5YvJ0TaZ2f9wpSkifxxJAQ5G0Ehmd2YI6z1ikyNtpKTECKfEu2TI0r4Brak/uoQABr+S
/Cz/pV+qOQQzeBTtALeSePjJhUXlBFOzofIiaC6rAwga7MvWAkp1JhlrZWX23K9UHVNOzmhOJh+b
Pq3fSnutQISk2S6bB23vTayJpE0ZRl5zWBRqN1ieu5Ew36LWWdU2qXSWSYEcN0zHjVtnIDp6MlML
js/UZsnBGQB5kQWlF0xWOMAXDEgbvzbEdxKy/QtEgRu9QAmP/BDtpX5e+xWXf+ldadOQ7nOrqTa2
li0QLsr7wXe+CzhyAOs54u9SPzF2k54WBxdkwyFbWvNRFm77tQCRuh5ozHoyfqvytlx9nl0dwYkI
f8azMY7dK+JqGemDWR6o83XyT/lxbwpNyj5zaiuuuKeuUtHNX34d4OV3Bm5sVxTTLmkN9z3Lp9O0
zuW3cpLp89RqbkzH4f2wyFV91yvB3JI39sUbqDsmwJIP4DaIDJ+N6dowymXTsyfC4tDWmwqIC+N+
Uo0JmO63OoGxW73Nnl2sgPlOGkQ3hz2BstFiBum9NrrtfnDFp13U7kF0y43FVDEkMvjJqEFBG4XG
Ud0JnWnoNEHySr4ApeUHI6t8MlD8PKqYkHdm9bG0lsugmTgPghqfR9fKQ8OzjThTVOya7JKryevb
W6+av1PWa1FdTsw9uPFIoy3SW+EvfuxCz5Kx54131GDvFTdtSNQXT585vy3Z4YQUKWqLeLl+WckM
rTelbchNK9ruoZACaa3I5/J+bZY7Y1zJrJ9HfbNqqj1UY4oDskT42SS6EQOfMiLyHB9ysFNh0gV9
HyfcsjuI2O33qdDvV2ndL3J5gs5LzqnBykM2L5rXN8iU3L0w9HSPXX6f5ZZ6rYlGPItxOSbztG7Y
xCegLlt7l1zCs6e5b86I3uaj4TDzQe2hDh3k1TNQkjmEZmDsAnjF+OTk9rI5/uwCGFxQKs3LHBgH
tNu548Gz+h+E9jHqYdJ19Dq4AP7c7JvyYkqUQbnVO+qt3A52E5u1OJ2MOSaMV0Xm4L5whk6vY6uO
djklB1H0UwSRxZ02Y2d7rAjyYS+D5riUuESdrC0ZMcLYYRJrOAq42GTdwPYlRzqzpFPRRdn1ke6t
zmKD+0XtysQVV1aSuNeWy2XbrmLeBxY203Uqn1sdWVfYJwbpTbC0mNFUMTumGsA9VuGl6rF/OPVT
n7ovac+VWQiiT2G/cHx7xnNlrnbEh3Xp2nJUvaJcGImJwRcbuthnozSAmGVdXCCBiwbbrXbUAtVm
ErVzsutR+wiSWQsNswFeqTxQnlnz1BZ8pPPIzotwSGo/YHrm0Z3IjkWalD5j56P2m8dhKzyyAPC9
dJHI3Op1Yom46bVl5t0F+t3mbNxoHnPnzhoGtZNwy9fQStvLg2BJP2hGqTXM0gjngrORc7DlOibu
5KgYAGMxqU9jkXTfjJ68dy9lep0nMzel39V7zxApzwhPmzc6CsL9mI47eIDk7WVS2jFbwkVtaiVO
Y+WORyaEnOHZiMy9HO4WAEFXfIb1p73mCUOGmiaFPMQnexyHE6n2xWPWUGyEq0MfEJm1+nEZEH9p
kmq6gYT0ZC66iEd6KeYmrI/iqswUyFRr5OUamrLPfcsVe0CT/TYzRz7gnW9sHnjl0G/kPOvnCbLF
1mV3GMOAes9MLVjjkfTzfJOQkm7FY6HpbWjWttvslGdaUAJ7+ZwwSL1qFh6Tws/aO5bbdVRowqM4
v2imdKGC0MqE9p3xBeWzVuxodoyzacnyaU3yZWsBmYxkJz5IJU1jRlJ3Rh3cSa0AeUiN6EYEVa5x
jpsnxjbNHLsg8cPOMzmFvSog+I4kpuuQlUSOsaRiG5FsoPZ1KXVSX7RgpjCYRmbbyrCHTLUhfDeL
HBZp1LOVeUNCuGL8Yw8EQ4/MhGbMqBI3GkvmvlXbZTU5ffLSnLbtsizbTC/1fW1DDB9Iu/4c1/qY
e3PJ4F1frsRgaDec1O5uWXgoU6Zqce8n+iOaM7JGF+Ca/6Qv+ENRqYOo2SN+B8ASGnUEn95PksGu
SpVm1SBbCnOCoEPNi2+O/e7yJ4kIiBFhp6PMM2BQYKD/2aGYKAd0TFLlOMRruztWrjDnq8VZDf0P
3DQ/iQB5GWiiPAOzoaE7cAsuX/8ndWLiLyonulJA0S2Vt2kmT+Yhy5XkdWqoGsk2bxHPpE6QPRqp
60x/097/v1G+l3fsH7IioN+otZiimKSpXWw9P2ehqA77ceMGYiNqzS7DhCGsHToC3YKdQbnd+poX
tC/IJ/LprI+lcauvLTMGu3OSmH26lp3SoNWDsyHH4Tdh758S1iA843///fJvfjTt0os0k7+q1v/x
p7P4wcSo+ZL/8m/tPpvr79Xn8PNf+t13Hv791y9DCriI9X/3h82v1L678bNf7j8HNq9/185f/ub/
7xd/Y/89Lu3n//i3H81Yy8t3Y9xQ/04/c5Gs/QtB3vjx/f/++/+pt8HCCy8EvSsQDPyYf9fbmMYv
eIfhIyPwcAnMutiIf5PcoLgxEXfgkPFwoXMx8qXfyCnBLxcLvs/3wYGAMMH7U4Kbn/U2SHbA+oIz
AYTBD8SJ8JP2zsYgCKfLfRn6dXQfs26C04kSLc/1/uTXFZToVFd9TjQ1mry2f7Ol0sxlk5J+vewX
i4KGZOQm2br6HBTMfytmzxkMsiBbg91grxQFSWtZ0ry25m6pzS1rVKZweebkNiYFIIkDvK5uXKOG
eKMLEEK6Q34eGzt14yGZLfM6n9ERtDwJRK0KrKd64xXbzgU/tWPM6bvvaZLlS7H1wYUOcqvQOBfe
3iuQzcbdUGJQhCOYuQQek9XO+boyMxWM2/RmB+e7URDCSOJLt6OzlISiremsiiLUQDYcC1dj/LWR
CePjuKdyH0RcXj7Lo9a1jvOR1/hBzo3TO+OWw1kYJKVmdi22njlU0J54AOjYVGdG8E3dX9yqed1C
NLHHqom8BqZU3HKFoP3zW3numnTtWJOphUjiasiL9stihAt6bXUIEAyJ4PK695wxBRkCadqAawfl
UdcMXnpQth37KvYs4MGsAqGI364hCgTfP0jiz4qvpbFraj0BZn28Yl4zFhtysBHULIjbWScDd39O
DHlRvzBOP2RJDb+NcL2Z1XlZdrdjN7EengN7fODjcsanwRPSuiIwgOY8zOvROs8VHP24K1aYx2Y3
J1f5mDIM7MZak1ti0dRlDVSukxc2A1LEXVnX5ocjoSBELUTjclNwARMjM2bQDRldyPpY6UPabDKD
v0jsX81gJmksP/IYXtAMFVY6HqlH9GcfChiVGK7mLKQ2biWxCuyowLOxy+I5HRCTXQOunSc0AT5v
Zg0XuYYxt/KCjW7hVXpTvQbUhpXtxdogPSyNhcXetVwZps5xnRqMSVildJkfVmWSktfXUBkzYW/N
0b9x20I4eWSSHA93rWrEh2JcoXYe0cmWfpiAb1rfU1V01otOfB0zq6nT2jSPAsaY5qFuhtXKd1Oh
Eoybsm9MaEarwmyQtpYZj6mwbuoAwt6mX/0mjYw85ZdaRdOSyGA7NNamAOYDQC1olx24YwceH9Dk
29Fwhg977OGlraAZZIgkFn/QYrX6GKrFFTI0sGrfcsfO37hqeRuVPtT0ykvuYH/3FZoXWNfUfBl2
asDJSR/wXFyGYEukc/saWKobNlCCk53SpoougrLsraYQevCS1X67rHq/tV1fEcI5W/UJ4lBj7H2w
ywqbcDZ64QAcDvogkkAFecCdKTLtnIutbEumLE5PORAGlbTWC0omEEcPPC5FrXKbg+2UbOSlPk/3
fhX0Lyy3IRi3S0YEfOuh0I2II+JS8TJ3eu1sjpjQA0Os9ixylubUr9q6JbG99N8IT5INaicEu/MN
SB5fUrOlGdxJU1VdxsTXH2hgXOGCW1P5YsV5YzryoUHUXJ5rCMhLiHi3qYII64SDksp0EViNYdFU
uRoiCg5vfWZEo+EhkGSNCqjhitqdG3BZofr2M8mP59TiNjVYMLIbiYlhQSw7ra2T7sxgyDyDq7TQ
SdS2lW70h5m3o4oZ0lnUCyA13Sst1Wx5KBqnG87LmPnaFfdt5h0VA2a/i7Fgz32kXRw6kcZUyF8j
iUqZxSgouSb9gSQzm97mgKSz0FEs76kyGwNljj/lUCLisu3F5IamNi+oiTLba413fE3+WhzqXEvN
itmVxRRjH6jcTZ9WfYBZmFY9S5DUs58UoqjylAIjt3amO/X9riUqgMn8i0mCYx0FCDutpYoyY10y
/cFNeU749pWJFGslpL6Qz/lQFNppGs12vK/RiLYHJuHJErrcMBlYyclibAxtqopnS8wsx5hkoafO
5Bhsy5Tg0w1tr27dp9UAVYNaS96xLHVE1BOoSGRVpeXzLljahGoqV9V1MnWQumvsrN99HaHZtmLh
SUyGnlXXaKDchjfuwjjAmcElqQuHFV3gDR38PeXW5dlhYgLGC3KADLXOKioQpGVxPSFU5WE6OFKM
Ibpp80YOZbLsOq2sGG2xi7wlNStLQjRvajk0do/YA5lT9zm4bvvi1usKJjPIvfOEaO2c8my6XBq6
fqwY05ZA3vUgBzSYrH2YqWHVD8IdeHo2PHfNmATMFCGE1rgpo9/SLcFBtBOYFoj/03ckKe1HGmC9
Pmu92blbevb2km4V0GNhnTYM5noK6k6ZDoxLyb3Xj2pp8p4tBQ+AJizYFwPWtLBQh13XBKwFiZgQ
Yap8R8QQGowrYXWLYJjuqDeiOJgczz1Sw21Stz3K3MKTnKpTmeoRDjnWS4vJ9ML2Ulbry7p2Vehw
ue4LGQxqm+YtDWWbpSgdy8LD5uJ7sExAXNJY73HWyvXe7YYMBR266B2KNrc5ckFBGe7Qn61R3yv3
wde7luEAmKgPNyk7P9JGuRxNVmh+3Pam32ytFhvQ9Vgn/ZEx8T27R4KvgkqV10Ew+UsIYL7+Xo1D
+6i0wfU38+QmoN5d9kTWmZEf15hIa4PRkJtpWdwOItH+D3tnslw3km3ZXynLOcIARz+oCe7Fbdi3
IsUJjBRF9A5H33z9W5CiMkVKT6qwGpXZm+QkMgK8aNz9nLP32oeoFeLScix6FG0NivOySPKlOmbd
zMrP4SO5ZiUxP5sV6v2DZdnpV5unzA0tM1M8Dh30z3tGp36/15wMAn+j+Yk48QZr0PfSHer6IDt3
YQ3yS5ZFlyrBCDunrJV2PdnK7F5TSRt/3ABTpiE76v5yHtH3fUlIo7mtTRJrGCka+pdoSqJykxY9
w8Cqqss+nLnXN/R4YCwD4yUWRXhJc+fQvn5taBlQGyexy3PVzeULOdQGyyzBWhkY1IJWZMIs/zmf
cIrRmkvQrK0Jgqc6ogiecDuTIqBxihmxCOjiaJfciMCRFsxmBkvDeRIbbcJzU/p9A5UZEk3FzCZA
KMM5kWamkTJLiyGZSvD5LMddwR+fGUv9AtjY7YJIT7pn36i6E6cxkwdtkNWNkTgIT92ZgT+rXDWc
Y4qgyZUOrsdDtJehDVNGrh1SgtI/tplevg22nZy1bhe9oQXTH3uOfmo/M/HYM8OilG/SBfU6MgvS
FTtt0L+O/QBSZbLr6BNtifYtsf0qeqibzCSzUFflFPpDnojPU8Ec6I4eQO7KTZz00t2LtKHU1Qpq
BfMPBo33Bse1BHAJpsZ/hhGW2vMjScwfamaS/KggqUWFpMlTRRFWht5ep27elbyYQ2P802uCV6Dq
oMolEElHbv2+yhZUTIPX0qRxjRxuq6m8/ZLTtpqZh4Q5Qp7wh4LsF32K1Tbwn6p6dSa4lGDAB7Fi
U+d8vJ6tTRmbgkGUwhxfO+y3KIlQRBlMK0LivwhwoCO+FUT7UPdPw+Xvr/7eWPnt6mS/QYXjLeYc
/RHniOyN3EODMMipcvTQZwC2mYR8/f1FVh/N+5/I7BGjBpMBTDYUne9vadYpSXBJ4QQouJyNmp0a
ljW+rzBG7YBd5N/17S9u56+v5SBNXpF6INveXysyyI9o0soJeg5d24657UM9+vpZ32R9+wej1Qc4
1Xr3fNf6ZozEkgZrZv1jfujIaAbUsmJSDjUNq48zu5JzK46oQ8OQdlN2xRgqTt3besrqE7c0vRcN
21qYmDUHThWzLoye9TAxTnxWhZxPFk018x/+yJ+fMH+jS7vIIeKd1uNqgvrhbxzi2ERlzs3PKq8K
ezBIB0vLou9uy3/Uf/m/a65cqq/ytmu+fu3On9X/Dx2W1UP+7zfwZzAD9dC7hsz6f//eYDH+Wq2N
Jh5GgtVA0tj/brBo+l+Y0ElG+OZUxFjj2HwTf7dYDOMvYw34wtRkrYlogn/Urvap//0v5y8DGZiD
owlbn44h2vkn7kbhvO/oucA+WXhwYKIK1jlarn/gj++Gwrtnu9mbmxLLtZdjoZ25GGPn876vOFA1
rt8sz4oJ8wWjdN84S9oJHdGY+smFJozyzU0Egi/Iz9FVXE7Rp4wz+lMy5uq+Qkivh0L0Zhzodg34
Pol1uIyOP3TPlSZq9O6jhl1KFwnVqk9jGCmZPfSXEL44ULd+0rmcsNx1ZkM63ZVZWE1/EHWjq3Dm
tPrZGBG5fZHR3BgPRp9Fyb5pB5++S4bN5tzx8vTocxzTt2NmOPW9ZAwHhwh6mHOPOYeASmVo3g55
24jwuKiIRKed6tTZRlbKMEN3VLPP5o2U9oi4eFB7yPeVsZuYnGU3raUaCysnBToBPJZzpsdxeQ41
KidRwK0YaOTMzVlUkcK8cGxHqOqhweqDOK/yywqDwn6kR5FeDQbd+ngzRwYtBgovs1x2Y9oM82WD
ZC+BROA6gKnqZWCM30OmB92V29HZnGKB31i1298Vhk3Ciy84a+2WeqY+Rs9aDu0rqQwaxbjmqHu7
neyLVKLusndMWh0yW0wR99cu0pZXfPURrQdrlG9WJ+NTHAOc+bLGGkMsU16xqa18rHaKNgFU/jJ+
taLIp6xx7TbnVGAx4tLLwvCgG/MWB6PMmlsvF769R/RAdEJDcIUZDGkekYQg/CU5+pG96HvGOvVZ
t1AYAWfDeLSO37ViY89R/LYKp1VAVcVb0MwFBA+HspW8iszP2gB9df3asksn+5ECJQvajsMX1XPi
4oXRWyrptm79e5SIzOeqGTG7l5UzaowsHp1trOrosS1QZUPVRABB//M09Sep9nyRyJJl1Oe39cBI
KWhzFFqbEao4tYPtcqBm4vnAmRtw2HoWgCtpt8WELnF07x2zHxE9zXTYgqhzk3ljNnH5yrSzZQNf
2Nq3LdM7WJ5eE9O6c5RzQccv/bqkHhBWCLfVNZFxqYkuZqleCi8eT+Gd+HkYUZljFSjtrkWzWMjH
yRbdS4aEjeZkApZCDCmKmXnxs5fYp7MC7rzkUO9S4W0w/6zlY7KqrwflzMRzDYTgBZmyUhOLjBMf
hzxmrhfoEs7FmKaJDg2e/sMmgZp+KaRtEfc0ZcQ8ZGY3ollm4kM/klZVqSf0sHptmsZAkSS44eCu
awENfp5qjQTkyfQ11J9dhwdiQj2D8z+2mhf8M5DfLIwu24ymqQhmt3Sjg4dmvAz9eJLAOeH3a9vF
yPhTO004t2YGbJ3IZNW90Gfy69C10InusCc1e38aEnudTbr23hv1RqB21I12E0Vdgh0NZtY94/oa
8RtGjK8FdvR6h68ubs6WRWeWIWESKGTrU3m99FpybhVKk1sOZtnXKbHy+6TwE/TcvPdN0KmyvInp
MfV0h2Y4GJkYig2KluK575P6adX04bHCKVUdJCsKM744UifoZy0RmKQP3gs/I01pqbx1gmdLZ600
pHZqDZH9dUxXXgJtL+esQtuIVL4oFJ7TNpFxyCGhaQ/ugt8KPuIw9CyojbWXFKjD1o5ye5+kpa8d
nIrE3+/niP/Z4f/FMfG3O/yzXJ5lyjn063/SmNZ/5fsub+l/Ud2iFXMY/7ns5Jw4v9uWhf8XcnN7
pc+v8Czcy//e4zkAkOJHZcM8DaUBZ4E1cvfvXV7jBODClLPwXQq2e/4j/2Sbf38A9HCSruxHYArg
1GE82R/mKCy8Iu403IaRPuV8XX5dEcogp/gP88H3J+/1Oq4BJwhOiU4dY7scW348TMw+WB1aUBmK
FTbCABlJ/8ValuqBHumfkNY//yaXUahgOCUc6qePXMtcEM5WVyNuxRk5Oj0gRZJhX/wByfi+/Pz+
i6jibc5Ja3r7N2LcD0fnpEULy+GNXzRr4hrdFsd7X6TJZe4tiQq8Vi+3P7xZf6xeuCIOd46L3vqy
WH970H+4Yi6s1qsbGheZ1bKwFmk6oVHJrDWdJ54O/28X+1DpQuxdxtls6YQZKxe5wAZzn8cmUgla
LPX3AuG/nR7/9MSo3rHBwfPXfdCc67Dxx7eD4DvCE+2B46KqtWsEdYgPR7v5w1V+ege5irlCAiBz
Yff2PhRkKGYRCiaIAT01Z6d5anb7Zk3obiGF/KFP8KsfBLgaOcjK/+W08/4HGWlh9jPzuCDplHG0
+TEbPujxDx/Vr65iGdgdGf2zwnxMPC/K3kYqMq9BTRZarp7jmBHZ2cnv34SV4vJDhf7tvRP2ivny
4P+vw+D3P0ZobL94i1FsxrQ1t00LmNfjJqqk25ccy1FoLN3QnqvBrp/jRsvms7zHsLmf0HxlQbmU
TXOHg5o0TfLga7mjh0kcVYqy+ZykRG8IDAJb6c7SciLUYeocOlGMvHp8jBUKywgjrsYszIjfRlwB
iKPMpeIsOGT+M2LGegZCYGL6lXbZ3viZXtfHNMUfu5V95X6OqXL+jh78b9/X9Rf/p2fx/Y7wopIQ
AlWeDtSHspnVgEhiBoiBP+cePtzZ0WkKV8V11XT5jTO4GhLX3thhhEJ7bWup/486M9/+ABjaJrod
ODfrC/b+kXTtQEE/2tgFUQ0z6Gkmpqyj9oe3+BcfDJISHcIcjD9KQbaoHz9LMk61wdXdPEA9Nm/E
IOxTTnDDVq9z58vvX7KfVlOWNJ00FJefBVjuY6MLbVGX0pYsiOZq5Ks7DRz5pW1CzqHVmd5KO8J3
9ftL/uLrsfSVzr0yB03T/nAPNTWlFdIrOBlY24LemoZdiirzD9vEx6sIYCUWwh+IuhT7oPTf30N0
5k1qGtH6jWpGvsXA1E4Is8fB2/6zn8MMk0cEspcNCUQwbKN3D6vBek5BmtFqNpzkxFhsBitWO93+
86t8PzB4NLgYFL2/SjXJOkk0JhkeIbdB36tsC7T6H+L/DX4LZEkEWnSFfxF9UY4GxabApzqPTnla
Me8JEFdqfyDkrbf+x69Y0CVZtxtS3Nfg9I956Zmf9nWcIob220VdpwjQt1ov5lejfBW0AyeZiPD3
d8/+JoN6d022IE/nsPXtsoDA398/OTmxPeLwpBPYaJixddzNWPIlBgOP/r88er3vPFjDwCAPX34p
Nqw0naTCFfA4StVbgaEXojgkbF99OFDHEFTixB7DuqbuUY1b5uiFLX4KEuD6cn5Bbje6GwORNjO8
qsnflnoEdj7AHhBbjwkdkXvmkuHLNbu22Tq6jIsTG3SG2kJ8QDRvmASyEz4rqPawwaiNXFw4A7Np
jre2P1lPcbsO5Po5ETWztYiyemK2fsBSCLkAvw6WHjIWcZwUDNy/zoYaF+STAtdANI5VE8zKNYsN
nuo13ItNU8fpQvOUiqpIHgucJ0to+CoDUOHVqtoWtdFgCsY2ib4wMRhfz4KEz8BvTCM/wfg3+oTB
sI89FZPhkMw8eAqc48D8ggIxSXYM0Rr93Fss98VS9Ivufb3HdZV1oxWbAQAKDIibxpAofUAQEMN+
ovu0LxDuUo0+iCRZ8/qiiTWXKOtUQVwwbLVPZE0AcFxM4x2yl7bcWKUzphtnmEdwCu0ovZZGvUfD
N1JMmreMfib3EKPiZ35M4vQXk5eg2Gre4Lx0SZmMnxhoRs9uNaBn6TQ+7cC0vRm7sKO9TrnBkKoH
z3039JmlvShHX+4IRccI0eEfJo/NMcbbGCZRfFQZII1V+VkuCHr9WruvPTkRKqelxiOypeRJmxVz
WuUL9bmOJR0fmiZE4GyzEZfqzhK5Sja1dFuMV6IcrU3NIBbnR4bQN9mIuq/NE3paQ7azem3AaoIR
68nNS6iANPWjZJcVlAb7flHmvNOcAs5Hjalb22ltjLSnbBcm4Vo2ZgIyd01osq9r7pNWGW0fSAcT
Nb2ymPfcz03zBnNq6mCfc+ru1YLMMp+2REBpRw/VPm0FvUCmrPl6V+xyFD1X3Hcje4AUxzSwATDb
3c+IANtDXxsFwz8qeeTx0ew+0leIaP8MKrsttTmF8jkrbqz0i3o4lnOUw9Euh1jf2foIMaWe8xI9
WJsq980p9TU3scWy9qV1sexf0B/KXJQtCBxO6EZ0WDL7fg0nQM6hVvpRiRdMNv1CYuZAYPfB5otX
rwzTUGhzXGwIxOmXaYkD4g/UNWztRIZo1zQmhMz77GCwE7vf5gY+y0D2VmMwBUOLu63nsr43RGyB
MsALJU9pfpD6pXys5KFtppYXwETgDFxZKi3PSaAV7XmSpnkpQ6AtY2ztW7McQQ+1FLQE8GF/1XnH
/aGY5pDZoiXxodR5fuLju822MaVey6RyqZ7mIRbHElFvf8WSk7Q7wfwtmcmlUDZzcSKW7OZz66Kr
7r42aU8hYwTCzuzKDSf4nV5+SBoJAuETqi8j3kzjlF4OQ7FiYvCSLBXKfcRDsR8uDKZG/I+iSYzu
dMFpyry2WIpnYnaRtbuq6adQKeHf4exk6BxDO8JUOXf1p8lb3TRjOcVwKSqzkLtqLAYANpbTMPgs
La3ZQDbCqmN9C0u1vgWn+t9CVNEo6+PGyykXDghh7IawrTWOdVxoQm7Moe7b02713MFOSU1amIA2
onMr5pwaorHCdK1oZGNIW1ZZDsIU3TpgudRTkDttdqFNhFPQ00UxHGZdDOwi9VrmqHXlqXIjRtO/
KkBWolXsDP56cspZsxW+/dtuskmLgF1LGUM7tSZyy45qAssFQfKbWdFy2jhK6deYLZfoRMkRlhWv
WnyVOUV5SUUOXM8eovSW/waahhFpy7LNG3JwT6vCY2025hZ3OKEOo7cZMy8xjkuLWWVH39y75U6R
fWVqY/nIlBIchFE5xdeurl0Sh0dBMlmxRD5BWp7EGm9WXrQOumZiz6kkzMDMXHynatDUC5m0LlZ9
rP53kJq6fjeBOtePnWHA4Iro8Z5rIwjbPWFvMZ4d7Evrx1JiB3FZVT516KvUVs8acTdNkhpSGdAE
Mf/ElBJtCb8pJBPFeVZsnYrupMDlk2iieior4EN0vY366NdYVgPRUgnBkupZrV3DWD5pWPLNnegS
rAGp042nfBx2HWS6VOdWRrM+aHos2OEiIAxtEr2OGdkqj9CkqSlbfmRnx/d91iJMK+XY1Bt9gn7z
FWP80OAQHuzq2JRojHiBtMx+XMAcq9Ou1N0ebXwHY7003JpI9aZHbdRLkURPFv9avzXa2lVHoyXj
GmGBt4xb3+nJgx6Sjp5nVhMTd9tPlp2EZhnjMHAbqEobOypy/bwFyLtC1RyEiZWHXYwXNBfViVfI
CvevqpFaVqLW+r1PR0XfLQlypuOcoRs5k3llZiSiQb4JJ4EnM6zof9pPtmBcpOOnsnNMew17MuAS
NDOfet1CA1h3gv/FDGpHF+gGcNBuzFw2+pnfujUDE5qsrQcYrlbNS5RUToMxNOq7Pd4luzyAF6tx
NLEwE0baGjOKv1zB3NNYW4wDvavkvsnjCJ6a5oygTFovqsIizTSU6HTJC4QsM2kvJG8hJ0Qz1MdB
jYkG4kXa2O1JRi8VmR3kx3GT9GlMGIx0SJbrODuZdymOEOwQk2QYJQtqf9wMlp+yNQ/YxEth9+KY
jbrH3SVBFQlvMo4IdU3WUCIROatJJ2cPo0iuOMOkVTycIKNguU8nDmVzotnLBp/hiCCW/t9Fk9oY
SAaOLaQOLuxbcEmwCW+yya3eZpZZjyZ4Et9D+m14J1kpolPPdBtnx7ePsAvLSeVjcGl9gEgOYYE1
jSKmFRAHrK0xO9l9ohtkTS5ma6NyK/IyDdXcr/e3qLVPZbnwjXhFgcaFBO5vasOYAN6CSPG91XT1
mRlrEQ3DBOFIWI0wxph2mPOnvh20S3RkZIMJv3HePB4aabL1UlQMNZxID4dIRGlEVb900xsqHvsz
4cTOcDcl07SCmzh/EortAZMZYrsBJcHR78HMCR5ObV3Js1z1rPKLjsds45jmNJ+Yo+zFxpJ4ZGC5
VH2AW12umBWDCAq7SLB19Wod+TRg4gO69cx82inVH7OeJEx8kzYDeh8kUbnTZO/ScUCse0vArdkc
kfwxN2obg3BmuKkU9W5ZMLhshwUUYte6yMQqredLtxGp3RXImV4sNxozkBkY2vY4vSZ9U+VLZyGR
1hw3FL43edeupK+zc+KhdS9smbEHGvlUhGaf5gleQVGf4CtLgMualXHndJWKg2TJ5fPQgS/YaN0E
fIWNuNEAsdR4TFcjP0Vm06BEoiYgsptujPna1w0DFEm8kQzwMBpmgOVJPWIAmhZCxxfMaqnM/RkT
UoPszXAWQocMPWErovzPaZ8S+nbdw5xYtmLo4Wd4MjGQGrWGj/eVd1IEttNan1Svx/6G01pxOlDb
4ExtFRycziIuEaxCOl//vpRaAw3eV28UhlBksRU7EILRq7+vpHSbw6kBOS7AazmXJxYfB1EXXRTB
CAAh4+zSpNP8PZJIa9m66VgDWc+X+WpBK85ZHpJrvpsxVMzbRBYLk6GptOLAclRXXRW6bcgba2CM
uGEEZi87D5meOMaoST93lSaHEP11Gl1Tascp/jeJGtlE+PTZ0b3EvTMW1zxCkHbcLRDD+JNFAMan
bDEj/3K1Yup7ZsGxs9eiSEO+xIwY4XuDyurz7+/Rz7fIJiAU4jFQcCzdH9H58J9UFEtbBviFjXsN
6M0h8pGaB3aZ6fckhfZ3v7/gx4aRoB0OrJ9mP9ALAjk/dAeGOXN1mC+S45hefFm0ptxSdHBOrpbu
T1KsX1zLomfEhIQ8XqYkH5pTuWMOHZnx6H0bSMN1Lb0d9KH4uDj5nyIef+rhCBRQAI6Rfhm0Wz8m
RvkyAu9aMnOOPPXop/l8Pntp84d79/NFSOJAMsnJYZ36uOs//6G7j4IAWuKAnr9M+uytzERy1ZRq
PP7+Cf3qKi4WLX39ZrC/fXhCGOIpbShyggTs1AEESroxwAnsf3+Vj6x8Gobrf5+WCkmHeLrcD5ex
HYBJdtuoYH1IVUh0vD5xRDQc1KFtY2sbD3gehzIm7C6or8kR+m1GLUcC6WQwvxQz8IsztqbaOeLM
m91jYsQgSSK3nPzt7//YX90SdIQeTUBmaob54cabvtIsqmluvNvdmCg/jsCk3T+MU355EYElikYq
rfSPbUCDCAvRqZl2ZksdwsFW4RKflUKA+/tf89NnQQoTGxsXwjCMKvJDgylf1bNNF9eBhlxvh1Om
y4O09jTSSYHD/sMGMS6sVZyI24sZxJqM9P6dTZaezpWNVpsOUhMuBRCEovc+NaL6k73xp14dCxiC
J4RPCPfWwIH3VxJW46bMpHrAHXEfYIEYV0t+dpniBAIAkvrICnz9D+26nx7aumoK1FS0ppnhfAzM
jL2mF63H9CAtVbRFxlvthMXr/O2J/c/s/F8rYP836rigb+DzPf+v3XP7XiW3/mvf5+fiL1r0mAZh
ddPaxubHc/8+P9fsv1ZZLPNC4/v2tk4n/o9Izv5LJzJmTQEw16hVh3/09/gcHyKv0Ir9puWrEzbo
/pPp+Qpw4MX7T0MXbDQRGHwBDnGnNHbReb5/MYucQ1Vfi407MpIyOqK5LszSN792GhymAWYT8Gi4
sY70nX055OKzjLMd1paD5kOwECxnIqhnI0yiLvTdLNqOGqc+39N62h6+e7pEtFDiIg8bMVs7Z/bT
g+LYtgqCicqkkbnFJsdgzbpvmu5kHoENFiIBQuu5EEpb3zmt2uw2IadknNphZTRHl2mFmabznZ2O
waVBUnUOdwv/AZ3ZSzT4EIx9DYyAlhaSZ9jdNJULcHWOrhk2PkRy2Gaai+7M3ZVJNO4cQFkPfhrJ
jeHKsxlBOrkGC9q6xRGP5dQme0XjmjahlW4XqLKk4pHYCcjqvhwy+3LshHksTL0MXKd8A8Hnh1E9
tlfY3pc3RmdPwpvJVlmMYttWeXYUKQDXkoteZn5vnUpvzK8RMBrHMsFDI/12uE/dsoLHF03GiR3F
xFqzUdk3VkyMZh3b1yodWXqdJ3paxiuiRZT1bQa0ZosOUL+eJwC0GDCt6MwTkzK4qrVAa1rMc8QN
sgrHOHN2cRl5b3VirLlLJnUybkDYFT558J8rrxXQDCbRXsW5cB8KuNMeuFLOnlVdlBcmX0USsLfP
NC84J7Z0b+orkOvyPG3cN78rkKtF3MIBzw8mmhlRxR7Tn4PzpO0oXojCcmNgZpn0QHu2QwoTTo7g
aXtIRduRhsijyHDav7RtDCCwrYmCK80WTeJQCOOu1mP9Ymjca+loRDQsBmWhUxQM3LQMXxDCRSBw
1JBnVcqiXmWmxIhYTOXJJArncvB5GkmeqjDu0uUyatSFJXSOeOg4pwu6RYg36xK1cux+IghGEJAp
LHifhnWA+In7jV7vjuS+JzALW2Tl+qbD2fqQrqigpcIOCOItULq9rxfbXDk/a671cjk3DLVgCoQx
/xczvl5tcEHZy4totM6sXD/LcoyJNICxoDxCSzuPwfDEXnpKZQhA0XPCOInDnjYtTQCOIlKDiAms
JVOB8lxAGY2N6tquzyF/XJqDuy/KgV5ftJ3K9s7N4g3D4GI/6aCP82G6mDj1d84RaMpQ3dY2frBh
3sTiS24u4QS9ASPFIxVKe9Pn/WU0gKu06j3LUb/DuAE9WJwWDVS1OcI3J4EAoxLEsw6HSoSdLIfQ
X7xDmmbRoSBIeWkwwMWaf+oh7DzyqHY0Y08LNW1WnzXWS9vY9BO84tExYb8n7clg2cuVnXDdJKMe
1PBDh7VbqFs+mzMju5pjAZbvKc09ugDwfSl/ONFiePWPiEzh8srj3GWXSBk3ilPXDLORIec2Sd8s
VhV3MggVxqZ2PzamExglnBoQFVblWiCfmjBK3HsXBt8mb0sQ5X77FDFJP8PsPGymPH2rCohCmWpR
XNLF6PX6UdXjqxb59If4Go/C6k+nqdz2U3EhayIK0nRvaORJdabxMst8is/pKJrbMW17hKIyYu5O
0DEwuQotjI7MALvgHrskCkZPqAsUBRDWqjQ+tnKhIZXBL99Cw0uYHCQz6Isia+J75KgmLT8fKg1s
9CTfavoczm1xG+c06jT9Rc7cKiPx8utyARAyoBKO4N9Ix2L25vbajTVH7SsHoRtd06MbyHVQcGOh
XWQJRscwgs9Gxaz7w7kdwXFm9NAcRlXhESUF+BjHyviEyggBa9mC3qnksOHUE4Ua7t4btJdQS3Nj
ec4bOjqWme7iSHQbmlXMdFQLZbGCcopE9Xw9SidRQ0c39R5BY/cUY9l0HP0BiOugnzVplp4kpvJP
vNjrN5Sm6iwS9NKQMYaZ8jatKu+MYrxi7rFFvkJbnBDcszqS2WUkkWRqyT12o2hb6d1DzZHIyp+Z
c2zsJL5101mgi9a/eqlziJ3oRLbVAY3Z3sAvuKlMZzqNh1qFWl5/Qcx+7uX9l3JKkWK2Fky7Kr9u
DOMLMFZ8vnHP5mOkh3IyUGa6IlQOimJYXUHE9CtYFjjEnptNYRS7WFITeGf+LDHNQwFlKcQchhXc
RH2ivkSGnu8KXNkT7sLXYSy8vV3JV7+pTkb4/zuXPLfStjaqHPoN/b0wi8qLuUwv61V5njWzuxlk
EuYuE8tabRWzHml9MqZPy/K5tZkFEVGD/PqxkWOwvnStWz2QUoFjmF2ts7Kw66eDrX2GR7qHMUoH
UiwP+LP2mfbZQbPZ1+M5lnc4ggC3ZFPLLW8JfBZ6cba773V53ZAlYFXTcYkdPgdI4ZRNV3GnLjkN
n6ZqAGiXyRfXRc3A1OBcYJzs2+Y4Sms7o7Lxa+s+qpPHyNJOEIae5LzEFQrduMtOpePTUTZgJMX6
U9SsxE8F2RWqj3u+uP0D8rYToZl3GiyGwG20C9eXX5fhtm7dZGcMKBtGRVN1mK03J7JDM7P3kXi2
enhlmWYEiN/xntu3WGQe5/atdIvDUMbnTscyA/83MPXsoiqMg4oa/LleepUx4hZ9coVgxNogz1jl
NaseHH2yCybB85LzxDwdAYVB5P0C3esYKzsUrdpmSpFYQNZhZ407f3oCgkp+CjleyWSb4SyMcz8a
9nWpMSzU22OBQU6LSJMwcBpkRZC0D8kUn5rzwzwme7Tsu2kCbAeEnz7/qE50Qd+IwcPNUPsH2GXX
DBdgGPgy7CP/lY92iyZwHxUtrgY3mo+03/RNOmqvzF6Oie/vuGEbXg0AT8mxAurnLd5eNkC8yXvS
nTtba56bRN+bGcpmlo1YT2s+wOYiwvCuy+5GMMFfJ+VSq48MWzculm1C5rdGbaabSjc2IsvP15lR
sBTl57z96hXOBVnAj8KYd309E1dn72y1bJdkJDFTVlsI0cRTHWMXNQpsPGbWSePvm8Lk8eoO89Z+
iyiHpco6owFzNkN8DnQjvu7d/r4aTW1bjp+Xst+WTlEdzAG+Icy7jB/qzydd+cqjPOYQtaMKW3Nf
nq+t86nNtkNunTiQHsGQ5xdNTZ67HN1rZyhBg/ZjRhPUPlcuJlQCD8I2ETexWmNGRHtTc9AYuuFK
S9gWJwN813gEo4/6Sme6TjKvMdlbZ8RoZba3QDjsLcEDtNi9ElQ7WV1bC5kPswPrkSGGvAOkKkPT
bv1TX+P1czAiB9Wk2XcQQh6N6s5fpotOmbdVRR7OIHa91l0nXn3qCHHmdmMwtiQTMAjdWk170s1G
4MT1tdWIGzJ6D5BWn5gHXHU9bWX/TIzaFk4njsgo6Ln3hdWelaPH0N4adiQ3w4kQ3Y6sSPaDatgX
tl9umu6+luJIXBAidEQMuWIspbNr+wk8BQ+yL8hvdwDtPj8w38fkYBW7FcS9b72TAjSrV6eHAVhB
qLupEc62zauuvK2dlaHmiy9x8yKTlZi7IGnASmOGpeg/SbP8zHDlSRRTdIKvIaTHwxLAiCwWdOKl
DFPfOaIsXkkW7BmsC8Maf2zYgp0jBelhutFzZw+bfiguABAGnE42LpMUs2zDyBx37eopLM9LM7qw
4osofZK0kT3rssjb/SC1I2razy06gLJgoilIGFb6kxkz0Ycz2EVJMMa4LfUqtCsvUIvUmGY2RId7
W1DhtFLd4rkmeCNjYu2lPBBbu3PH5bhqNZST7ilbD8wrtrEgnnkhMrlUYi+lFu1TqCpJRjexsB04
1m60B2PGjCi6ceunrCSYQ3rS3S3WjemVZmjXiO/G3NtFrgm3fCbIwTaOcOWHjeueUeDtIpCJKQCA
jVfkn+qh26aze0gn/8KeV6928eIzPbeMZ0Jwr2b0KEb8BcA0A1wyhoAZn/TGg1mJZztfeGeYQTV5
sisXl10bUmeGc5uDJWKiStbmUxIZ0WcvpsmTSw8gZTCKeb80FJKpWNUrTXPbAPj8lFQRZiN4KvN5
OymyF1LFGYIRAzhi9C8lASWBsDhfmTS+VyXNqWnlL/iaH0fW5yCOI2YD2vpKgtRr4/RKzOZLSbYG
ue31rTG5uwrs/4k/tg+iTm5G22oeMj1/zda9NMrPNA2wJxw94kyu7bnDCabSi6jXX9taO2nS0tw4
0lnN9Ft426+wLzbzau+dvHNswBeFZYVtkWsbvwVFogPDYecPh1g7i9lKrzKfck/AMT+XQ51dEIzl
H2Ym9pxOiwY6FXqC3jeCjEjOCypdbTdI3zxizbFvi060O5/xBpoYN38i4wZUgFyYGlqi/S/2zmS5
ciQ7or/Spj3SMA9LvXng45ycNrBkkhmYhwACCODrdcCqkqpL1pL1QgvJtK7MYpJ8CNzw6378yl+g
bH1jzG+G6NmjDYOxxYMZXobZiA7YzPAMWTYQzFUXj/6uh75yhXe/GDeOoUxrZQTIR/C+Z/cXXE9g
OoTpRmqEHHXDlmspeZjDkAeqxu60Ep1CwROWTNKNpeIRBTW1G+uqZs4d232VG6qGFV1r6pHiPhfe
Ew4UsmCL3UfuDUxNaGIi3fNJK1eiWgw0acbcMTOC3zbjkC9NYLjCEhWn11HqjFy+jf7YS5gTLD0o
xoADb51CW84YcguRtJTPgCpcQb6zNvywLILuQwDhZkD+QOJgsHhWnKMpvzebq6hbGP5hxhnYMcjF
o14XM1ygVcx+F2yNcCe2LoVLJUvOsEH2nr6QIusPPjxb9zpomwIIDHVe2AzYBK46MvGHSQbyTIFQ
BOaLNwFwYKNiJKvncs26nU90XrpkuyoqxK7jvjPY0xOMAsLfioNi+l0NMqkuSsx88yrMmzskpGIK
t2NnUEgTWobn7yRM2vnRc/HDbCYNXVaEUZSspshKjyXyIyKgEU9PbVUnzs53eZYkDCHGTkHkLTMp
9RVQY7JtEMRBS+sUDhrrZ8hrGRNDUGeQjerAk7lzyOYcnP/Ks1qruRiDA6Rnk4b8oI5xFVXFVTZq
k1S9tGbCd9mMj4GtsA7kdYF6PFKzEPj6IcP+bX1ygUuCz7RihzeMXeWeEi/29UtJiP8KeiIoCYte
OWYwPWJGCNODDQDCum9B68RrTgLrHCOMczKBHZn2FSDSeO8B4sRp5BYIFS2nCedZU4WXzA9DFOze
Vt5m0GS+4EL5ISNBJIBbZq7P78Kfs+5Cpg1sT0Q7rlzD8vYgpzquoDcCzi3UUFZSO9KlQOg9J4nX
TqsHb1+KmFlvAnxprWplBjcNZXPNhuSKce93hfNZNZF6Xxz+d5Olu8+6Z0IpIqoTetkke11N3akx
h/q1sSy2n0tL13wczcm01yqK8aKUS0MX3dgVdgJ7bu8TjC+ngd7cuyyO42QTtjOwDzrL5M5PNWSj
iaoOr03Sl7TIOsCmxXSnOlNuXcBAE5nVHhmLnRr3h1xYn70fR0cyDNFD03vhPQj++mIDeL+DPMJO
Na9G6yQpOoJHX3rRcz9C0mzxxyzXbpoJ1gX7kn4F8YPFdzll04kyg2b57Y9YxZrUi265P3lrbWTZ
sbNEuWqToF6MDXng7nRghs/aS/pfpgz5rI+xyUoXa+FDRYzzpkqlsWvzyT6z4+S+YF2loCS4p+TM
EKXVlEcY7Jx0WppgbL1C2A+Ak6IXwkvNKQNH/RD3knnEHakeW6kBtc1jGL8uieG9dGri7V2mgFZw
0mnxA9Z/sse5MG+zrrN+5kFBiK4frPIpyycPmVEYDgHDpIaebslPS1Q3fI4KTDJN9osuCIsP6jgP
9d7uO14x/JzB+4fpNQRJRNKK84WhXTTqPmtLIBpOJ1xII11M44ZPkecVuVT/2dIN04wI6A5rnMFC
+rG4vs0uWxg+XiSisHNq7DJVn4zf0VzHaUW7BSuxSArQRy5Dsnvj+GC5KINw943pxMHKgSOyg+rf
HZDh2PBiI7uVUGG5rDn10ZnfEnk/SthYMVzIK5TPKQgAxQ+4AFuewpPjz/C9COh5KyVqxmfDSj+t
fGbE0Va8cFukuAXd7j6M0CmZiOYObmjaPcJ34eKLBN3thPL0pVDC5dra3M+5O11bkDl4uJzw7OEh
OvDz7u8cThjGDpjBo350chQCG4nhQK2fvbB9Dfgc+D7AD9F4mDWmPue41LdtKElvOoBUW6dcOngq
E1tHjKLaX6sxuZgFr1Mv2/NYFRtT5i/t5D1Ik0m43hs6OmsSwJVb7LvCXRmMNkEHHjqaDioiLGHH
jB1zvDXjWV2NoN5pzs3AXbn0vHLKYDcJEJwtSpsubj3GJ1dOHpef3Pnwy954zoSTlPCdR/8pLzid
HGs72Ldx26cvoPfOkGTlu2bZfCkn7fwaF2gWtGxzOLeNnb8U9TR9Fq5TvOItd0/xZGxCncithLMF
qwsHqDwMxFsoZWCNBea5ySu95/NZJseBjd4L1OzsAx8XAS/aawivkd7kUDbSbZC7xXcwGtYrzGm6
PDuAd9jkOoMwTBuoDTZKaE+5whaAqRjbbTTcTLaY70YYLMjuZu+/k6jOTxjSJLRna6+80TyY2vU/
GqugMJQJydqOdj78kL2LPDH27Y1TFeUhxJO8T2cj4M4VzPsK4jJc0zsKHvmcxGe2qAtsPbHxg+nk
ZZKltR8TTOU4nqk8qG8Er0D8yBhqcWAKykjT6GjGzq7jMG1N7Ke8yEkU4OdcSiP7XTK3F+wdHdpz
i7FyENS2RMBxHOFv3cKy1oNA453xsD+Ns97qyjk0tpF89NRwrtwagyQ5322sVH+oY58k/Oy5G+qG
rgJ4UQudFO9tx2W274ZDB8STWYHoP4JoQBpyVdTxd992sz1b9IwEbGmuqFvxt349zbdBV7/qVH5m
g95kZcddpcWm4lbVSSHFk17RNX5ZcRr68skojK0Tt84PbIgIS0lm7HzSBsRc9pjk4mMTZggxo//d
8vngS+DxNwp+/jk1SrlD09pOqmekC412jcArYeh5D8NIQSbqI52oXRC/22F1ZhmxGb1+3pNfem0b
FMxaa4LNfIwjoExrg+1Qr5xgGw4fGSYlUvr2oanwjsOzuouFT8C34ucyFGWwVeHwrEUueY69a0Sb
7InxE8OTNwxbjvc9HgXiQKIDxYtLPHSyDXuhnaDHdDdAKN66OOUPtTN4xyVPhtFR8ShXcniFo0gh
iy8RK/B03RbeCyVo+07Bi0LaBW3D5cbxQYznUb8bRHZWkyMOAAgdypjzeV6ZkiC+LnOxyYuQ+de1
bxzpIxOn1tLwmGEuxDjmVRsfoS4cf+JS9BA8zB3Xa7yLNqn6Cd0Qq7l1XyT9tjeDcmuLQW9hqMBC
Em9TWE+obA0Tk+qpvUE6bwlpx6PNLo0ulFsjxAJVMIetewPLv0mbNlY3fex0f8AkotZZksq7EfwK
k62+XvhpnHV+tiNDV1yV4I4foti8RFFnHSlue8RceGUL/aF1cGqb9hzOwRXB1afoS+ob+wcmeHNV
0m5LEWygP3Bsr+wskdc4hoy3LM2DGywQBRoFYArOXbX1CtqAwrLKGD74ZkaqYe98O3/vv/xmPGkJ
28XNkiAiOkpjqerENYVx38l9o04B+W6R+o0GNLpJXWeX37EiPJQhrU8J2I0hxOHMGI8hrjzkgKk7
Q91UHqx4nb30dOHeTa2CODBVd1nXej9qXOH3cI6KmU0TH1udm8U56gFVrHBzPsJxVOtiwRnRrruS
fl3tSFEhuLFl2ePo6K/GwDnZiHjrwRyvu7hTT1GUJzex0e2gD6T3lNwgufVY9FQDF9EaACzQ0/ej
bVkr4lKe7Av2LVSdDkS7WbsIYtamL8w3ynBwVlo0DaSRjRA47kc6f3a1ch4VR8lGCy1Pqir7d51B
a/ZBZ/GhqO6dVKzpX7/C6XFvdNa77VBEwpEIlHbNb/TkgL22o4eF+t8L2rr60T5Sf3QGk3C0K+bz
qH5rJpyU1XAejbJnEJf9xm3qfNtR0xA1TYG0zsEeFZreoMb86Qw4jAu+G1AVHwTM7huJX9pJYaHJ
DZxPwA/UGuy5LU0HPzGT3WAXTxPi45DYzndVRieFkFeB3yHI8SUL8iDoxO6e9JR1z7o0tnnL1iWE
0b+W42TvrGT2zoFsXzORnDG8sSxgwz2v216rXaBbseW9nK5Nc3wJuuC5K+sHrrPFd74dcFje2K6b
8Dg2BDldFGNYehuViSvHA9HenGE+JrejMlOSPN5Nln7YxZilJBzQZdpp2AU4jzUXwtd0sPW7lNq7
GdIREpsYlb/tMuihWlOctC7TNorXBo+gizNycWCDuIruyopawFUe6uhJcAUxzmzIjRtnCqvXWnje
D3PR3Ar+lUC5gVtIAqYm7kbmNtnhmbTbTUPzK/VD1dQzwsB+pyLCtPaePaI6x91wQ4CVBpUmoSOH
+Oi8kQELKRfP+88gYcRAj6GREXwne8RsWPdBoTjACkuIs3BYXiIGf5oTzk7moLSnO8tmMFsnvZ+9
OmqcxkvsOhPiZpdJyp4rqtRoNZ1+c9T8vxnkX3CE/VdmkG03/ujTKv07kMLyV37nUVPm7oCWhh2A
G8QGffCHEcQxISnhBCXW7QYRJfGEdX/3gcC3/RZYIVxyXJABnrTFNvS7EcSwg28YFbH3AFvyTcvD
JPIHifv2N4MHEO9/mAjG8vF3RhCsgYubhLIL/jGWTZb9L35UTHWO3dCfvqIFb982zaOrDZbCFXrm
tJce78nQCwP4JSyqlMqqmwamy3nMWmZT3HJvGp/DTyORS+QerAA767y1j6zMbwZl+PCjWZPlVc8u
LEueQz/FSZ6+hxxJO5DUp6oHSENH5rYc5CbrvUe+Fs2gFX6JSe6UH6sNkLhzZqsXJYEiC4fu8JC2
Q1fbemsP5aOjAKg4tGc9lYbfbhMzY9EvekII29iYBkqLirBPHrPSjj9kyg0cXQxv34PGPstjYvno
tS4DwAMvxYTX3UyDteEhipaj2V6LKihhvMj+1vCwwazsSZf2HsUDwYzbfyue7NqpGJGNjt1E2mJT
3PZjYg0fbtuqbsWohHq6UN1ZVxuLPWUgJEgAmtt+0m2mfrQudWLBDKKOiu+18PPhWfHARlufgMke
zsVAI24jzGprS6T5FS9lcZcwPFySDrbpyg/RE2XjjAQvOZXKbWPE4nHG5qxggFdqb8dsv9izhGK5
nugnOx7gCXOoXMbC2vO175QHdzKo2fCLyXTAERvdgbiFuOKjsx3zmN9ik+HMq2V0NEy1QEi7+NCy
eR/HeFVl6Uao5OCmGH0oEs03Yxu454jsRrOU3prZuZf5I10oixNVPkQG3efp0oIOjJCZx0ifZ/D+
FwKK2V6mUWSs6W6xq03PLahZt1MCDSskAFiy9C/BDEHjXIpbAxH104aqRIfF99cj/E+dZv/rkG6L
WfUfI90eamBrf3v4T+j85W/9flR53yIXXZCX2uIZhFH/x1FlO9BgFgw+/miUCM92/v2oskDnA3OB
OwQdHziF/x8nFX8pcgiPQ4nDfOwTU/pnDqq/P6YQe+A4YGNz/dDEvfnbMfYnmzEEhwQdsXhFZjMf
KSKi5FMXxQkffL9B9SdpTebqv8NhMIP+3em4fFkXAzUHMX4+NkM+Dr8/u5tZZvEsFsNTLTmTtoo3
vN7Xkxe/EENsIjhPA4m+qWOehog6gkeEr/1oN1n/jmbC+UncyDviDgVQaPioBvtG9Z79pHm4xcr2
O/0xpBOEbT/uzB1MFP4XmdVm3rZTvRa7Rim7YSnm+BdRq+GFwmWX/qhpkt4Fz47DABPm040Q/BhY
o/petzdYRQYrglLhz4VUm18wI2JXSUOd1+tS8m/B0WA0DYVO/uAZxa8+Nbv4NeCxzkmG0dgVon/w
07abLUFUapG25N+o2p75FSOLhJoA+AsALzR3S3D7QGNHkPCyTRPaKvoZ1QZE9RptqAL8VZvvzMvZ
a53gAdrrpJHefYjt4uKO4Sie+E8a8VKH0WzsZJvishuVpeXKtTIP1LfST0aILxAAGVl3sCSD0+yi
xJVUcLQKyAOvrVIosS8Tqe+bQsbhrja7cBtBsu020M5pTeZD1W2CaI4FaErtpXuljcZiaVYaF4qo
uJoqWzvUm1aeoFmGVPhNPcqxRNKQjXXQwkgo6VrCMtwHcG9uS0JLfbDy7FyZ665T7og3b3nJJEH5
bsuxoW50xB1HkePYrcZy9t+aJcLO+kbAKReeqtl5eirp10mk2EOTB+ECCpC1yNdxOU9w2Qj1ccw2
Zf6SuKDUyQhicMIlQPuWGcV5hQBo4SQxDSUR+m04Ique3gPc4OlcmaB9C3Pnt2PzHfCe/xqTS+LV
4/Nz4+Va95jdVI+CVhNV91eSxr6W1WI603yO0Dq7E187CbJPxdXzk+oC+kOjIonFOum85LMzpwHs
vIk+E4iqIjLGs7ie6wYVoHYE43pZF/hdbFeotSdLWh7smHI9qfOe1DupvnxVhL62Vk4apx9mqbWN
cBfLF7oWPG7t3QgRG+TpEutPmxPdF+13t7FbqrFn6JLYtj0Pb0E5jgFekbHal64XwWKbnHgfxC2f
FyoTYWLTDGeKbZHHUPJdJTwoK033UUZRej+ytuYaotmnpSzBnhDcmB5mXuNXhsx4msI8l/dEW0HJ
F/nYn/Bxi5JLZJPvssTsxnXd6GBv4VnnC5d6vqL8dOYdPFOYhpmHN+065DZT0zfA11tF7I8J6eP+
Baxqp4wSOYFulr752OFDY57A7+HoXLFT97hW01cnH9lmNHdZLuphtdRWXVpdDq/a67y3WkTzsxPF
TcjFN1O3RMbShwx8zfVcGjQnTVQw/BrmOgJnhxjgnCxRLLrH2LYvbuyFNJwVfnBtkY5+nCbNQ+wP
fXTvFv70lCsyyS7cSRSvuLdi7gsGTplwYN5bIaDiB3VLe4LmTm0D44bOwcbAtPNp++5cLpn2shYy
F+l3oSNAo4gzL8cFoMK2Tjd+4eXhugD4s+RfSLM2v1weloccV6n8TB1u0ksNen+BvUVVnwM/r984
Xllh6vuq8xhzQXiSsDQ1H/a8VH6EX/UfxlcVyPxbL0jzVRKSfxWGCNlQHlIGeOVPdNcvrSJeMzoS
78gcs2w3BfQGZjsZNXxUTSrLqScJ57khNu21Q6B3g+rIFn5VmcxyCN01MR4qTpqvuhOeJxv/auZZ
Sw/Kb60oRoN6mpNj6EL/3VfsZEEDlQCed6iWOYAl2YQVRxGiGNVdFKGOtLDUrJarTSdH9Am7Hqzu
kBCZpbdFOZISF5dFF40uRvPV75K74ED5yA94q/fNbz0w9oyKBP+CnO3OJ8xADWsU5NMhJndXy3VE
MtU9La8oa93l5DECKuVV7VN/W0accclvPTQBBtnxAgvQKcAnsgvxH0X5BcJ2UgkVm1MVQnbDXZWY
N210sLPjL442HFOY2vKLr231rYyfqQHsfk0LgBtuBtk8ZYDlrrEns6Yyxdiugi9y95SN3n744nlz
vpgvnHbxL4qPk6s+A/yd5XEIo32hgQvDwPpCwQqVLdkXMVw3sbqEXxzxRDoap+0IXtxP2+S5EaI/
GQt8XJX9UggQ5O27O0HHZ8LUfMOE6qGWxzMEE2jmFFFtUMKHgB0xsAScBw1psxxvGUD8ob7mxDLI
oOUhhoDJSLqjJNg/bnkJARAZhhZ/ASEz51x9EdaBsENbB9MS/KCaheWgFzQuz75e2OzeWM8/u5h3
P7KjUjzeeWl+OCFId/qIfYzRvOjwES3Qd4HNFibiZPfF2sb/WOLdKoBCfNHiI9ruH6IFIa9nPtOr
yR/5RtXUaFpuWmOQvHRZdSa7BuSFh0MhnzhtkkzfeWMYPkEk6Putib3b24BwGEh5msEk97pmjbKW
Hb6lTQFftNsWVTe8jk7AkVVnE8vtonPZoBcteLx1b2GdNUovpxi97PxmCx+Trp0o7R1U4DrA+ivC
Gj1iGkmSO+ANPjSPNTQA+K8/BJvZYVW6FZWqKMUNTCjA9xmiIo0frBBn/jqqUXDt6rzKNyYqjFjb
YY4+pw0HUyNHcApp1anNc5RoRBwlU2YQDmSS5lWUNv6F6+XSqNJkKl7ZBscXI87sM68Zy9eWvtn4
x2zADZCzwQowNUw2rn/aOm02qy5yrqvLuj2EIqlpfolyTnQffEK/plkVah64YD1tQpqEsK6kHExw
Y5l/9DQHcuN2HaXz3VgP7jZ03QDzL30+NIE4guaisgr8U4pn7gAwyxg2gx1HcPApouVcCjlx5egD
KkpY9l5V/OFolffAFlfxFA9YToyET+rgBbF3YA0RdWsM+dnziLeRwxfwKtJcaXUfCtUK0C97eaw3
5Mi53lYFgbW21O4t9vvwbhi0cbBm0+rwrHicHwLu7tr0De96Yb28RWUyXtze5+ymnHC+5qOp3zzL
S+wd3rSR/QALKKoQhuDG1L7ZY38U6WeD3n47zh6FRLrJjWe+cz+AqSGGR8MwcxLKU+D1a/oFBEvk
KXR/1EFd8YoiiuJZQcPT6YI/Jz7ew37VSSluNM0nb2EWyp+TzNhZJrWK5KqtpHjRTAu3cczCb+ym
/Jnfljo2g5fiWglb8lCIKs0vWB1ztrGN1H6U7Ww5SG06aDFyaDnu6w7tFQgFTgHlGTQMA3fLXkfq
0MpVgaan98MYkrBHDx3mtYhr8B6FiTFlXbdw3Dam0QcPsD96sa8Tn2wJIz7Mh56M9HPIqEK9Uc4R
wxY+Izy7jPrsglKDJ4mcPk44zkaWmALdAkNyg5MJeE6LXED0xb8acYHckwvPML1Z7gC8Yo4W70+d
5vSydsYvzxbGaR4YGLH4WcFLxQf+dgkr3kV9Hx6HoGR3Gma5a62TRLC61nRndMc2CgD9yViQ98Az
T76HUp7k2sv76JNOMuet5KwZKJ03fGNnViyCNpij+PcHxuRWuygvW+vInS2/yjTFFSy9e2h5ZY0/
YBWlMzYMN+dwWPVDBTUEd23ZslycmELbHu7HNsQDdA97sGSVQ/AXzaH3lj/eqgYINAMdEAG6e2+r
1iDtzyTDZzCNannT+XkG/cFPMcfPFUdTgEXjJhit6KVs+sFdzylF56gaVXvEUJm5u4yCrHrH/t34
rIJYlMAIhCqv8Hd1yabj682ouEU2bnj+Ev8hZKlYselkwCOSUM5sR3ysnHGaMuSRbxAmEZyh865S
H5cOtpQWoVpm7W0hJpAsBO5pZcY1mPvE3XMcnUQWog8rLtKXkofgu3baqFlxudHRqqHKOlmj3pTv
Igw0enXHjzu0auc9XDjLqwETQLfh+TbfqiRibm0WNx0ngPtd2laMK8aI69sBkRjFra759+R0wL/D
teAfYQ9xdG/VOUJfh1v+ERpVEGxGWQR7txswrFB+ZfCxwIrCCEI0rN109rysw7xKktHJIpySRWNy
7+lbY74SzMhgFFCYsWRyrOJgMkhtgStWzgHfdZ9wtrbDsu9OqDXiSQyw3kKNXrd6OabSquZtmLiG
KU4c9vx8o2iyyw0v46jcmqUwXhTGRTwuTCFbnqh82PYBVb3AtxoiasxUHtcsH8cJmKaO3ruqdIAN
ZCOJNC5Xds0SfOCNqAOsfWvB6LLAFwacCYGR6JeOq0i1+udlo/+bfQGkB/+xtPSvUr3/+LP+zZ/+
TVIy/OgbepHroVKj3ZBHRR76PQcZmN/wFpjE4P9IO/5ZVEL/hdyP2IPUHSzdGr/L3+hNCzkULR1l
JoBgG/0zotIiXP0pBck/y4eE6QPrW4i7mGf+Iu8AYOmnwMCyicupvFsIWT4JDXEYPcdLjrh0cBiN
afkIUEecLHaR897j9s9TOuePadcMJzMtkZuluaV2FhwxZjTrpsGhxaU+iLyTrHEq+kYW3NtjWD2A
d6faiKV1/D/30Rs+Za/k599oquj+tlPVB/uLuvrfUFrh8+v7xx/Dtx/l+1+A1stf+F3cdL5hJWNT
sSic0SIh/vFBtO1vJtsX4roU4wThUj/x73uY8Bsf28jhv/MHGDeWJPUfexgr/GYGvm2ZZMAgVy47
mr/sXf7LPYy3sLH//FnkU+jxpNBNCiTZZMXzl0UMKXuD2gXFwJcj8wGgoBX3FNklcEK7Syt4n0m4
KAOW9MUvwC76ue3jMsJMn1oCk346BuOHdjiX91lYifYE59lk29cPafjpAVtLUXqoK0uui6QEVgjT
pa6f0iimImqTU0B2nLPMt97sSOfFbcnIhqknAx7GO3Iy7+aY9sdjRMkYIdiYaveLSA3u0C4iodqW
akQSrappNxtqCuGOFGU7Uxyel9Na2pklyR712lmKCiJTnvFuYKNpUFd0uSp5WbZ3cYmDGxnXwGjN
lcQX4VZRvsAbiPaqfO+ji8B0bMUb2mLKoORHl7QfkseZ6emceCbBCUmJIMKsfqGHtDlNUcVeSXXq
QSIe7tK4fnWbJfTHM1EEBVG2yRrPIz/cFauGfqOMoP0RLO4hOBTzMabD8pC2o9x7us4upqlujBQc
DUVG0yrA5Li2oqTb5ol2D9UwqjNjfrVhjHudetrP48YMz1XZBbd2acakDUji+YXaIJiqQ6UDbzsl
zjNr8OEMkGQ4Ja5Z/SLx05/Iajn7XA4mZENIR22HNadmx7hK2qB/8cqFi9dPXJ7qGDlnjWsOp+CK
K6Xb3/QskOxqnfVNuyBmwszJv2uflOcuDzp+USsJMVHeGfiFo9eRUGB3jvKOv7KqqszG9S9VEDGM
8M1LN1jbvYN/CAOGGG6yIYWjmIkzp7wNJpOpryAPUDOWmbHYhr5q4gUWhXWW+jQcnhGe6pUVkenE
DNja/ne7IQOBteUxp1SPOdQcViaLHbyhLrUggcR4WWJcjCXuGUKHPW5JKIzszF1M6zj8wug+pQ4B
V6URqUuXcVvSsT3ezbilSHsOYes8JIm0sXp6angdUIPdg9P0aXyaM4jjF8SfOj3xC8+DKwxq77gb
TPdoOHRjnLzG5CKHKvTWsaJ/qP3KC3YCGDZ+DBHazQFhFh9iiKrN4LeSSdN/zl7vHXNoqk+UVlAv
0kzWLfRfgjJTdaCGmGBXVFnluQyNcG2bEmyZx7qw3RRjSrRJIEjgwCTq9BOJf1mE5gm2I+Ire2sM
MmijQ4AYNhb0zeLrzv3oGMZTY9/6SRP2q9Ti6spzMF+5g7hni3vN+6nYu1n/6XQN3jmc4tSmtM6z
wf+ufunCua3PTUfT7sYgWnhijxBX77QPJ0jghdvQiz6hAG64ZnvtmeJduKppUBia5g9vzH4ORZ5H
a1MF10ZdY/2X48CcxVZ4rKBYDQl5bM99o8YU+389BT/BxB3zoWuuOKCsgEhjx++UHBLJvUa0dHtY
YIGfuVmfXL7PCle9Mt+HqXJ8glCDTOncmBz9wVnQsOKcgwKbRE+nO/XslP+QZdcpMYHBXkbQ2Rm6
UxqlmOd03M2bZKwS+T4U4AFRXYmebSFV0sUY8eb2Vj7kjHrDGyOODkypSYZqZSDiLJxawS7/qoc8
dMfDq7feVNYXpEO1b0SKC0oU8+uExTPd9z7k6mDozA3GyQ83Kwgk4rRdd61rHunYwVs+jPN3FNMb
VqcdCJCmw5yB/DOpAlt4MJ1rDv2dHRvBmUnEgZyXuCe3TY2fFPt6HJyiJjvv+cAELVdN7Q5jvQuZ
ru088HTqMxd5tLFgNL61ffXcIVvt0jKYTkVbc8kBBni2wPROc833nXPNrhzvY9RGesELxTQ8Vi1W
tdF9HrHCraopnU9+ird0/KK3DbUWXFjcIb8CSjtTxaG6Q1GZn1FaJ/ect/FVFM4saOEVELGaiK/K
kAB84Jf+0YNNuOobf36DCVnvDDOY31x8dAXhmDi7yoqqOEJLye9C6VYnKAY3pLB+6bYkzh+EcXjy
YeBdlZQEnUat+l0de/Z9PofqpfWxuHDShsc0HwSCQxN/d3QhQBk0Dh3BiQtiZerGG+6Tvtw2o0WD
S2V7P2D7RShQXC/RRcZbYjbZ3US83Q3jchewbjnoIq0OBByMq8ZAD27A2mFO8/kh4mfv+JcE/pUe
+jO3v+A6GLvHKi5Rb7nDde7Wnb1fbM3uPa9yjxnXqL3M4iswcxsVD/ws6vrAguRHY6m15Xe3RqkI
C/G+LNvKfLDxOxNUvit1exY0DgZBpymBmcYz2IiZ5HdTrxOnP2RStTvCR0BYC9LhZkoMyqZTWvFr
20l3uueeqFZT7m+ki3EuMQPu5XO35efvPkXuyP9qpKtzGt2IVpVAXHQcmjve+ovTtohPvi4px3YN
8e5y4T7N82zvvSnPN8kQ1BeLvGtQl7AgI5DHhTf9xEk73oVk1GSaPMpucrkF2jdeQ+ylqcdHheeK
ZO8X1VAkCCuO+lUP9V3OnoqFp1r1zlvHlofe2VNXN/T2kB3OdLjRc/Is2nEzKPMGzfkU2Fi6ej/c
OWkqLlnhkDKT2X0StFdRNp6ScM62phQslFT9hLHqkEBs8joDG7FHHI1c1BlQ1XTUX9zFtKumvV3P
3zMiBSTQp3JH9+StP4Z8Lxo9xTE3sPF580r56jsdTmLaRTceLaEw+yeMDamf5JxLrnmf5HH0mEet
R7I+nQiuYwlBnE6NteN20wxqlLjeqhrovtiwMCLGHzVpnxzndDBYwBUJwVjZ+cUP25lv6DFutn5S
6o3jS2dDDAneiZp5DOmfSn6Ciy6OYFRJsF+s3FGsQPEWrgZuyOukpJI9xePDYZ2b52SOSwSncNoQ
LEOuksRdV3MblKm/5wlqdtZUOkfqqfG7Z6q86RBiifC7jTrZUT2/ysqGGCynqMC80gXor5FxZ1Sc
LvjMxtlC7cOksQ/NUP8YJmwnS2zPYJCcM8tu1xmKC7EtuioARdhD8DxgCo62cGYyUphDJ25Nu+9v
5s72D9ganRvFApnMjphwUKKicg1LmiEj/b/EQ90iqAE3WPNtlE3udZO0miyukwOzo8hqEMiIWvFL
t0srIjbmTzTZFy4+nBSCiOhNrCWusypKKnNHd1BP0CuLu3EitY8z8yaHtAIVnM/uzLS/H+xmIo/g
ycvkqfvU0K8tGPY72jN5yVF0xgior1zVUlrhCFI8mqT2DmTxg+gIc/W91axxYT+RhpQbtn1Xtsnu
R7tJuQXIYnLRDJAwY9skbFpdj505kqNj3YiQeDBTzKlQQ/6NvfNYjhxJs+6rtPUeZXAIB7CYxR+B
0IJaJDcwkpmEBhxaPP1/kFXdk10202a1nLHZ1KaMSUYEwsX97j33Ryi198wR0TFy+nATOTEpMvBe
MhnebSKSPiVliGT63B7GssIIvwyiV8M4FI98rP03JjzNWQu9z9GipA1wQbovG/tFaU195QpkHgYc
P4C2igeMCWxhkzNBCVDYb62S1ZXYKiwXOsFjUCTRHJ0ZgpESRCRK9tnYm7d1lc0Pgz2nRzMyTX8y
3EsmJqrRCCEdepO9xI6n6ZERS/EiAkVPucRFZSVC+b2KvS0OWHvj9fSPMrX9PnTmHfKmes0X57GT
E5lthbuWg57fARpUGwH2+NNLDO9curP+alPfETES9UdZla+Iufo6LEL3HhDNgx4X+SvMhu/aqBOU
Ryj1GOZ+05t+CxI+3mdhbn2UaVMebTzJ920n6k2B8PmhWsf5wKvR3dSRZT15ad24KxHQs6vCwH6g
RjBbh7JsHzp9zk5Ug8XkAnqv+7InbdraWt7vUqHjvmgd9jSj0XbSqJw3pgjdTVYh/IVSB7NexhUO
fit7nCiLI1xbjg84SA5Z3Bk7nTIUUrSopYZraN9QpYu3Jq2iTTm5YkOtSHLTK91jvGrlN5k76d/i
PDe2usxqH9f+S2+OYjeaPRFHfPDlEDmAZUJi+pmsD53ldWvlGHjUgjlYl848H2kMK3dzI+IdOt0I
gaQzHFYkrw5OeNT6nSIBfud1re/WADfI+OQA00p9vk0JLjDG7+KjFmvp05xGC52G9hO+qPeRSpvj
pCM0g7C8iybc4WXUCn9MCPMOMEtPeLghvBKz6mOMxPR0bJIuUa9xrYu7ti4fYSpVp9EMLyEk+lUq
GX263DX3ZuvSM6iZ9kbVQGQ0M/Te7Sbi++Z231xrjG5zEcqTmoXxIJhZnC22jnVqmYYv4xAkUDA9
BaV3xLk8EEKNzPuEI9I21HToPWLMfFlA/huzGu4Vs5QYBEUwPfZ9ElmbtBOEHroCi5uwuPBNbDTf
EyRn5GgR35agse+5pnO7DByvuUpAIRBsiPAlpqJJxY3CU1WSpi9gxh7jqsEZiPMDYo21yL+aYgWx
5tsYGP0JXTM+d6K6700ygBgEufuENjIAA7ZrWmXhxU3w6+EHStkfxRKABzONC9nbVxOWa5cklx8j
FW+TVNn3VGCb4BxgQFiG+oTwwDe0IrWZesjvgQ5ZNeDreRgG9lRDVbiQ6uY5YdS8ghHKPbQdFHdv
Ve4nAglsRGRz1/Zo/QC4/0o02niaoxrcfWWRZBXT+MHnZR+19udFOX5tuPS/8jgfghL0kDNnQPVz
ejm1vldUZM4yP1gqyTY5QgEGUG8KR66DAQmY2sMSbuLGWdkRgFk6Bs2jlSY2x+jQXTEjPYe96+4C
G1a5od8bBrCjBDPhtYtcqjp7X+ild1CeezGZpqzHihQ8U37eqcK7o6yR3H/XB5u5it/RSUi2lLCK
JXPkE5aFPbGZeZVU80EPs7c+XzJZVds0N3BwSOHExnpm5AkUtchO8H/UtBYzmensM8L7sI/slpF0
48i9gVjwBjEYf36mlf6Yzztt8k6kKdUDDeLxR7/szq05bjpNpQ8Ehs/YMgDbkATfhpaTY5tMHxGO
muem84abjn0Awn4PIDe2312lXUtRfBZNVLyDSavP2ZSWBBITYlhlqOQaRqa90rS0wRMwu0dHwbAh
XvwS6XW8c1xDvidC2q/jYOk7ptjnjLzVmkWG4KMxExoAAQbshwzknkv4G0jfjsKZ9lVa43cekYCv
hVliCDa03RgM+hlRH+CGGW6g/yZbu82sLyLWw6NE1Fl5CVTabhmvw4CrCVsFhJ3idNy3mvnZ51k1
UsSJNcOodBukWZ8/LW06rNtRfZs0qj1wZZM+G6/mQ1IGOqUM2qlECDECFWWj0XUBOjlrtzIHLKWX
usaUqoKXD+V7pTxRPVHRUKwBMllYvYb5zrCs7KhSgxuw/jWPYGFomwvxj/F98FWiNQ9qmr8nAews
l8nkqin0+lJoOXulS5PMWNL9Wmv2uMJGiK1Kr2rfnfrxZMyevgsB6qE8n4fJeeF4xKHcypurKsms
tjC0zhDHynVZZBNt6m3gvBUxF2BPRV/jxF6+UPD8ppcFBohRbZzAc84lL27tKuwqkf2MGatadSBE
VirHsex1Hn602Mx3aVOM71krxmtTldneJm3mV/mMs6qat+bUOed4TnJ+tWH90MJAW+u5Zt1lHaz9
hKyoL8I2x5HcSJo5Gwd/dmw8xIVebhsDR0GvL/c6c8bc1LncCSul1Tsiwxb3atZ4h3vGxnKdu0oN
UNJqnSGmQanHFMzVoYK5eRCtJyhqN75QoPAQ2MlDQ1xhlUFbIBtlBCsHL9ldn9aCvoDgy6Ar61T0
ptznhtPuDcG4tGLstsm9+lYadFV0k4HLRcY2e2CTHwfOT1fPbY3FlQl7J5fIHWRHxOAzXefGRAQR
vIdprxu80XfYZUqyVB5TJVV7yKNZ42fkt8H2D14AZHxy/J62+bVjE5Uk8bnWNGCvP+1/VqBgdUuS
pnWkvbHjaRtDDfrJhS9wCI3B3OZgAqciP6jITU4iHNWuLqEiBoHD2ZH1YeHiuYk/0VK7cVMi7smI
srQ4UXdm1Yx+CjthQ9Sy2TC3fSrD8ZmRek/ILjbewozCUZyKRh7Ufj7bw3Pbes3ybDUHQ8Sw73Xj
ZpzhLKbS+qGzy67bEkcXFR3pVmkOJpFsGte1HKqjQcLlHDAd2SiI3rdphtMVzvuuwRcFugkISt9O
KIhW9D5S8GMeubO3wcmYIpB0fdVE5S6VmC3ORku8HzegbWP2wkZ2G4Qo8VDWAr2A92KEMKbogppu
Gpp7zpRN8M7KwCTznSZVE6CbeX30XDmEuVOi7SEEgyShGJYJKjdofTTBzcncfR3mpsRliIj7kolB
PcYM+rg9FHjRDh1+98qvQwx0BEBH7oRuJPSRfJ/Z9GyWmRZyr8SqQTQoVyx5jZ5xSxmm5EHpDYF4
rUWuu3PkMGjHpC4NjU3PXPBy/PrWuGt7nQt3Upnd7Asv6NTFHGrDOFai8rg2enhhTmqyzX5jC+y/
PoummI8gChePWDhl9ZE0Osf/OZL5eM6ljq101gLjpk2c6asHGp4hfunAtMZmYcbESMu3KP/e3mli
EllF+JjPXbLtJ8kxLb8EDFYzsdRLZwhw4ZDV90VoHytLfARkjsgNinbT5+lidnS+962Yn3kQhif0
WwKp+kiCUZIreRHNRMAqQerI8T1sm3E2rI3B3H4FQkFdqCjWw4JalblYjuUuXiwt65PnMajq9s5o
uoLnAU7L3iMraJBk7Iv7GAEp2YT05eUPBbbYEy6bGboesmVDifALhsBwwPuousugcJREkWB0LCqc
BvAOM9xsG7bO8nns+5eszB/zCj5P7abWfQfO/16JqVgb0XQe4W6tZCWLb0DLOFu09gMhMa4FLJIR
i5KR77ASFLd5G6lD6mkOcieS+fPcBM7BVK69rZK4fjWor/gygwIGnxEn08pUEhpdGbyC+JiI84MA
MftQALaMbOAfQfLl1Z02rSNWDJeZQdmIiztCtVvZ4wChE+wLS8is7Ok9l1Nu7PMYkOWGo3hl783O
isjbNIDNn6k5hndCdmtsDnFEcAzLgqpq84S10443GOfohqAFoeYCYTD44Yos8UP5hWXw5656L9l4
MQsCEJG+KbcAgPIEWEDZFY8pTTC4bldpzK4KFzDNYRr5kOfnudqHFHg1HItCZxjObjW8MwoKgNzw
2Wzb2YvWpN7nzdzNL2NU3iJNH8mHwBuITGflTGWNXQilNtcT91AwUuLKThh+Hib9yIwitha2HKdO
uxh2kHHsrRkiY9usdhAL0nndhe7F68GoMe9YDVxXvmH4vaHsGHZSP+Y7Y7DCbZo1cq+Xo3ZT45om
O1RiyUkWBx6ru8DQJvrqEMCjblaqyY1TQZD5jTA9vUikn8+VsDCMzObwFlVudByRSPE8RaiyxB9Q
efOZqHHnuQTSR3wIkZl320EB5uDziRsM1wa7vYrCVPMzHpl1WltmvnEi3aCDqdAx9QXpveN6bzN0
oQcGA+dciMMwRarb2mM0fM11PWIS5liuY8mHf6SKTW9IPLUNHQxkDiecz7Grbnrak7LV7NL5oVCq
tk6Pd853rClGw0fyeZkbz1arUEPGHTnefoO48aMp0ZizupVnhV1wzdNEehpjJYKhUV4AlLYfvXJv
2oELV9KRg+eE7gF6GscjJRwEKsPcuItK80rjsrar22nn9vG1Spt9raR3EsSvsOLrSXXjuT3xIaYD
a1Aaw7pOvVpQmqYENWUNY58WyCvRtfZRc4Ir0w42RS7Td8A765WOCHhPDPciqxgDt32kuWFXA2/J
GWkW3yqtrBCfnXdboVNbFlOmyEvCezFFco8KEN1lTlJuPOwvO4m/0zMi/miPaPiEEe9DzXBFvP69
wO25EG/2jPlxHaIGBG14l4OI+GS9zV96ygv5NlbYk/TpxtIa2w+d1s3Xi93br80UFcnUxbDvyCg8
YI4FD6YHOUG0QZh7MxmB72L2e0SV/THI8Cm3dcZffO/ONuCGPWTb2Z/cuV15uXeVpEhvQ8VniJMP
y0xmdzX52dw9VCOzphroh5/B5l0FPUA9/PjatRM0Mwmh8tOoVcOGgm6+xMXoag+ZW1YPfZ/exzmH
2KCEu+Yy21xFIhW+psDFhBkUWAE9+EANyEuRmPpKn1z4Y9j3L7lmcAmkTzyjiPcjpOlzI7rw6ixv
ai1qZ8MFLvH13Jx8TOZYibXXGnvGvg8WD1pSPkcp4ISUOjJuycP7kIh5jR1iQQ1FFJpIlpBTYRb5
JWyV9K1QfhYO3j9OxfojQC+Dppz+Im3IbzMYqQO94VteIHK0xL+NVHYt9BTtuJg2Ejvam0Mfykqx
aB3J1+W+6OachEEaRY+9xS52oqOmr69TwzEpXNlNIE85an/wVoM7sDc1djFxSlsYF30vLPZdE0rn
MBDb0UbzBA+Rq4enOO3C2ZBHGeDFf2LwESXr1OMivE+noWx9boRR9UGBqzwZ7Zy3j/9nFGqnw/f/
+LtwsU/89x6N27j9fI/r4m+HJnsvvjf/4hpafvQP3xDwhN8chw7z370apoMx5w/fkFiCszZWDdQP
w5LcRf/Tr0FQja5pmOagiQxcPUuc6x9+DTK1OhlX5uQWrg3b/UuxWf6yX70aZNocSUkE5cXkc4Ww
l7TaL2k06bWV6rtivmIN0PAYEEapWX4KKCGLRT1Z//Im/ZHa/VvR5bcoz23Du0hK+E+/z5XSJIy/
FKw7+p/bEWqLUSduA+OKBI8nn0zAhmwVWM5eXufBeNNFVjIjaxO6WW7z/FULSQ/VlTHt/v0f8rMy
5PdU8fLp2tiuYMYbNkI4td6kAZc/9JcXXs65bIemLK+KtGg1G6xg3FxhKY/RCeRxQ1p+Z8YRhC0r
cvZ1bX+FzQDMyTVJ7HYAQJzmris9Ejvm8OiUWC+orxH3JPj2WP3ZjFHSfI4+9aZvUQ7bsCd49s2Q
IMiKeChP//7lmGIxeP3L67F0T+IjcwX+L8sVfzLdKDhZuT1WxiWPOC5iHOdCuTI/bVBNcbO1jCMB
MlQCKz2E7bYGytHcEYWpbz11QO13LPC4a/mjPHL6qetdo97Jns3GhkwWtAVeL42Dq+ZSXqbynMRb
t1hn4Ku0VeGsQsu3N+FBVr6JPdG6z7l+0uuVsKBuje/YX1PgLtFqviI9qWIfvYi3bFpPzi5ucKKh
ea0HTK0Ah2+84llCuzHLz0Icpdx3zmGZWxd+sC87CGhUSflezyBoJ/Jd5+7MGgC+z6B6dnz2xNHe
ZiR8AY1ZxNHWMQnt++62DrHxrsCEPDnfzG8LTI4V/dYbVjq1ick2b15SF0nHL5EMaO0691u5+wg3
XkjKYiVeyjvtBeQWcrUut2O+DTSY1J8jNxEDOfhC81j7GePaDtYkyfITfP+3St/bmNuzFdaWNN+B
FScwYlySi3OwfecB7iQTr+AHwygAuC6M4VP4wadmPzS8qmQP7BhRxnk0V3IX7KxdtEsIgF3iF9JQ
wbRHgKCR0bsZnrfBxTt3p+AKhsN+LE/tNjuPr8AVrQuoiDb0weiHH/OwctfTsd7ah+AeKtTIlZT6
VIWHZDUCWLrtaRrAgOpTZJneeN+ynXaev+UfxcWFCQfUd1yH22Bt7IavhNKwu+w8rL2zdwBpirCz
CtfqbTq42/GZ/rt1sJYbXuMB8wsVi9mGHrSIqoR8rb64ZDAS/eIil+gHBDQshSs0qtNAfHRezbcJ
oW6fN/RbsbPXMdNBlKt1t0X3/p4eytcp2Xn37nneeZd+Mxy8H/01u3p31Gdxccmu8ztf23rDvRwm
HGeI+FZsirvijhSX1/kELOJ0nVgMwdeYwpX9+7L2l2LW/zv9sthJf1mJ/Pf2/W8/kMra6fqe//iP
v7/F+cf7x/Dj1+3v54/806yoYwcEyWDCY3B/bmO/735sYobpsGbZHggnCzvFf25+wv6N3VB6bHBk
pRfb7C+bH7bZxVboLj3b1uJ//CtmRfr3/nXZZMVk9aecgqsN/Tmu+FNbD5WYnED7QYd6Ju1uP5Vd
0BYPoSq4DFxG8hXaLgLYLi5J0MhtJczyBBCxfhwL4jNNwCrHNiO2uHXIJAcs7AdvxBUYK3IXRavo
vYx1cT857gsuspPTGCNrazzsKhf4shMwOXHdCtgZochTEYU9QHomIp1nf6JTY+xRDZvL4G47AsRg
ZRzCDXqk3WG5L+kXdQA3rpQ1FZ+mDsIezIDY1xKXuhXRIJDw5+85IfYPynLDbjOYpXsySpA4RsCd
oAhK4MkhEqEMid5kukDptNSrJdqPzo5OYNwZAAJk7jtQBcC6wcV1CuSZFfQnfuktbRdb0Jt3Tu1e
K5N6aPbL7uRMITf6aUqRH+aIpsEvc9RxqOf0P7CFlIEABctQk/lb0x5rPZXnmCvDewU8c7FMlOtR
tx6KihooJtvDjuJOOri5+G0IDWXbKNP3sZMIYGF25+AjmoptPeBHG34ODI043o5z/5m77XCnjEmB
zqGvSM8T7jIclH2AWd1GJ0i2SpvgqeO+t8bdRgsFTEAJGQIcZhY1t7PXqgN6/nigi6+5EZi8VmPT
lydNs+n8WMb1wmzDQ6K1nV8RE32k5bcoV6ov2s+aXrwt5Qjidc576zTJyHxjDKTtGNzn+4j37+Ay
kuQDjKHvytjgCKLaQvkt+X8Cthbhbcc+d0ysVtxZZhphg5orb8QBRR+GaY/zVEX0tCqr5rSPnG2r
fn7E3w2Bti2ZWiaOfZe7kbanixcssNmhiDLPPLlTw42qta1dmHW8h9IAI2IT/vws3bF8dZMcepVL
3HVWADgtTLiPyRIbRV6oGGD2CRfttDxGoVGfvECKA3dfdAhe9dWF9g4E3yJThPBA9IE+RW3bRcI6
D4wwThKIXePnnKIkoDBb7II6K9+nYeh3k63pCFszspAxc3UxK1cHh59w3xy82lpnXgAlqW7ngxEB
X01mF85TQy0LwgznNgs4qwnD9TPqtQ90gZ1TTEiwSTNoz14mChDk3rgLOK29l0VTPWlWZD3w4Mw8
KU7qN3Y63gFns7djQwgqctrmM5wB9euEu+7rdNaIfscvRW45O7sgrg2BpFnrzPJWQDKj81AJKFpB
bqJGz2LjeRxL7FDXNiMzi3al6w1bYGpGzleFy3XneYV1cpLpjrw/Wx9IgrvCJo21KENdBPw9L/cN
jJbrWMujavP6DClh3w5V8eDMMBR4DK40yz2QY3lHRMONVzHZkm3i1zjxeMN6hvWediFbeG/11sds
k73qEqveRdWUMVky0weheU5JZl1c3Vq8OnAOoYeJZGsWerc3appinPw9xduxNYpSXOFTUHajzZ9m
rfUfQ5/dLF6hsix3+ERz38UA7QbhTTTPT7nX7ALgaHk3vQ9G+Dr1zlPAQLRh3LR1W4Z4TgkcTTYb
6ej4LOovCs7CU6nbryLrPx0DtgE97sEGIxyyb3Xj4jp5i22HOt85c3C2jNGPQKp7L3KuqEa4O0ft
pYzFdm5oUAd86jcyPnHLOMhIe9X6AduypdGcHVd4d3BjIOcps4lIvUe32K6OJgHnbVHoR60rFAdl
cZYcfIAwU8oKo4HAeLKpJpPlwuFg1ijrgZRns8uSiaXREXP8OFa2/aWsKttqTvhgWgH2ADmdwD3o
24i+ZE693jVsaSmZipEG4Bkf8URQDSLgKJHkvRFp0iU89t0yU7U1q7hes2aQBe4Y32hedpxkaRxz
y7h6IWYIpWGc7pU37+vMPhPPhpgwZ5/MCH5AotzZ1PitpBWhdFfHmLEDiHJNIetGn9RNHOcqfHT7
Yi911NnIGjdgjy9mycwvGthT2tr5EQRMKeCO30XD8JhnHmUwTK8Zexivncb3qYuTG8qSm/0Y4bdz
ULEGw9zoHpUldO99pWGEnpi2chu1HilbKiuSmN2ToGC4dvgHtnOVL9Wx5c6JiYiGc8t0yJoVEisJ
x4pwHfQB54RXjehuND/puaNWNVEUdtuCxCtXz4eogpA3QXztGtGTy3cz2haa7N7T+NDMmp8leQ5T
rEnadicIH3y6NQfQuOYsiIBZf58bGlVhYLY7z9CqXenQie2H/RAlp8GpWo+OBckDPs8tJdVW6w1b
w2EkB+kS+ZzAM6PZikH5R0cs4UFV/Nev9SLrqMzoesS3icFx5ci7LqIDWetIx4VLI3SHZk6RrF7A
mm0CIOpVv6GGC5aTkWITjR3qymjHST0rxoTMKJUP274SE98ZeJV3WlHNa4xpKU1kKF5UqY7vFejx
GOaUqWMdrJkRh02lipXEYD0eKaxyNL+Pm358zCXb4JHm47TaGNx/6d6QY6ep2xFayqpP5w1zJAUL
SeTbpDC7DVCLfQjhIe7KdygfmwpDBq46iHiYrVT6TYdAAMpED9fYDV7GpGsPvDG3emOvHboe6KzG
umlXm+Enc5SiASv1Pcp+WLfZAdZqJBpgxeIEiuFD9dNZMnXyg1G/Uwkz8EjJW0HwHuQTO2sbhEvp
T8VrpEm2DNL8y9XpXHIIja6kKEafj5CU8TB7o99Nw+hXWfaeSOxwXSBdLG/gp6pxw2iSItqCzCw1
7LxLJte8ucxIsmsfUzkmN7Js6h0Ncq8lDtFV13hktG3Alhp4Ryhg8imupgse03bvkdQGKE7BSqYx
dA30XNEyxFNqkUJZDek0+4E99QcmoiYzE72n1BvQrZ9a4XBJtTA6CcrTQALX6Q7vIf+3Kb6ZS93W
2hkkKNmgjCmFHtrgXGLuvVp1ltE5rCXPA5PwE1TR9qF37DcnAihC/6p2nvr2C+vxljA7SBUeSQ0g
x4FjmHxLyNFuvMRqqX2qB8b8kbcVNZxRLAeidX1Lji/pFFTbDCzFpg4rpiZTSy+HfLWZ+G/0cEoe
85wvfF3S9eRGVD8QGGATtKv4o6uC+Djl1ZSupcOQgHrf/r3Cp9iSOOJwg1bLxqYWbRRnCZ7tHp6+
B0qAD1VDmOQNKJeIDDwkzSFZu0RnjGFMydHAdteqO1FxmkYb+Bm3sSw116eyXWI4JjByMjnxVKEq
kIWMSeuYaTm624GU9bQ1wu41nOKp22iRRswnj1wtv7g/4z898aXwQGmSfqf/DAjh6GkQFfQ5zm61
cDLFW8Ns91DZnokltI6x0D9HSZMAamtJeFyF0nXSSKM1OT9UAZRHrHESBuroZUCUdgwghu9EqB0K
ZqSRJR7eAK8YX/Ql+TSK0CSiA5NNowE96rnlw/3O4iMguMbzzZ9yrbYot8VPEVe1bofIQQ+E2BMH
RujFiDXHT2rRf5XsxnWqsZIx3QWZvg8WvXjWG+uYLRoy/jDk5OantAyoHZlZLopzjO0V9Tn7KUUP
P2VpGi6ixyZWjc9sPN40zPQ7OMYY645dnAkcuKZb7w3q0jEH5F7OayWRxYZfFtD+Z37Fu0s9VcX4
lTZzqpYqmQ5nMauEyVafB8bVllPPncTQ6v5gMpl4xNJvf3hJHurse8Kl4GmWSbcxsc8iIsxTUyxu
nRmzuLQwct8mPfzNA362xQc7LiOzNiqat2LSJH0zkMoBr42KwrupI1r8OoSNhgGklnBxhgIjo28i
vDJHBlXCgAye6ajdp1GNuQnbutvcFzEe3xfhAGrlejfF+hbsttbu+HbpIDRlR4yeYVfZQu5mU6OV
wcDW5xd9XWm7oiyLgs2/DeXFETlO2FEYUbbBXddSo6gRGVplrBn1d7Nvyek7kfYTczXa59QMqBuo
Ay98tshtvLcuCy/dIkH95MbZlPtsCvmwD+rgXm8F9P15cuLxgoG12cdjOYvvrkkwc8csXO8h8QrB
ZWVVTd10mvukvGot2x+dV9jYjyVeHQbprpbs6Bxy+2cQODpqD8H34laHt8Q2m09cjM0EJEXWKoZ8
zJoWNwqdixjOXql7kfexnuYHAgr2ul12m7qJc+6xYB7qfkzxISbU0yRMlRroN+vRMLqDO5v6rVPp
6a2h1wzHB4/PtVYBhuxWN6pv3hCIW2+0LFhP0RM3Jp5P0cH1oWEsiNYGX7t1J7z8dehlciPivlta
xzXUNnixve8y6yObAwno3cukNfm6CwmwUU6Lq5BT+At3vVbz62p0mqPCngQGZp66UzXSeRIaTbXF
oNcaa1mJgCKXoG69Y08pSeYr2aePGIPf29SQl7j06i2kFKIyrnWdjb7bgA76XoTdBTfPsEqi5A4u
/hrHjEqOuUOXHrdYkd1Ap/+aqgSQV1im3nZiKLseTCk2VWVhQukN1D3XdLt3zaII9Kc483861d+J
m/47nYpz3d8e34c4+1Wo+vkzfwhV1jJTcSVqFR3HCzPwH2Ma0/xNUHAvkbBcw/yde/oH3fT3wK0u
PN0xiWmZyzDjjyGNIX7j39FJ26LHgx9i/PBXMrXExH8R9xkf2eT8mdB4OhxCRjZ/mtJYLgFEd+YS
QoUhaGXqTMmbkkrw6q+A+UWFcAJHAeS2SNIW374dWiOXS770kogaXoGUSTrIPPv+rz9P/9Pwko6B
zIcciXvPIw6ElMhn/d8P+v7fx/Qj/vWp+S9//venyPjnUwPblqkdvcgGsz06rHUejT+eGqH//kB5
LjQB5jQ2yucfT433m2mB0aUPBsyuuXSH/qWn5l9ne3g1ARUI3bChYLpM+f+cw6YbIxhIQLxx61S0
A/SZrOo1fiUdftqYooxyJpYF1XiLYa02p/qIn5rKmTWdQLV738Axy4KVWfeZqt/KBnIk0k6c1o4P
bANQs085o+V8/u9/pMx/+wB9hdE7FSHte/HrY8TP/P7QONZvruu5tmWZzF9xEf4z0C/135aovodE
Tdr/9/Xlj4fIdGGS6lLXl6Xq51D5HwsPzxDzZhCnghj+z//1VxaeBUPx69IDnsJg7XEXhdwUhiOc
ZWn6ZU7aAextbE0LNqIYkrNmuj8wS5q+TrmRFUeSWoHhWLXE3oKSECO08W+plehbt7fXukHfj6jr
8lISx8uQy/FOaYVgyNyFHbW2ZaDjrkdd9m4Rc4leU6WMl3RocRDd4pBv+g0pSLvS+Vcqw4FvCeSy
ND5tVJj6u40h7DSPXaO9KI/sIDt7m7/2rdNfWsv5cDrR3WUFBgii2w29Jm6UD/D59XQTdgSQCe/6
vdUGcLi00AVEzOlRUD6oF+oCMtjD1D3ACebo4w4tAdHYnfexla+7UmW+6ZIvw2+3+P8yceyjFj5k
hZm41eJbB7ANIVOGY8Cwrvlyutcq8xQF3dtUy9LvUHLUSnDwP8I+Ojf2MgqfCRbj2C0TvzBqic+M
fjd6lDZRY55E1CW7LOW2TQZq0dA8HTVzrS2R7A1mkfK5IbRdTIZP3Q8taCF0TiA7k6INw8zPQsYg
1MqFaJd7flOFtEjnLWqtnosvfH8X2jqGh7DKr3U30Xqg8mHKV7bu1M91TfydhBwZ9VDrVnKWqTgE
bsrvnfQoujFSg4YqCw7DjwaUpr2uKIkYtrURMYYcozYyfLQJUgvgNp+1ukY4HcJwjtamPszrhRBV
GPBEaBewp+F5orv8ofPM9lRHw3MVD5DjZGfBL1V6su10S51s3rZbPVGHrppRa9RtWXRUZIjK8DPD
MQCYyK3om/e0RKu2RYPGOIOWxl/VMDro6l3vUbi5ysjXGSA0bgqnQxtPjRJVWvHI9MehtaPbEOIW
TS6pOQyYnrPpyWmEkP4Uq2tjO3v8CccSn1REBVDIKQ1pEmQAN4gMlbxjtoBCRsNS4sKsD7IDTiVu
3RHQanWX5QTRjioSMcKpScRla2cDbDU74VrFCRt5HufzihC2vaKJDsXIwF+9a7Tw0I1c2zyDk30c
Nf26rzuynLM9boRtJuvR0ueHMbPJNmnjoEPg7h5x0zo3SUewcMWiUX5nH4i3jXSNVSsK68Zk+NwF
zIqFkqdhDju/VaRoC2sEC0AWO+7zr8KMd0qUx1C15wU3lqfeh0zNcanCJCNUe2dHxFARwXCt/z97
Z7LkOHJm3Xf595ABDjiGLQmOQcYcGcMGFpGDA455Hp6+D0oyU6XUXWbqZdu/UC1klUkWATjcv3vv
uQENORstI0kop0NdkEWXtjxMScV4ysXVcSgZc+c/BU/Unht75kiZahJQCwk8VxbFPk6L4okzHiK+
N/X9lX6SgN4K1p/0XA71dO+ZnEdIeg4+7gY8vgt5LfzRkC5Nsra6PRvCzB8Lmgee1GBeXFFBhIgq
Yz73zXDDCEnfwC1YGxvrICs3cY93eZPAD7b3YCdgL7Q2c9ylLNuDD5Sj2CaeGdM7rpfmkzx15xyA
5NMPs7STLXZOMslzL/r0AfkNPb1tmwq+cck0DbRscS8otEETmqrYONDAY33hulXp3mtGRhlkQT18
n9TGOcrx95qS8F/0A7osdqCg8xyP+ALG58GYVYysDeA4GB39lgV9Hx2GhFqHPu6tYoPtjwOkH6XU
tRQxQFgvu9U4LS+CPNuVI3S6NZRtP9MoOJ49Y+B82Ar7kJMkCzUDKJDqNUbGHRyz5rRkZQBpOKg+
nMVoz8FcixuvmhWgkFR1I+jOTB+6KiIs4jQ1TaK1hBYg666hbSOHO0H8wOBQR9dAxhHSbju15zfl
NkuyXVkOa4h/KsmGVU3f7IErUnWICbEh3pzhLqcYLL/VHiqk9tqRgAVyQtpT5zGqpDm6pf9M3KCP
sXo8G27k4/tsFXjAaGpeFK03WUXLkTH4R1ej7FI77B/Y17+xvjbnNvGGS0DJD4DctD2qubp6uSs5
WGYmcjOeX3My5g0Y3MgP81rjkpncud7QXRl2aMOXGAQi8t94B+O9JkmjM9yEs4PiuM1F4LjHKknc
h9RgImKTsX0fUh2/LD0g8E0txLsd1A89xdqbIgbmlTfVCzc4c7DBI79jU3lmOQ8uqtRqqK+vUSB/
6jn9IbxRpgzNTT/UcWTeZgwckAhVMbFQ5CXUApE3vcRCYxdH7TuPvKJ8fKkZmzQOAdfarPJnZubQ
ExyQ+rZh1pfKClaFj8jXZokaEGS6F8tnWTUh1Uwh5m9KhzGjIgUUvHKTvD2PGJ02grnnjh11Dtdn
GMKqaex6aziqQII2FqoAo8UhzsJ0N4I9XAr7ak7VY4RPv9uPrUObEw9aFL2CCQicMKHHYG0wDXDU
FIcMmty2FoY60jWfQmdJrP5jsYbiuUt845R0orhbarRrZCgbY5PbJE2yTfogW7ZuUzxTL7iOz+KF
VTMoiMU+GBayKUGg1N5GqsbxzQxff84dgNlt3tlxc3ASb34ijs9ClWgXNZbpxPfB45ndO3Ugi63v
1uY3lBkmcoVbUN6r2WkMkHvOXUdrp5S8WHDek3tqAZpyeLtMq1hkQ3udfM9guhnHoF+0xAfKULR7
T9FgCHShMfn7Nojye3fubYeRsZldu5SB/A3QygnNYqou1MQN7/SiN+IyteKWBIYGgFgeANSlIdSJ
74U2w2QgMr+N4pTiAFHU3fOSpObENDy4uFGZU1zEFjHd2eA7N8z+1QFiigYbYwe0TUyT3PqKtmMm
k8WeVMShqIYpudSx/ZhEgt56bpO43qk2D+5jk4sDeYjtKvIJsoeyOnzGmPzIJiVL1XQoGG2EDxY0
TgkvHFjzJhUORnnQZXZ16CYXo1bnmw6QTDMm/KEglv3MCnq2tNnlW2F33kyGkp1VyBWkYgYAcgXP
uvIqApEoUA1MVt/7hHlhXqt+8vKNw6Y0uo1t32xoG9VJv6kytN6N3xtI6muEyoU0kRhUZBG0GPdI
qm19GBwDL5MFi4m10/hGLaxPFDEAbN+aYu+yQaGKpiOstW8J6t0NgofWt0FHTJT1zGXpnwEPdvuk
HF4bKD37yhKYkFhMY4gYQR2Bi6ViZOJOC9MJuGTGBIgHhZEml6qsXqcUzBCTTphWuMTNe/puLvQv
z/uqlNENRt5hb0S+EYeF36fTYal6wwyJOJgoefmKWo+SmQD6xPGMDNmynGjOSM60kghj60f1sevF
uJcmjzwoyp9ZAp5Qp7a4pdzOu0bzMNbbZVYoekZRiVuTt+iX9MiP20vWXoksI5LCmddepR/iicAW
D8KsztRk38jUEgeuMpt2O3euM2y5Q9AbT81kJtjNPBx9iVGisejmRVAHvGUXG38njXJkTFiEhJfa
b964VtASfbC/SDghlPml9YsLyyA2I/MSjMYDRw7ITXTVFLQ7l9FrV2EDTA07+KC9yhz28dQmZ6Q6
f3xh5fb7cxdH4jzLZtyVNHq/xLyis81gVoT/gI6PX4NhJi92lOUf4zKS1Crt7hANGZQoVdnGCU5G
9hljnN925ozjUbRW9X0pC0sj0cpf0mYDsytQU6n9dcjdKmjmh2WSc3bpbY+VUtfKXcJg1NnbMg35
j8z2hvkMwJImxmLsl+DkG5WxsyIyQQy3sX0gOfXps+UuQ4AWnPPv+QKc16q9QenwssklHS0WKa+x
BPi+K9MCDQlMLKmLwKZJFi6FU6AIqTXvOLNcbSCFrGk/v6WmBeeC/YQtnUWDGXTxkxZl9LZRgeES
G0jXq0YSdLhq8RhX2y6vg22BvDjQGjWClPUn90tTIHqfxTM9l/HIhm/cKR4x7HsqTZrliUGUrD4Y
BLC9durmxEIw5sUmqKv+cwHpbx17MvvppV0SwEq5Jp/ZGyBxGpnWD5mZTD9ShGPgK3XALnSOHPnc
If+yr+w92CEVDeACVNR8zak9aJ95jRA9zUzVRDujzJ4s8FnluYPqgF9TTBYE4B6RZ9oxsG1/1LEZ
kH8Zq7uA0Ldnx/mL2cztGwEkjKZGG2PHEgMLu25gGvCaaJu7CiL0TRQl8gtAO7kgxDXnfXCyotvF
46AIAgK4oR+eSBftE819g/CHAB0Hn0nG6WjLfvhhWmqqrWcXFHWLiSsj1i5RAu0iJbbHxhjGVBwA
N9rlmUbaIESbwKHl3UXJqcmlP8BtVNBPHUoXky7V6lguxBm3Yulcb1+PWo+bgm7HrTLG1CHapCz3
g6hUTa4/q7MqNKvO+RYZuYuMns1tSrKEKT46nYsfKC15tZF0TPpLghdr6w5oFBvsbeuDmuf5ryaS
brYvA229sIFpGBY5w7pLUilcOCw+Ua7KrwkzGz5pIzFfXWMkObcZwAtdTCct79Ogktkh0VHBJs4u
94Vl2sMeaD7YOcB9HZGdDqwKNrDKNd8CmhjqTWVVxjWDunAcyiG6bUi+Y9CNk/KlUPGc7GfVDQ9Z
hCmtcS28m4sd/WqLelgjQO7GC6hf5m6hNJikfWXfZeY4VPvJqkvFPz1sUqT/9a2JKjY+ypHcj7Lk
YtNaL80hjCDQ+Du4aoW+9gHaIVtSjz1kHbcl/Jne53BEee3s7GJYTqCZIixa+x5J5XWqquaRLo7e
3QwLRA4Sde7yVtIjEp0LDnZQC2j8wNIqWlxaWoqrZyzOo5MO50yZ6cGq2NSgjk3ifqCMkshPNPft
IUYdI2M9Z+l0LfA9bQh9dWZo0VX1qpcOxFgAbSI9tfAc2fPGaMxptih18aGMs1NrJhtP7IiMNoP9
TuInP5vLOcQZ7nLgo9oIu5Y1uuMJgL03HRmcVN01Xjie3bdK44M2AJQ0uMVt/V2RdSSFF5sRvpiE
N1mLs+s9cKIUoFlvENvUvgAIiN9j22TaeJjjjPYHRCUC+8H86DYcq3rfTEKa29bSkMS5FZ52Twxi
2vsmo6YFHbbc0FVevHl2ry7sQHzQjMrGn2XHH5maHPYMmW8h6QqwyJkd6ZwbDt49uCM8F1tfkGdK
RS4uQ2WZ7HLycueKoj2bwbzAuOE6xFNy20EXJ9rdcMlZDkIyVTM2Knpq1iy2Yc1PWUXGP7Ynbd+g
XdLsGmgjPaqk9rAKRURwOG0VQRMWrnKLe59mgSClT8KVqFedNxXB1+oPwH/APj/9GMa8ujQ1z92d
V2HmOo6JEQT4EIv+6FASZq4tVwyxnnRVPpk+lzaQPwwKwF5HaHUEournqYQtZRoNHD7+KjN7GE1F
3yRYIT/SM3WodfdUsdPGpi6vEb5M4D7UoUbqWwc1SxckZ4f8iz3rp6Hrh6CtHmEr/8wtfRG96ZFT
zndlO30i5Cah43UnFS20imTBpiPxQsQd5cyTrwa1jlDZy/vGLx98K3+XjfOUmMbdmBE7LBWKnEsf
Jnal8i6fWqAz480IwGAD4O1TluV7iWEz9D34XnlFoHRiqcYSLr+jCosfmYVhP+kw5XeN+pxEuiuL
9GIEFROagDFK5k1b2SuIWfhkmBmJ9YaheSXlML2x2iza5rY+5lXybOZNzRiGTSd3+8/R5i6xBvEY
k/oCgHNOJBnI2YVg0pq4XlSSts3JqDjmHE3SGtSD+2U2ypegqBaYjdXc8xU8t3HUC13DeE4IRPJ+
vo3mhnecPROOW6Y7WQfHeHEfmelcwVfQ4OLufNrXx0yyblkcKaBKAoJOceGa7WnEowjiSO892p6N
tri12cJHKXUji4sJP10oAc7wE5KBuBYVgIDZK+9MWIXbzu3eqWFY9mmT9Pu0piRY6IlvMlUQ+bBw
GkwDYvKpJHh8cPtd9xLM3n1jBUAtbHUpOUihCGNUgIkJPqKTv6BP2hcWNv88Dpxy1TjWN0b6B+th
umWrJTC2eEfsgYzRcEBpN/pJcR7Qkmj5RK18t2jm3o0Z1vzESC5tqe7p9z2Mk7glYu880iNAwkKS
fajMPjgX3M2ntjQK8Bu8m1zwAqHXQ3Xk2FPdoLomJ0fPb0Fs7KuKL8jbf8O+9Qx1btxGizFurdo7
4EO8bSw5Ye3TNNq0XsgZMuLmq5NLacjW3tnrNY84omK8/ULHdTbC4Rw4J/yaZbZUYa6RNATIuRPx
vDvL0E9LnjFAGiriJ+kwf7WOf3JV9K3HWpaU/TmHc3uwqaZimFATTbEfLTbvhHNBWQ06ORAS39mV
JY/acqwLbldwQbm0sfIsPffZsNzJSVTH0avWnqZhw2uI24nVm1h43j7xMdXOX3g81vP00Wuszzpj
84tpHmJQhaET46R5dFurYdQsrpSv93c+szSC34QN3fxR6ui99+OKloj8F7sN5gJm9DNjCoMz+ArC
EBNSQmK2qrAV6j54aOkkP5dUzLAboSk1gKTU0zOLbztsY1tiljEx/Nb6rov9D0qab0qLmh5voCDE
8oN1X0Q1bUDe3S/s95ZC5q1Kllvfw1k8W+1FYYj4COIh3ZGAPdWZczY7qqrjGQj/HX3wI8dIGAJU
fNYOBuW2J/N5ZMzPnLSQrsLKXog6+9EE1oh/PA0uoO2WJ5JaADMqrIZN7NvP7qKXy1DgDG8q8zXg
lLWLJebWXlPqjl8IXhbFCeMR2lX7OlHQA7hu9nZe0nj7XnTzYxvFC9bPaOW0T9iU8Z1sTNF4X33O
PIOE226o2BbFuuJNM0z1k44wxTXIqls/j2/ImROkwqS+91aDZVclj5FOzmVaPvv58mB79rNim7+p
+9q7GZp8Puq5P2ZsSFGYD+zmrgVNj1uTxyqME0yPMpihwWryZpwdnq0UuAdjppVSJKybmk3K0cfR
xSwS4DADoJTBHPSS+rUxSQ2nuC6OeafA07Z6AU1GfbOVLEc7764exqVtniZ3vTZf5to9mm1VhQ7T
s5s0ruqfxsIuQPWrh5SzE4QsB/hNKzdzPJ2KoD+NHh7CPI/IRPTzRSltNaGX2iflcoCkaa19q2TB
xHDRt8L2jpr4/NXOxm7XCHibydC570mdfXf8RcLiBRfh+d3LYo3xM0oQ3guYbvvRb84TvryDitvn
xsuLLezbc8Nss0qGmjF5XryKxJuA45VfCqZj1RbhGHGgJ/JGO0s2/qJ15limKGwbA8DCPnFYaek/
TzlN2ow3OJHyt1JByaPUt2qfKachqu+RCzKbH3pN687dfdbQZss6ckqc7AcHHF7wGNNFnR87P36b
/GgrrflF5bCKGZa/uE7lvqtF2XvuPb6838KVCIb06pve1+KPIErlcqDt7yNKiteeH9S3LL5zXYvD
NFcnJ3XhOEbXAVCeMEF65PWY++GYANQLBVW+J/SwfNvCEiEp2doOMRMoL/U0U/tE+ZkKEdciXFll
/438x5vu6Jv2a/+bF9FT56lf9tLfpVOy7GvR3bIvBH9i48ZUvY2FFCpMETOw4e988l2s9kPEpWua
5dNxWIB6XXv3MJv2delcBxtcLXKUIz4zjcMGq6M9RVThdAMVw7Vi0zcMMLXyniCG03C8TSaXlp+E
ipB13ObdjXHH1fQ5LYg2lpfAs/3d1BkHBjAebL6gfCMc7l4DrvIPaUbtJ9alN3NpCelvGvokeKoz
3d5JZCgDvVFGSYi0F9yy46LifgHmIk6R00y0ho78BNsI5843CpkZYWi9h9M0ngdVVECUoP28wCjG
Jgs9jVquURku/eRTRl0DL75sKO8GhgqK31gueeRvnLLs9OOw1BO+J6uBWMJJaowfiaPDMZIdas0s
B//csHT8ShneX81+1D+F2xE8gXqWTC8yzQaTFcErjn5tt+cUrxml09Y4yfTKf50X38W1k8hzxoB2
nzPaoo487ewDQzMclRk4bpi9chsl/sec59cU23YeuPTHVVlMCpwOs1KDW2kkTP4ixfqYmAzdIdpU
t4Yvr3lUGN8T7rV7q52ZZTHeaQTcGLxWTJrhIJWLCSGpjfaWMn6w3Nyu7eGZ18mw9RX+2HgFVRLT
LWDeOgwQAlB3Q0e6U4BH4tFxQviN5RtMN14C/XhXRzrGuabwiC6Bf6hs8AXAaqKcxlSqpJVELGkk
9RX5r9g1F0NfOo7OAsdcTuEcewobYoaOMrDSJFtadgNFuxYkGXjqt9JLl33PVJRaSdrZ36olTb80
/anDBtl5sjZxQRVY7wKZcqLwP7cn/N9M+mFD+QsXzPKz+fpM9O8eBv7I3z0M0sTDYJpIGY5Dzagj
SFP/PefnEH93wboBS4NjQAAQ/8A/PAyO9TcfWYRgfLDaq1z/n/Yp7A12YLOz8lxsLGTFnf/ECIOB
4s/uKVvShsSM2cL3E1gYcv4lGr3EZszbNzZh8JQJlOzIeGeOl9/+6Qe5/3vU+rdo++9RQm/9GLL8
mMgc2xckDXF4/NkpAegdPhIi3y6NCu80I2Lt3GL1rIp5fJ1t58coxuo4NII1qi3me1er6jilVvrp
gl69MgpUOuzwnh4HmfLMZR39BE1Un//6e66Jxn8Gxf/4mtLi6GbZEosS7o7fv2YCMBxSWSF20nZa
+tFwzgI0D9RN300/Fb72a+Ij73Q4TzZ//cnW+gv820czUQxsRzpS/hHG/JOXpIC6kcx+KgB1pNnj
CDnmtaOcepfYaIELaUaqN7voM48U57/Y7F5LHbevTs+RKoeATUBoPv31V/pvbg0pkNdsfHDcbtbq
fvnTN9IxrSpmX1i7uRG93EwECPYZlQjf//OPCSSyy3r/rff87x9Tt1aXO2037co4b5iBMYGXEun/
f/EpPC9kWakxxjT4+6eUbsVMGP7PLskWKo7iitIlM/r66w/5b+5yV9o4G11uIddx/8UPFNUpUUxA
7bssiewrWIs5nAd6CkXrqtBeoo6zAVCHv/7Q301I3LOsIHiQbCrsXXgY1noZ/3SZhN1GRTdEggPn
+EEDbXK/+ALdMijUBykfYHvwoPYtvUnsv0r57a8//d9ukvXTVxgHJT4Iuc7qs/vTpy8L76mWSvid
O2T3Mii9ezca+r9bKf/H/nrb/rcH03GEx19vY/jyXKyev38MCCLYprCpdtj653CU8XjVrtJnBhAZ
wwu23u9RMHOsQsy9NqOtDovIHdaYJYPp1P4MxNR9VCaQ820N4QyBfgAXpcjWHukoHW9icLFn1Ey9
T5N0EOtuHB7jgteDxKd+KCySYZto6SnZJYuLySIFAwzIUrKbozJjN0h3Tc0KZ2Diqcz+pV874pvO
FuQKZPawTli3NDC478BJl4PWgQfRNdO/vNoxnpkBz7SPjkM4c5lJarAo73RNXwis3eKaNZpurnm2
97JqiHnV2U8kqupnLzXHiYldLoLRDCqaMJUAI3abT2XLsG3S3o05ZgHWRZdwQjfYy4/FyTi386fP
MWrGS8vzz4DDSGYa1hQlzYpfitx1VVnvPSRqmE/F6+B1DUy4OuPfmRzvovOEAJLbYVXz1KrHUdu8
gYDOprdtq9BH4tgH2Ty8ugQEVjE7CI0lc25pOqRrIiNb9qksmoqdpqVhF+4qOm3lJMuuGfvyEYba
8Nbamb/LaihRGMYlnhl3OvpurzZ0DjPpnKv6xHGOmUBXaKYVBqipUhoEFrmExBint7hshp1rN85B
VpM6ViziG97S1qkxSveEUcAKl9EfQCb3iCB80cdqNj9iLs6979n7ZbGhF7tGd68ZCzAB6txdZ5bD
sXRSAnjjSMotepp741H1MHNqk+JbtuKcacv9Ann+0kvr0wEqvCX4xOQ1qpwj+VDBCDLtL91EgI3s
14AyIY/dnE5nrbERGnXZfnh9d7TdiARYzx1URZu8wF+BoXXbjwkkRPKiqXnTJ4LjOPNC5ch7JnaP
2tVQ3FRSodip4N5t/PxUGo44FWV2E5fprVVQOO559nB0TEG14rHU5ffOzi6t0X8rFGcYNVNLYxZv
srIJYSt+scyFd2nlcggF8tiG1rV5K12BNJVaAwYTcG27pIGVOUwtVitGkJKkItkjyHSOeCqlExyx
4JjHoA8U0a6lh3Zi0GrZPfj0q6+lL22Yxvad6etb+mgFMUEn32mvAIeSIgVvRKPbW8ohMQ1Zwakl
LBaST1seW4MMdlwP0X3UpF+T77YHYkwDEPh42NEwNJ0Xpzc2q6kkHApvl+T5fGWQRSoF7xOZ8HY4
tqV9M9fjkWzBe2ua5dFPireCxB5OR3lH1+CDgVjxEqD93YvMDN4HjHWA1bI7xK7gvsgp70jIHocW
hIKdaIYfsibHatPXJ2R176rpUKTJj6iH/tti8As5UrbhYEh4/4t6Ac56KeUEWzjlRwusD6p36LAU
8ydnmjk0Cp+DcnW0yHAyGqO/3sdmIrqnDgcbB68Feo4/8mg5Tv4duvyB4ciNqiEippwYLewvrwZK
ouEjzXAkW8IsM47O6C237WR8N0hibbMiiFeQsD3fzWz6NtUIRZq7Sm9mk1ur6yJjP7ntV7QC+3M3
PoxB/IF74K4sm1fYcvXV9UDxGnnLA7ougrM8US8EViSd9GFOMIHUXkAqm+R+5Ro7Z5ofrCU7WfUi
96UBp3yY/3icsvvJLCnP0SBbBzqXfLLeC96+Q9t057HWX+Rkzr3X22epesi++fw51CA7Fwc9quIS
l1WP3wDqV9rO72Byb3sOnLt6hO9tNjLaOXbhfLm5ScwKRMUpMeOXotVv80g25q9fiPJfaEO8kJ0A
ZzDbXZsdgMWb+fd3FUFbkym0t/bjGsu8z/qxAvaDfMtDIckvbSN7ynoiO7Kpb/H64sMYm9ntT4FL
Hc6uQktlTlUKIHZT18WPSZJzX0DGtlSY5WX5NTL1+Iwy9tN7TJzFbiQr9dwTUP6lgIQ7W4uEoHls
s3rGN9T288ecBPGXkSxkUVuqgdlgFYo6FNXLFfnZ5Z+2Yxn9jpSP/F7MbL+TKuOUPeaGNYWL5+e/
6AdKP3tmOgQnSr/jg/VS1aFpamLRs/JaY08ILv/i9oNxapjNvSkVGo0YYtThGR3lnghjuWxzioiY
ppi9BicFSv1M+HaU23mJEUB8f2rzEKknvcWf5T+i2C764IMSrU5UNE2fxME4kHu9u3wSMwORiR6e
LA+xSbnTzqyZd4alz1mLMNhYe2uQHO+NYlsGGJZWXY9pWlR+J05VV3uqCYQRjk3BwuZEXX7nO3qi
l4lg64tsc5CGhujSe47JNm8XObT8mIY/+RuVUVJgUOLkcXyZJqb4ZA0YRUWmHOEZj75Ld7A5PNpu
6eUh9jqHdidBJHjDGQzdIzdjRqsUz+fXRGhQlQY1IKg8AvLs2Ta9Mdg19uhO29wkoc5sGu7eZix0
+jpBOY3DpB+CNDS6EhWTyhTo0FScopz4PXL2TeBNAcNY2UVHz1UYG4SZekwWe2einnTtRzlmfZ+p
TSCgcIY4teCau7Sk/pAe7U441RQ1J+geZRAy70t+Om3GUp8PGXO3iknQxs+ygo1CvDIfmP+ZWKch
7oExcrBVA97ANnXkf8MH4xlBjJLcYL3rBa+NW3cx8vTiycaPpg1d0K11zsjbF/R6mlMTnbgtSnj3
7TQPoaFEctKDGJZvcCmNVaGso1ejZf6BVQh4zg4/vHPWbu009HNYNrRqMBrslGDn2Lsun/qXplgR
u6UXTU/jAKUrjHkzVJtajgK7BffBQy1ik2rHVOU2uY+46wAgpfjiCFZau6pZBAFnU5kTFiy3YXFf
y0sQMXxVcXelzZNbJt1bTJjwwcVU98ZfqfptGuv0e8/B7ROqBDLiXMt7bnlUuMFIVpKO8KYyNJUe
7ma7LsQG/CH2e6tvAjR/SizfVS0k/kdN+nkDpgEFnEU0QWrq8BlzMbDDJT0Z3jAjRfu9TSQLnRH1
GMOoRBhjUNJWQwYfO8VjoryGVKWB0xjMMImfPcu5R9FNpfSrgQzP5DZp+oTz5TJcYPXqTwPAQ0Tz
huB15mAqBx5bt8Y3ixqhaTtX1jTsMqsefOBVlD5sDAWBATNQl955Vr/Wexswvtdt9qVIvcrm3TaS
F6zHLl42uR+0lLQDiLwC/5/RdsaOVoFMtf4Hrdw0vvOs4EGmYmO4I40/NhtACKk8tF2OquxEBG0x
WdrB22J6OrvBJiT6M/YyEBL94saM/CghF1jNySazSfE/JaPPl7mhQ21vWRlks2Qs7G7PMiG/5bPG
MzWUeZUeUEYWFrCeSj3R4eZnrDZ7P7IZ/WQympm2iqU0bgHfRq90swv3HHB3AJ7lggG7lVihz5Oj
sWQvk+o5OCQTC9HMfTgeC6sJZCjJlnfQt535bhpF227RfSLoqV2UYa4aHM1OhWcGOcZb8u1Ml7mJ
5cJYoOJx8X6wvjo0pVccIcPOqk2f4HLiPNlyUPFuRsu4X0aQG3ckaaz6QGFddMvEz4GolqUJFcZC
E/cwC/aiGAZWU3PFlOM5kInznI22kWyHsvaTMPbpT9pIrx7v3HpuvgLsxaiEVPvAJJy75YETh36L
1EqWLQdp3zlOJICaLpb6crlFTqDqOUjUPjZjXO8jIxQsZ02xbdfFCieHD/vZEk3zDY+3BwxPOoA/
Js5dDWLOaGpM/vH4FZcVuLu4MRyYaZVoQyDsVCS5xhQ8FuVi29vKrQWvo8AVlzGr6gc/MOLvFTiP
p2HmELON/KL9jEgNnPLUh3WGR7D1t1Mhh27b8F/2bkzxAqKj09QgI5hXLxS5dPFusDKKcYqRr3Ga
q9HDo6R7KQ8WpO7voqYVwxQU6GxsuDr3nV8aPwNp9GC1BYZSGlDUePBLxZuzqGz5Qclx2e1qDByv
OSs//GSzHmCyNj6G6sKPFgrQrMb9WHoFkW8khQxHtmRUTE96zRAbDzF0DC9YsNLOFq8mr0iY1I+A
ZLfZHLGOjXa7DAfUt/SFSrh2RDSbKpL7DMrugJXphwbMKe8B/Jp4mQoT6aZKewufodXjxVRsZZZT
SgTu01YUkqmRttuNUFCdIeGgVOdeEr8gnyi2WW6adRCiqNHgGbGtnHycQdAi7bGmbmluQ9dYKkZJ
JNODZVfP8fgsEoMpedku5SNWsfXGWs81gfCfcTiOj53b21Oo/Ty/HwGJsN/gxQrowzOIhYxQlXjh
JVn2FQ8BZvISDnUfNm3TfkvJatxB1nLsbeNRgIDkSrZ6kwQjaQvYQ9mDaKjD3KTTKnUH+C04z6gI
/GI6xStSQyDS5d6SvnZDx7lmgm3kUaMxONANhyGrDwXGivjZzTO8br2O343ccqeN0sZwQ2Y5kzej
6de3KYOLx2YqhN4JEeEMLlnP4m3WO1m0hwQj8RBOGSR7YlP+E68LHE+pr1p7a3gMxPaJO3Z4ao2e
zmqKW6KNRZ/75zSN2DQLkhP+K4ekpA0jH+TaSxvZojjJpFVnDzr5+yBKnW5tXkjTNuYFOe+YXGJ+
0RIJlcrtzn2lOMfxR65OsYxYMIZ50y4Y6rANe0277ywRvcnO4U2do01SEiFTf+exgYDDmHddGYq6
G7il2cQd7CGg2igp5/odFyclTxRzz8G1GtvFwH1CoHOD8rNajSJPXNteLvCXFzxGLPsQ+Pc2/8dh
yZnz7AuBcIwXM+KMkIzxTy8RvAjHPODmKeMYRZREZoUr2GiweNK9l/3Eys0CIlIMpevuBdu6QjO5
cwjSUEtTJM0/BI3/ce70B+Hut6EsW3mb7mphEhoU5Px+38rTPjt5QikciwDOn4WjoFknMklJfJB0
25fw958rmVsXTaCMpFDX7Pq86msM5wOPSxa0/qkOhunUVHhcNxL9CWtAa1o2GI/J+qETfwr/OH/8
/xj7/2Pc/Kej2L/hFp/6JikAL/45SPrHH/m7DAP6428MKU2Qgz5SOqlSRpn/oA3LteWZ1yJjbh5W
8sXMWP8hxLh/My3TWUOm65zTlA63wD/ipEg06CYe9GLbBBAsrf9Eh7H/SBz/815jAO4yM2aE6pEz
RYPw/+VeU0I0Lj09iIJVYvkbiN//xdyZ7ciNZFv2V+4PsEAaaUYSaPSD0+lDzPOgF0IhhTiTxnn4
+l5UVt9Wqetmdj5coB8KWUJIznB30uzYOXuv7fYHD+IBG0KhvOTgWYUGwEOXLyixu72WqpovZRxN
FH15lkUnJ7NiON4bv48Fo1p3uVPkIrBm1BlIWLf/K1TDvF/26Za4A8EnmQoAX21j4dORU/YFkFmj
d2XBUfuIagXxheNS4e+jSZaXiFvFVwC/iECQZCA5tlc34ckTyH0J44sEniaiicbAz6JEIM8Y0Bgv
HuixRce1E2Y1MoZqMCjpahYwpOFodxsMRC4sK04GMMQKNBYfjFhQLkz1mliHQalcn+POpZkzmkvR
BH2FcP7eiRAZ7nr6HmXokW3NJl1nnOSY32IOrYvE/TZ5XvJSQUdfD2ZLGRZYyezfO/Ec/XCGIX6m
79s9t3bN2/G92H5lnUkexIxgetdAIAwHW5CTOXr4dkODudVtVnntgkkczcrOI8UVY8ucUvDo2J2/
tn6WvdY0yL+kacW6xcbFgcvwFcfk2sJ+sceIO9b73F5RGCxGe82WLpitxdHDJGb3tY4HWpucHIqn
si2Tcm926fDEdg1F3hY2GEn6GwRO9p7/lhYmut9eACbz47E8am1a6akqVXyI54xz91BTFGNO33Zy
vzIspHTNAEqNYWBz7YDuxxtot0IHEJwonGfHbh89i+1ux5mh+goyTHRXIusNorwJAKACIaTxBxJr
TojQQAA902hwPDp1oGeI0DQIKKQJoOFJrQiBDouMq3sbSshp5MssA1uR67TLsFdYu5aDeB54tk4/
TaJvCd6gfX9cFtocwapi8ntEARxth0giYw8qGFjvum4k+mC1HRg+JvQ1RLeu7DJmgNaAVqMz2dbX
fpXuZdLWOMdIhMlwnluDgRkirecfpefMxplIHHpEGR3q8j4uNEOgURX+/UK6CRY9W1h7jhHtGyPH
Ir7A7m9mZ8WY8bEfhzpCvTGbs3j2nFg2H51fq+xyEev4aOlp3HZpSSHjpkqBmpCGnk9Na0SPQ4k3
MBjoJFI+086vd+mmRn8w1Fq66Cxo8zWBqdJ1IlFMxDdjRAth5xJ51e84ervJEauFnV0xIJ2urVq4
w34CeYTeOO7pu4mhtvLQ1/Hac8Q0YPNrKXqcVWY3GmvgqJmutELRlgdphxzrAPBopbRZMmtA9SHt
+mTSESc7pMTaStq0hNgFEmNEtlgYmu0XmVZQJXWWhVJo6MCrImOHX1CZ91adIP7yTdSOTe7I/mzI
uXtSHZHXu77s/e/42hAbZX5O0uVUQVBOzazn1Mh3wYeZ2V8dNxu/TDpJaCjM8XTjilFi142S+YmW
PQIfE282JwLS1cgL4MBs4DTiZMDy2Oj3lrRQ9lqvYyxTzxv0SRLDUogiejOFHX9CbKh/YBcZkLRn
cnUCEOOMZeq+nmBqqgIXKeyn5EoCcWgvPTvK0dfY1eZLW6dbS2S48ecYmeANAhRa0HW10l9Aqu59
yIp4WrJBXZJVqq4osjOJvkRh+CoHwwyCFQqWJO2L8A+c3tSErfACA9nyk57XIgoZehBgwHltj8mR
bKxZCo4YGEK2SFOO7CkiM7c7+5w0B4ZeurwhhFuTBtWUqGxxvZLb48ceNuPEpZERNk7uXkz5APcu
SWqS1FncOOh6NKOstW05Wk/8XQ9fqhGgYTRSLHtw1pQqHWCgsXmC2x6T0OERyBQMc6S/5F5HCwdM
INXc2s4jbpQl/YiIwxz2ZiZxktUTHoVw9soRm2klbFoiWbM0Rw/QHqT0OmteqbHrz5Ex3HcAVOat
XdrbmpO1pLfitHG48+fOyEAeFFG+GyDxdRjrUIzT7tCc9oq0s37ICbwebemJORARacl97y/yS1pQ
6yI1uGBCxjkTplrE4gnTbFpmVLTduIxPTp9ilh465TwKXnA8mbOct4ypevhIByUSaB6G/5FOPa6t
yEnIe/GJGl3I1pQ8m6sqI1o+aeOdxRhZDl4Glb8AUZBDYK+pE+812/h1VCbUelNbDo/CsIW7QwYU
D0fHjso3FfH+zoS6+CcsGX1yRIyMVqkzpmqTxo8ZUm01ovdbRvN1VAZPR1lRBhDKoxLv3skGnPbl
oh9iFF0yjKSVcGIbFeR4CHx07jhm5f4fLez/jhJy/Gz7of38j+uvuvuPw1B9/9qndfU/tkt9q/XS
pnHS/89//WP3x5/jz3or4f7lD0wTOZDeD5/t8vDZDQX/9I9affub/68//CeD+2nRMLi/EX/Ub6/G
Iv8viBGqqz9R9LTlZ5V+/bWS5O//UUc66h8K2Y3pAdpW8Fc30c4/5Tz2Pxx2HapIqagx+dF/VpHI
eUiVQWQDwcaRlgW85n9Xkch56EgD+cbdybkHLsnfKSMt0+SlfhWSmMgALCZ4js+9J1EO/aYHwMXZ
L4Y7ZCFS5pSJrE72zCnGUK8JlDKH3Uk20Jl3qds/48rwjtAuv6BQ2mdpfp2AYOMk/EIP54wL/NVe
1EVHrKmLTSZvrVOPDrvWzWmaUqRu9uwcZgc+DnfnS4517BJiAYpbzP6lHwV22yrS09Lii136PePf
7uAW6z2E2mgvKltcIPDBBx1/JdweyQ2EY+YNw6bVz3azO3/EUQ32lO5iYGydHpxq5AOMpzSDd70O
3YuxpHHgaDAUjczEXdJaHX2H9aHv5TFGMHRNirP3oLJyuJ+yNWMv6YsQR5h1mtuGHiSymS4y6tuh
fuyi+nnjrVBgmPeCHXtXNVvxMbDuzRF1JSriM6az+pBFdOOrVvnPnalv40hLnLf5jR4Ibl/GWB/W
2S4+utE84O3NzqM7wGgohy6wqogelJGeJ7KKMb1LINlM1Ffy4UZBN2awcEVZUM8K1qMjglqWRZS0
ly3Pt468584xEKKTPZt32TOBbu2ptEdrC2VToU9KLopGutSLgXz7vWb127Uz1R8y/B1AeXdvMqbu
V/eVfOhPWwwjnkZfEKUpHfIdUQwjqcfvdZQTSICSPo2VrGSa4i4uC2SUm6FrB9/5UaQV1UnVxTXR
mO0zeKdqJw3Kb7Yi881Qdo/3xHz2PUa6yc0CdE7l3VulaZEoOqYWplb4jleqh4PpYP7axbRkdlmV
Bf2CUdmZ0maHpaF/oXPr33SMtw5b2BeT7unDqUV3qozieWzdBwNnzBrIbL0rYeiFtUfZz4gSsyBq
6a0LcSUYIxC7IfgcccT0K0lhBSz5XUQZHsaVcUe422flF8d8IcZDl+rCrhnPePTYsQ7nN5FJgY8h
F5vs8JGZL3WbvZBLh9kfashHUk0gPmB57OZ2UjsHLvOtoJtBm7E0DrkxdSd3TsYX2KVE2tLpDhtu
yUOb5w+ocI2g8Yr4zq7I6AAiDhvGzOHfqin6TAvumDSanyGy2WGatfaNjcojQBaDBgw72N6rVnGK
p5bQMidaHjzJ3D02S1p3DI6tIFIx1g6EEJd+Mzff6E/l16MFkGNNYU2A0x2js8ts8JrUNcJ32+J5
tSlrWL/ILSFSw437e9BB+o1cqjkoHLN4dkccmUltcXNasOyXwuNGkWVQ2XHJlGh4GFuvuaZ0rPaL
25T3UiwfUCSna8+pywvEAfibOQOFhiZSh6SSnqlxq1YMTghii71Zuc11KkkjBoHZPQ+pg0UhFsmF
68rqNZfCv+t+9jAXFDSwSDQ5GZ0cvm0k1BNifF0FbSaLa+AZ6z0rZrZPLfLBAxqb2bNlRNYtwH13
3Jc/+6UEK4rthlEzYMtsvu0rNV3Cmake3J/NVjTHNF5zv8HtnNL8DkDkJi3ZIMN6HFchQ0aLE26o
hLWqcyPnC33k9GLQtKt2OVqDiXJmZXhWtSU5ZnZrf01B5ry2ri7sA66iOuy8Hq7sktHkx+pKGiLB
fTvHm8tzp2YE7VVt+qE1d8lLOfBmkGVbHH5N40oVC75OO+KjT7NUXoM+nu5mRmTfOhs7WFrMw3mV
af+RNTUaDfI7p8MyVP4Zay8rjNHkH84A26x3W4JrZ2NLVNwsyzg+FfMYu0wOqxx8CiChxpfK4knt
JLaqIF5hQXHWc3dkZJKOrWuLX3Na171tt9ZlOzC35VgszmaTzPf2OquHuTHbSyeR0ydFccsQyGUu
tbRa7cC8Ag1K9RZisDXq3R4HN8/dAEPcqL4vXdKcTGQwVy0E1ENpTSJwDOZWRpI1l5VlYG1iKb4R
0vDeMNkVoVEBC2WqA9ZPT5w8YeAQfiuKMvraMLAjINYpxi/ZRMNYiLiHdWl1nP8gASRyLI4RS1wg
Gg4+CML0IVFJ8Wzy6uGwWsNZyQkxic6jQ86+yiT457hiseg1L2UvP6F6WFcDcJ4v4HzpT5YW4Tpl
IZtngwZygJoM3QbDYV4cJn+CSdzUlbrqmXVfR52BAKOknmWVroR3XrAkBT7ajl0iMLzKpMckwbQB
TQdlI7IhxEScvAn2YTwKM2btruqcqZoeE3Vp1u7w6oH9v4+lmd+nETjOiB5KvIwgtWitBFjNqgMZ
886+04aFyaB234DgdB+LkWZPse0tAHaFuPRNxaszQ893yzxpujASFB6Bcjz7+BZOjSn1Aa9MAQh4
gFC1jtMNiK9nCU0L26yUgXYjfDLKKe8pidx9n03TcXadfl+XrHaFHpurfECNE+WgvYhqdE9mtdLZ
J5X15CWuOMR5bX9ZIAEEMLGwHtP3ONgGhBQvXn44pVVeDQLXj93698Zcjs/SUMy4uu4w21No1f07
cPhppxc/4cs4EFQ6n5EdnFt7fIxTO2TummC+NvHbeR8tPnYOWvs8cvdQdz7q2b2Yywy2N6M2oNAC
gYC1x3BGQkAJndSJNz9HI2CXcaw7MGY/JqN6gyvAoUiN0TW/fODJ4a3bLI50zPb+sAnYtCg+x27N
HyoRZS/9jBV0oFP3FimXD8yobstFAUPKLPuahDoTta2Tvnrz6D8sWS/xrjH0rtXkB9Dlph3GcfOC
GuLBYS6aT9RbqbSPaq5CyzVGBlHubekkh7L1AoSMRARPoJfqRBEEZTyokvPS3DgPieG8L6bRv0k0
lCVNaU7DTXpC53zSw8mOxN6TZGTh1zgXHr5cm9ZRtUzFocc77yHbOOM3/mE05T6hax80FbYEc4ht
UD4RpKauCpSTnZx+RIOqEC7VDg4h1ZB46pXNE1pafXINlyIiJ2icqFfMwTCBlubT47ntp+ZhLh8H
dyJZRb3DDglRwt3g+4SgpmJE6wuWIXkc/O9zvTy0bc5JePIZD7Do70ccx0073SSevhkouoYUys9k
jncdO2mejcUhZjjJ3nrsG8ypNgHtahDuPgWPeQm395Cb2M1F5z8zg2WARnKv2THMo2fE0GJ05r3A
hE2FmuGHYWgPLvDojSqsqKIvmMru4Zj9aGLBD6dHPSIMQt2lmxvHFgct5x8glJ4HU657oDcrtRHC
hDj+abIC9l5GEGy0DgjbGU5CqZZ5iPCPMkXby95nvJm9lR6BpbPddMhdK3WsF7knuNLeOXG+ngxz
lQ9e6l7qbpigFUT3tcBHRHCDaR77SS67wYEvk1r1bSy96kJ2fFyVhkiRLs4lHbE+KBMWdC9hUDXt
xeJZdWg1xdNKEAzE+Xp5XAQy/FoNFG9JfFW4AOyYoR99M/3RzzmjHzGqMwpNDtEF8i7oJg42W2ti
61Dra+zPHNxR81xrhnoDtlT1xVYeVPXMO/V+7F7KsQSBlXtG/Tq1ADLiuZzOiEeQ6jrjim90sM91
SyRb21YGme9W9GxGQP5GsuJvBwBDQeaRyNKSYb33xcyIKsVLrBub1BJdbzkvoDGaOrl1CZI/KRqq
dxYIimvb9Tn4DkPzEFUyeXPY3g6iN9dLVFFQyT3llXhqQSf71bw8gdpqdChGYFvaBxaCLGRlOO2O
wWxHDoU0FnuHDuFFt+RO4LQUo50FwwDuUTZ+ToBsNnARRIVmvWvWBkEcIz7rpvahL7jE71wgWrIg
s0VRoJsKTtBkileoVPkVdsfsrqLG2ltV39/QndNhb2Do1JKxr0t6ME3NwnhjCfC+DHkuL7HWgaJz
neHS6/l4JmETFLHkX5GkwbwoNw+y2xinuJnyney/lzGmLPJhg0FbL56ujlmShq44LmtKroi68NYf
EXp9PB8/hJlOu17T3x0EZsyhvGqRIIksvo4EC3EOliWro6MHEiU3vKe+HD+ptrtzbSUW3cTpvaWl
f2iz/jbJ7xZrPVmKemqsl2NJ1jiP6ZKT4hJl47GdQM9F3uqdIx+VVteyr44TahE1lJT/K+EWfXOH
Q6S3w9hfi1C18XTaZMBvdZGiJyzXOAT5jcB4lndtCqTRdRjp0VWlGE9q42mMCuLclKfi7ybErXDo
ekgSCgo/VXiuOcGUbmina3GfDom6TY3xSSKzJYzRsGkTtcJu3gcB0nBX9jM91KJpPpADdaFfmSVK
6q556wwfGJVdR9VRd3N6LLqhDeG4TJ+iNDg/VzriPlim7gpxM6Z+LaNrQ2fzAWZP/aJzt7gSTf2c
00+lt4UDrbGQipAHMHekAflsFvjLLoZu4vxnKTvDRx/5HMwXx12YYSOCZxjumF/TbjCJu0psgPyW
Bu7GuOagmsn7MXsOHonBwZba4gI85W7ZHdtNnSZB5xzbqGivqpR55iz1cIQfWp3dPqlfDM63Oyur
3cdZQxtHmzCe8rEfj72PwS1Lo+jUgGD7AKkXX8aV2T6IekDFIBzrkql70l6MsiyOalN2W5vGO9/U
3s2k3jCwHwFm8LGZNv52iepj09V6YeNn09tYqxo1Qb0ygt0U5Xa7qcsnRgCcmJGcrz/V50gC7Bv6
hNTnmzhdghx57VgpDkaLdL3PxugQ/dSzl2M1MptnCk5UfE3FknoETaRg7dZJtwS7FK+QUsftCbXe
DY86FksfuhcDAFUXtH/o6jeJPZBVfbFssvvEK83vW66ZtTN7jP9iE+iXq0SrjyzBuBk3AT/jBmcJ
UfxHF+VcXKvF1Z94vj+dTfq/btCQ/KcdYDMGpJtFAGlNFgJcxDewFjA80s1MACfVeEIolP1IN6uB
6cbrsYo8+Y68kc3A6It74ljEpWDIFA6bYSH76V0YfvoYks3SwNeNuyHajA7+T8+Dv9kfSjrurIDI
Ee/VT38ESXUhnSM8E+Xk0W/ajBT5Zqmo554A9M1moTcpGN2FzX3BB9V/SYT+zM1B3DWbU8MhKv3a
39wbcLmz9+ynpaPCEMCNgM+DxKFl7y/LVxGv76OM7pAjsVgaZDoW3Z4xpPvf1/7Un9Vj335+9vQ/
/7XL+f9l09PaXGX/ddvz8uv6lWL/Nxjzz3/0R+/Tc/9hW+j7SSSEvex6Fr3Hf/Y+Fcxl5mOMfTxB
eO1mFvvnBF1K2qI4C+lvSiUdwN//2ft0gDizitITJbhFORgk/07vk9f5tfHJ+J4Ci9anh8cLQ+XP
VNtfrEhV4pRD34/roY7bRBEeGuWfFho3vNWOIS57WcobJ53S9I/75b9UiWzWsf8zuHf/uO72y2MT
sVzX/M0CRSneRFNkrtS3EWZ0ejKwEFZ9ElOh/sKfuL3U75fCEoorz/NoGVu/GcxKgk3WoTcxC6FL
wxA9vPg9BEmxrpRUwrj75du/++N1f3Vt/ma6+vnGEMxiQcUMCRV+6zT/8oFODVa6jFPKwXBH75C7
6M9Hs1D7xkc/QNt1Am6BsKxU9eOfX/jfvE2gW/S2TbS6vrVR4H+9cDpZDPPJbznUHvPSpFPmj0GV
5JRlZMh1RVef/v71tohLWIiUKuJ3p2OLxjOJ8mElMbcAeYvCi5RGuKsj0FFv9A9OWSAK/fNr/mac
48P96RKQghuWB2fD4//6HjvVKxDIsj2MOYHOmUJS7dWWd/x7V9ko6KaDjszhwbXQof/rVQxm8YqK
E+ShV3DE0X1yajA/BX9+ld+fAK6C/sXHm+cohVrmN8dD4nRGRRNtPmBir1b0pjPQJo7LsLac1Tz/
/YthA2T8gixH/l93ZZ9Y2qbFOR/MSKdHlczPMVKZg52K9z+/0O/f0PaumMwIoi1wv3o/fR6/3P4a
hHKVurRVkUHeUoC1xybx57+49f7tRdAWsW5JHjLnN/81d7SLfKWfD5HtfLOdfL6k1eb9xbLx774f
1Bh8WqyKprJ/u4idRIWKPd6J5alxi217SEkquyqAFh7+/DPb7tpfFig87L5gxWCMpNxtnrWt0b98
Zgo7t2fIorg0w2pn/sUj89uL25LJlosGC48re48vf3vxKRlXwFEkeCXu2jm7NTWjFpdFZvX3dVl0
6YlsGu3C1QSqB7SoHvULGoZofvjz9/jbPrP9GkxnMPfwP54o8/dnyujogRDgeeghEq5vXh1tCJ+U
UXcARgLHlks5DXlQJ+rv3fo/r8yyL2zCOVyUE78tyJKUk6JdB9pZqVfgr6qw1mQIEFpurqe//yZZ
Ntjlt/x3y9m+i1++SCcZcZ2g7Dg0ieE+G3HXfmMnHOihOevmrR0e8sYb/gIT8O8+2e2RVqzDJMY4
24b0y0WjjEOkO7YIK1PY1+Hg9v0rXhd9rlQ/Y/KIxUCPZKztz7/5Zll/MRUjr92mupuS71+vK0zQ
asCgD3ge+0dDuc0ZoF313hVTc8RtVd9VonBe//yivz35IBFIWhEmwj/b3lxi289/ebMOBx638pHm
NYvl3U8kKRCdAN9m/Iun5reH/4/rUGUph9wUVrTfF+eU8WUHiupAVy66lvno3GlBBG4SL/VfPP2/
f38+qUESoAQDbdfkDt329V/fUlKoOaeHfqa10H9Jb//8A0NvtS1Uvywvtk/9yMoCLQwio+X623v9
5QL24FipsoVzHImLdENzWauLMcmBKKJjLEpQvqMGP0eUQ7On/SHyfVF5E2OafgaYNFmxgpvXGZSE
UBiMZ+Dtqc9gJ/bfnF46RjAmKHB2LcxqWg8e86x9KUGF43lr3Pd6O8MVObwcGh7z/Al8skMwZo/p
CxatnhauUZWnbKpgn3Z5a18ghevkdSFWw7uPSdnEIZXa3rEkYuzVjXGu7UhgSx6q3FdveSeN92he
nBuLVu83d5Hud3M0q/vCyAZ773a9+54SOkPcmGnTZMrjlST3dtU+uu+OSF56Q/wme9XXy4ljeIdW
hvN9EZaupR55iKOboWvXbt9JwEQH7B/VPRM4uww45zrkIIHoPMu+kzK0mZ3R47aifD6pVGcYfHLf
fSpoRArUPg2yRmnFfPycEWbnVPGA4qLwjeXDThbxlhQ24+CF+I1ix2Qc85ATi+YCprS1hKBKZR+o
gaAQ0k5iAuNgnlVvcRp1ZRgZkBwbV2l42aSJXyKzm2hToNyKSJVQ9JQbb1o380bHvDw2xmI45cSA
otdvnRpC++R2T1Fe8LimxBxxaExAd+Giwc8lc5XNp4gfMCXwex+3LEGr1CdlcXZjgyyORvUGuK3C
09+jUoKmwy8pDiT/2Ojacl1cw6ON7LucZtLdUlSgkifa/P3VkK4Vo7d5gpExgUCkheYN1vc1JSsz
tKuqeGdYb38RhHUiwEo8jF4x9yAzkbFKuiDujVbvmyjGQhgB8QNgJIkf2MRBE2Ndzx7pxyS9/TDi
GEwPEPuqH/6Y0SQvMLhAA6N+fAfxXouzW8c6u8NuPV82DqF8R8RI1HpCzuX75ni3j7WVZt2hrA2j
O9H+gUmwTAlkYgdN3xfB5KRlMDIkzGENxuXHkqHLesbMZOxIXEwYPuSqaPZt3RhmiJNNgFcum+Eb
cxmYfVMD7IKe5yguNdoq96CtIbeCahjMe34dWlCt2ZG/HkUDDdipayyXdtoKlK9tNG3JeNIaVQGW
k9u1svIKtZ69fPFjgapUILHtQgfSRXeVYx/XR4NYeRkaUEmOZOmA1iot2THXz0CLH+wi7hlyJwVK
SHrrXXxvIOB09ovvCByDjF7DnCr1kmwEvw6iesCS5AEqe7bIFqDfjaC0uoishVtuHXwT0WONFjZ0
bX9iSSGuejlGTbriT5rWAvLS4LeQlXpAGLhm8dZyhnBsWYZOByCBHAQdI201+/ijbcdJ7ksQjgDL
5IxiuinsKTmWM/0uGjZoV0HU5XR+HbhdJqoN0sz2Sdsy90uIzXybqsVF9mAnwysu6lY+T1K7L2ka
m0ChQDF+N/xegod3zN45d+tC9o0mvZxANBsA+dygXwqyrkYwWc4RYFMCVeKghub5WrC+4b0kxvB7
GsnK3i+SQRE2tlwNrFyLQaxtQ9IkVlLNWNlDafMKfdq4qhj0LqGsROKFGupITUqvCRl7IoOhDyp8
Y8d2WYwklHRzJUwBEM4HXyfDj4nEEytgXorYQshSH0hbXz9pcvPXHJgzL9oqLUKDa7pBO93ZRr93
6TF+Hf2kfoCoHvOPi8hHIF+jILrMVVVXqEvJLN0xaWi3fnQ9z0etklHCcKW1H+IzAzRZrStrFG61
lrEDDP3yoiuWBoIsI4SQYQ+G143HV0DFU9WZKdR2q3Vlc6iROxPtmQ+j2IuMMHrU9aTs7An5gcAi
IDXeKVS730Y8Rtcw/PlrjYlqNWjWHLFPajg92Tc5Y+PBVIZ7FUtsmMS0JL4fGo1UGKdoHYzMXgt0
mOlSpUngtSOY62IasNgDzZyRDLIPqJPVbLbIhfrXBIsxoa+uWOKN3bqwHpU9iqmpA5aSl/SyMZyC
W6iKqnrTrWzDIiu5z+VA2iPe0eraGPv0g7bpd84KE7kukXlbTvirK3KGjrDvkX/UVBihipsHm/gg
va8LMxn2lC76/WeThXjxyAA2w6GWTzbv/OuOUoHfaZnJIV+YZR0xPyNtYVh7EdnbzJxyjIWhDgfp
f60McdvJ0g+BbX+vDDT53mbY4iv/LodufSQ954fw3ANZCyc79R6LjbSRL+bbQuxyYuZvfcmUUYsH
ScQMSi+EpIuXwUdx14ZIafnseExcVkHzuzQachza5XLJbeNUbyP1hV0ucCVEARyaF05voovI3SPW
Qjq/IzHz7ei2LzZu/L2Tl3fSnWOcVGlEZ7mtAz2ikFhkDXDTRaxsMFW8QJNEPnIVHwy9LmcLQf9t
UhKyMi167cIuYeHbdLBVuzclz3zl1c0nCXP6u+owd4SZ19ZPrTk2pGMuGD1LTnfBViodO2XhWpe+
/IajTqy8d+41BoeNeFzTqH9wSps6NvWXp9Rqo3Rzk6Q7mKL1keRt82j5VXbrNPH64nTWF5+J9xVD
iPF25gkiSWK10rdYx5O7syoPzgXR9Qb11FSmwdT3zvcGhvSMcx8a8xP5MwmeVUiN/jN+8a+RtM/R
Ih/UgICKjv/zCi4SxYN47DcPSN7N4qHSOek4abQ0ZzUCXXHTyf4xjGQRxHa8wH5NKD9Sc7/O7ErA
Mxj/w61MLfySZvsRUcpmQYeaYgm8fDZ7fH6tGcrcrgjL4j/G3sYO88XubJOQFQMcn/JFeWpceHjI
lbs7MjnEHiZfc4P+3v7IImOdXphkTyitSprwIdlhRRZos1k+AVDMF8u8ftbSHcJ6MvrriA4AaIZS
vgL5Sb8XJHV/dqOHA6LOKSwGxh8zYKj72aMdsj0i3G6ZSaLsGA9IjJvWFu/aHEE9TI75A47il9mv
7Hux2tXj0i8nyqMiBLlt/DDycrgCmN4ES269JV7TvjpA2QNGJRd4f2MmahOGEaz/a3sz5dUZZz8T
1qVr7vEPpCsxHw7DdAxrJ0SpP+APIxxZohKORCZCGNFr2LlIGfRgAB8ZJrE8Eauu9xAjYyyENnoa
kusQhSXLZ+ZI787TKPAts8FZPVnVg0qnk2+utx5kn4wRreVeNLJuvX0cKfXZJUvFNgrTGGmRUQxf
p6goRkYyNUkJDjZk1Zb9YVGjH074bPepIGIqktg+IZyEhCUU4RK1MgWOveaMoOGdB0i39UW0ljyy
lp4PzWDTjmQEg/k0wgurO1N8YEVWgZ/ML5Dn80dddyMllPaXC4zFeEAjMw7JCSNHHP/rU+971pWX
LRSrRJHcMYO1nyo3Sh/MTIwdOwVaeADc1kjGkG/cpiv8WIT83FQlyeRXDnvazsWieKE7kRxb25n2
at0cA4vNkiJ7HjlcFvJEQNcl4Rj4lMYR1AKb1wELAHTVouuoV3pwKZ2L+7+tNrE6QRcXKGW72y2D
KpAlAyc0poovrlTGJcW1QbAS5tO7zCnHF4fhob3ZuRFVRACyjxG4//cURsfOW8ZFE6bAhg7OSMS3
dHNBn432Uro7PxtbuRP1wqpBjXcx8S0dyKUju54iUPMcLe6hH2nOYtcpbArllZzmQCojWpkMQSwl
FzsW95mkID/hbpLfSqse00touJ59thGqkdNElAhC45Hp0RUOVWDLGZBaKharskPav00HkbWm/vBy
try0NqwnqMfVsfQobCHHJCiycrhQU4Azby0BKzXoUHalFItmYWNwz3sYAB/1twOrPrUrljjzPPnN
cG5Uh5LZ91oMvH1T48wwHX3rdcYnXim5X5bGCu3ONwNMqsbBRvnJrxH3zz41zmdT+0N5bAjNe0Df
3oVMbM1b8sXeB8a7+3bOGfniilFpYrFJU5YFbuy1bjDh5R12rafnI+sQRuUsSxDmxgMFF54Nf35f
8wENlNnZ1XGelvwws8kWWP3xdIyeZh9vOL9WqWGAAtgWWkXDI4kt91wl1nW1Zq8Qfh18rxFCGzsL
FcXPBTA799o1m/hqNKrhURmJVx3JiRuQ7pbJKY5smyZzWzW7VOk06EmR6u40DK2rdHByPAWtuGuR
CKhQaWAah9YkYSPCuHZFapG6ARqq94ZsTyNK7N2axeYaEF8S33GiwhdWg3ilPdOcADJtoYpTkd1m
pfHa6q4+MmK1vjVWubxIO084lQhOR9KAgVtiXri0WZ/cPX0gfeATeGHW8L+oO48mt5ksa/8iTMBk
wmxJsEgWWb5KZTYIuYI3CZMwv34eqCfie1WtrxS9mMVEb9TRLYEkgMyb957zHFOFTmz5kL2ZcIDS
CnL8KSNpng7YFRFwgISofKQ0hDveKrESdep4Dxv63Gb+d3uJg2NvB1eigiK2mQpNuB/sBH3wUuO5
mpv+KbUMfU1chXmboE3adXCR0YxP39xJlTeNJcubVtXTD56sL3TaWtZMC1ir1+AS0giLLkuFMdJM
9D3TkaM3wnffzjWwazSfo3m0qhgkVFW/JvG47pvmtEd35zDDAH95F3m0lza2s5inLPaDgxMP7hbn
XY0rv7QRiJbpY18MJGK1Lt10ov36uNllTNrHfdBNMfhsl5wEXuz4GtsgaShrZf/Gzphw0R7yGmsp
lVRJgeEh+Sus+IbIzujot656GRtlJpi+++oJDLTJz2r39hb7BPjqSOD3QuixRSleeu6uAcwLcwy6
l6tz48mqsAxtwHH5QCLKksS5wXwBhBY9EPLQTluSTr7CS3miwySYAEcr5aGGje8ADiMrxcqJxkVF
6CNaSPG3UaJrwjuq2oOvZ3Lg3jDdMR+NXo0/U52mh7hsntE4kb7nGxH2ILPRbKRM7vlL1Bw/m6Bl
YXeSfO6u2nJqpiezbYsfiWyiC/rA1SvIE/Hcx4GThk7vpDukvP43b5qjHcr9ln9m6VfAFaXwfAEO
THGH8dfcRA5rcuin9U/4o+mmAfgL4crwy0tXx8adwk6pN9oe5lc01yXVOEUEwS9BpPf01apyV46z
fEoTAz86u0X7ZvoxvopyLn7ancqvVOTPX0apzQfHgl4/0DAilUn2AWFpdVrEoW/Xem8aa/LDgtv0
pp0zzLxN75yixBmiCxR2pK56lY1gbvBR7zbZYoRNBTJpG+DvoPjk5wBfiAdkjbrs7GBXoplW2NBM
/5Q5vT1dCLk4dpgTWoNCc3D7LwPwgBg5f4PXo/PcZ5HkHny6AXUBK7aPMAWRCKAtGU9VFeoFsbY3
kQWInX8o4PIUUJdtNzdXV15f5VscmOnXwaGi3KZNW99Gsw/NyClsmOa6tiyCMokv0yHuN/N72rGo
h8FE+uYGBOo0YvoaykdchQVFaGPaA4EkBKKG7jgb8Y7VI7Z2nvK7+3HKipYE0B56uQfOodz6CKXf
Dd/EJLF0Pcwy2XnK3Sj8hGgWcuycm2rSGRhDygEzVErUe1oKKHycLnNNoM5e8464Go5TpMui2cb0
m65qhrFnOAccgzMi4obQx11xGzhLjq2Wx/7W0AGWAxkMid6MquUoQS03kYs7xVN7qJhAY8T0Kk6F
uLkhJ0ZaPJJcwRFlQvMFvkJnrHuzGJYXGja6D7ux688Fdxx2USQnfeHlCUmHrZbxjWIDX/b1ZHKD
kWsmVO5t4OFYJHGV0ceAASAuPAAmvpgRbolu5jHh1XJYVcQcE8RR4jTZLRltGKpHi6CSsWwD+lDe
cBezVRk0YvAQh4Kldtrg1SVjY84LzziRmuRlO6/t8QO3ABYfCRAAiOFOBp0qbyqCb9qidYuuMOXg
QetP09F2ihTKFPzVG8JE2DTrJmNFcp2gLgE/0K0Ic+mj90dyV76lzqBYQCfitbaTHuS708TyRQWC
NLeuIXUGzq3UcLcMQnG3uLTmKxG0jYVT1lE33rJyc3Jkyt/4F933OrEpNSPdxa/S7v33zpkW1Odl
NaEkJjprm5EMPu/nICdMgAgsmOFg92HszCnu0lVpS882Nmm+AfdCgH0RDJ7zggA6XuEzhikPuOlX
kwDpyFkYmAQIsUiSBCB7ZfVrE4zuRtQsMeYrplE38TyjeETJPoEFAw7nh6qtO/rVspz8sKUq4rWv
gEDuh46svGM1KOBpglrxLsnd1CFHzIV2GpMptZdol7NV10tsi1UTzHRLNJPTbslpnotd1oPyIW8s
5U2gFYcyunDc+c3zUvnEdw4eUn9Gcq8wyWL3SoO2vawGzddCXI3sdgJWhgR0LPPpWOS9eEHVz6m+
5xhLhjRVxm6JXNsN4fC7D35mz/xTMdKKbaStfr6Jq0yrbRHYwxcSBIwydIMe/B4od9e59pFlz1dU
vY7aABJtfk7WAH2gWbCobEYTEMOZHEpCkmzOE6SfObS+sCh1CTqkqCZxFeW9wyVqyz6W2YJz/Z0q
1YDsAy2NJJstlkvPUrdx7sZFego68MLsmZ4XjPXOhGsFPkpLxoj9ISX+1XW3uMZrwjXrWhYVC1RT
1PN2zOukvvXZjEE70XbnNN3kHNlts1JwPVaaw27Gemke/cFH9VE51PZhZTrNEjatSbCXqEmGeMZN
3GJ4tjif7+NcaW87BFMRhYwMO2vr0tdrQO2bvoYHpwYqbhZrvnlvQXdqsyL1LjvN8RdH9mpuKJgW
Z9GpzClfdxFA+elFo7hcjoDqfLzkFUdN/NEeHWobGR4YMGPRA5mkBM8GoRDa3SfO6NTPvchG6o+U
ozWPf1aB0nTMOnltJaDIkymsodipBpfHV/aRwTnZeV3/0NbK7pv9lHMa4ESGLrSEETA42Ifr7dRQ
1e5zt/MrkKC5Ez/TO2ij63zwS4rdeg6mXeWYyggl5x6QAxhyHdoEOlY/c4EdYe+1fiV3zVQ6wWsG
96Y55MrqqK+kqBJirIwxuXSrbHjOCI/mSRdQxCmfSM8NDYyz5cmY58W51GUEb4ooDe7IzQKlzt74
xNb29K6keHRkU6w/djH97LU07xvRuvVGww41zlERTc/23PbiNOrBTPeRRXbVWWQ0bljUEu8SyMgE
SxTLtt52GnT77ZDX8T1935TlGBKyQWRds0bZSSw/Ac/UMFZEONSBvdFgAsYXwgbM+CykFsMtAlHA
tbD3jHnrwLmC51+581dHgjnd8CiZLi0zFAI7EWfeezYOFh1nehuBeUEhATRtGrQrQs1zYl4O0NC9
O+V6BIdFXU6JPVou03Czz0iXqJ3KN3b0s9NqC+FvKg8Nr2R/EU1lUyGkVtM7ZXcq2GMiYnDScXKm
t7SKSe6GvQwABF1HVZMzOREPu1E5x/mtWXpO8WP1vM0UOrOzCkNjo2OBTWAMGZpJGH5TUsv9hfIp
9K15mTlIjGTnJQ5xNfiCKNA2Ru10D0GUzGIjZs96WAjL8+Dr1MbDAmyv3tekIhEeL2Ov29tAE8hr
96Y+C60agt5mkSpLj+7Y52FU2YE6ddayiE1nLs5tKRrxULgC3IRllsOPIEbEdFqYnOHdyZRx2zh6
ZP8tS/dBcBj+Km1AB1dzspAPYlZoxWUeN8Z95PvuvVHlFn+t74LgdXacaLqlnTo+zIGt3MvGd9Vy
CgSGyQNhOmo4DwbMhYsCr3mwB0sOkAMR/DJmO8LgfHmj8rR4mGJPWxedM5s9ZWWbADqkJcRhGrMH
DJXhBz0yTuBLmyz+Hj6i9C4iVkvCBpMh5ijPk6Zx0y2kwCfVIsW24+m+WSCGXFOHQfAs1zyjPf5O
P9+n5uyOZ7K72OHRCsnX1EkBPDD8GtTOihSnT5+jLO+kyqLvlC7DqazZXEkFKeL50m/bRF+QJZ48
xCpgZ0bLTP2IOJYuuTLQoHcL1emuUnDIyBROk/1kQx7YlINJxuxUJQXdHKskdwZt248GoTJYQeLz
0q1EApbWoXBJOz6xpub2NadipiI4KVXPi25Bvibd790kwSkJ/T6QBY/lUjkXLdkwZdgx+7WO+ZwV
xYUcGjgirkU+FIxLMynxsSwFH9UF07LIswMGeb7Ieu1NN7mxJsuQzpERVp+mqn6oBqsYd2209Mw/
5gh1fB2MyPmVXcUvZeUTixuUDKlXSoGlT3WFmZAhVgZhDPxbXnAsH8gUSjuZvQXT0lhhq6rgrSwH
ahcz74tk17fMSyjPEqcseOmidLyOLZdUc96GxDz1xBvZGykW96dcTOBhNf89CyOzHfqrvB8mLHiL
o8ydmXjlJVZv2meO6UzfBJ7tE4O8nBnaSoguM0Gs6jxO6tWERMoBWtO3piwckyfL5OW8DhLm1swH
8nnPLWF6E/HQErFO59CDttkth7QvXEb5UQ3pOFFLgCWuhHCJtJ/xBOc7AYKFYrhVNGWSJrkkBsYp
9wuqduA+s+XiYwZOaG/oK9P1H82GE3THnohnxajB048lE2BmH7TZ6fbQR2HEaZgbPRTLE+F4yrwM
MuGPl9hcoTnig6Q6BKfXtLsY16mPkTLBH7HOvxF9ZrRHhVvT7ZtMD3uICcR12SW92TB6EmOHh7JK
TWKvxuqn2dmoGRPknAtlEnpngmKaKWLrzeoDFkIq5LaZp3PE+Rmr/Ax7igaNP9cHOL6CVir5wt5F
zewWYAWtV6APYB3zXVEEAU4UOZovkYpqktvzaokvS0bd3+Ygngjxg0RHQ6vr1/qLLky5I8PLta5S
NsfmAgXrQi3K3ntvu1hDEFVTuYXGrPD3+KQzEv0bsJiz+zfOeFvohifS1JmyXjsqt8d2YDvCNWkE
B3eRfr7tSK2A2KYXWaNuz8v+vqXCYW4WlcbPZXYrcSCHSB6LStlfKEpw7RRs6yX2MRk94bie85Df
ej2QLjmLw2ylAgsKxpZ5R1rFHB2wyIs5LFIoU0e69DXNQt9Kkw7Rv/SePabvq1uXJtIOUYeeoG8U
vQtiykryh9TzbEb8WB/HFIS0XIi6GF1ZfB17N+rvpDLTc5RyEiFLmHTH7QKJi/OcYafTiQaSfCM8
1urDtZiMjqoRjBAUNaS+wHwh3QeZtcHNYEvi2YCNdPd+TtYJzZwCjE1fNBYhruTeOUyu3fExt8x5
3CdmL+Ul1Ek/OhioA4PDoEY+IuXNjAXaGcnUBWvnzEfPwghwA+k540PHnOSvScacpzAgV4syLzKd
bJsi9sc+gjOJluss/ZpsrAqAfkG0/N4bok69NRh+bHdbVnQkdpmgofOCJKB7wzvuDVt+Rwb2mVe7
CuSB8q5y4CLfY7KbHuGUkI2yyWfbEGfp8s7uLMiJ13MRL/UmcOeajq4/ZIhlZFQO+1TTCTzWOSf8
IRwkHaAd/pKxZvsjkkv5IifVvilgNU5TaVeUaVn9NTYEatsKxU+A67sZsr1mJ1WXdmHQFses1MjL
JU6E+RZZSWedgVoPOMtwLDnAJppZdV+8xaZJfEZgPE2hIFUu/uIlJZXIBrLo1ANk93UntqNXcv6y
7LQkjWGZSzw9U1EOF4Pnqu7YTLWt4UVwzMNbtCTjwWVPgzvT5cL+GUkWynAkpRpwKd7A7Nj1tOO2
tu9n34EaMiBt2pWFzJi9dU8ErbQ/cuwjbUioAaPGQrXSuxuWdJEPXjcSPzW7xMNiWnLznxqJBH5R
dG8YG9ar9bh8fjDgpAfTjmpUB1QqAyECk2qHLRR+z92mUo6X7dTaw/1o6+mV0R82ZR8kTL3ptFa0
8M1EvHd5bhjXvFLFUzdp8ymR7vjm9am87Tl7UdbqofmGmCkrNqPjtbhZpCzvtEM9ELpCjcwHvAW+
B2nk87yJIkZnm9S2pne3zSKchLUJQiiLpU2Ow8Rc/CrjvM7/sS7gFDDZEG+UYfQbasnU9Uyrk8IJ
uY1KMemV5QswCf5ocOpDet36DrOoNJ0SRhGtGsDMFzaWfosf3D3PHqa9ixpVWHuFPBK7PFqx1t5Y
/Ep06qZU2xcIort4q2BhsP6pHFMver5s2BvEBBS7hq7/i8LHgkQJelK/9fGGkOVg2A4IiMZjGZ4T
9oiDGcc551npstGliZqCM6pt4hzivCqsA0Vz9EKjAT96lxvWsnMRFP7ATmkwLx3dmqNxG5k7Jy+7
9MJF1vW1Ky013ya44BQUTvxIhDSMsAgORYDJ7tSRndDvPL+nnIAYUjMknXVJ1r1t4zYrhDfaJ4BO
go792NSnmBY76DahxX1gQCHcliKoTtz9LCCINGbfzqOx/0FiQ0WmhkVNiwu3WpptkQZNiXSUyNBt
ldIe3KaaKhxPjyK1l5Wb89/KLStPmbCoeys7jZDiD/ztI0HfmdwbFcPMbWFD3XMxKwKqQn8ICk3l
hRWSQE6+nBhz5W2xTDHPD0xfnUcit8G4+0Xy3fc6PEzY//NnryO7e9MWHYk1XcZUc5u1mX0VJ8r4
HvOjPaGNkAvEpLx4twRqGahiPo26ccJETBE6z9cY3QP7BgkufWg+VronshtnMIqALt3YmLVvJ7AQ
HJmrenzDmDvbW5/K6b5vCIglXtVXBIjXDrQoybiVkAIOPLek1LnXPbPLLzzG6GLGbKw5CMZk2W0U
o9mVH9o6j0K0tcWYmEeSpb0fOWK7dXVLqDvs77bw15KmQDS4Ua6pXyJO/yvqtomxr8ZBd5PooZ/Q
h5HUsrH7QuECE/N3U9ryznNy51URaFhtyOug+Anosd7ky9SIHfCLr3Q0vWM+DtP8rBNffh1dEf/0
6IHibwYLe44GczDDpijse3PyiuSmapRB63Dg5QozGm7fDVHmTtiSesqRMy7d77Kca+O2DRxA27mF
GgrMY+S++2XmllvDKTvyGu0GEdSia8qw2U6v3CmlUd+xNAQcIA1rjUEccvXmdg4eMjJ+q5KpKA7z
DfR+JudlHhGVbKl+Zni8GKZ3Qxoe23jc8Rk3EZkFJQITNARnBifeElo50N+wyauWd1XAVaeOb+SV
n0tholDxVkKM51NktEufvtu8wgTwcljsQlQya8id6/jGcQVyc48B6wybMhbaD0Uxm4eM47eGxkJn
60pOzIA0or2AaAjPPhNXGAC0CBK4iaVlvgdkgQYsqHPGnYq7+koKsbASLNPyLss8h8DgsLxndPV/
sJ0NqCkMLAybXgCF3PVysSrkBn3WPhIZIXA1dzJ2frTY5tR5WTvQ7ynhuOl35as035VlkpPcIWqs
skUZpN8Yj5Yls/Ohno51TAW88QqN+CoJphkD/6zwv5N2eKUQP0E0Iks5fbIHFwzTQM7jsveaJLa/
oy7QpKjQn1ue+ReJOoWFzzEnIqWSuUCJ2X27jBWynLr2S/QqAMovqnTxZWgURT+XWziAszjwPegF
atn49bEMSAHYlV1ES7+UMUcNokNa5dhAiPnPBjd4Fu+MFnQKedHr/I2pTTJspUnvHplC5D43blTK
V8wlyj8bVcEo1lQ5leSECGNj260ky8Gay/xox8gYH33GiFdT0rd1OEEOhH/csRAeOlX4VFAEu130
cRzU5JV6SBJglMr6WkAl6cNIpk5P4b7Q9MiaiHgY365QZNka8tozYacRGqhxpj3d0PGlkxbhXKXe
e1OFtywHHcRm+0WbTW1DY3KwYcGgs8rv2SJkfVm2Fp/LKKYxSa/mIq0ZgFp5jTOVgxnMoFDGMJtC
Iy8ae+dzZPfPpaqz+IBOr67ORkyYec8YYa4jEhrJXLiyhh7VIJUSBupD45qGGY5wZ2N/41D3Qb/3
kipmj8ylZtm7YEyXia3uR9JQKCJIdEdj4XLHvidCZf1l4yxkJm26acRJG4OR/k4potuLlmDeVzVl
2AyGZmGMACxgeSw1SpGwZwJFw96Y2q/mUsUFICO4eLsRrU6Jez4B+1TU40jz34UKfjfXYzu+pKll
DlczwcbDAblfke7At0QITae0NnF056Z8AcTpvHc8xOVWOTKaQsD+xTqT1PjkuWcdIx6T7bBlrTJU
cd/wJmawjlN/DKfFkfJssmc/8/QCeo2Ysfws3DKNTlbXr8iluavo/Bac945R5rbIIGTm+rxRKGq2
2SgEtBHBIfNrOcW+CBfwsj5QazYgIHiLyczfKBu2j1SDF4WiQJQrh9qof0bHhu7NyXKm4bAU0vgQ
2aVPV9bg7rJ1QAD7Jocywx1eLgBoIPa5cAVUVunLiqG3D/KScVN3WOxGwq6cyGv17hCllHQlFuF8
JxVJZTszE8KkvVPxA9PJgP0f4UxHBGtWuURBSjo9KdqZicTrQnjae0lgrEq63GgBLgAUToI+tNvo
S0mA+ww2pPbqi55OSXkZW4xFDpHg64RNmRPP4Rt5NobWNHcB/bkBiy34gznAQy5nY9h7PX6BE6pC
8n6SpZcwgd25Qh9k/4qEj9sx2EcB6qpXmGoUMBx/5vZgzyDoT2izKztMZuWBV+tS3PCMl/xlh9ix
pDSaaXhuyoRz+s1g9q6zBW9gmui8+ra7ErZEFsmtNrPTZI+9QNk4rHNxbJ7jA29Dbj2a9rTOJwuj
Nak1FuMuspvGPQNiMsWNbheFDdVnLzsq2N4WnFePFDnaTBih5AnJBgFr9LNKpwKM0sZkbHM4XXHg
pZHfNXY0pxzkHFpAtU1EwHPXLbTpkb/H3VcjY0h4mzdR3X1pa/Sh58DOZryLQTM1xdbCwO3/SFuw
PvEmS+iHr4GUkFCu7VFg1I/HqqruurG2hmcQJp5d4f4QYOYwz3srsknkeffq0lWkxmNm7zvwK+yC
kOuFGoenfwT99zIiOnGpAZsVGQsSvhkeef5NnZIFVgQQM/JgsstrgXmh2Ou5QA9kJMMcoxmi+6jD
ICUr6pjlTRlfzoWHmGNuMH+jiGxd/0ed+nX67BFkYRyJcTX03QIAEfWKivLEulkwvI8IREhYf637
3LKvGjP1fQKfU08tq1ockTwlbMwIuMizpZ9P2NbjPD+Jmqhi+0YHhV58hPEG3GFIy0m+b0RpFNc0
2dr6zMRSps+uh4rmlJLIN9+MJLKYBA4HNXgjvtm5XMw8XVE8wTF1K8Y8Lj1S1nYAyc429RuCsIuI
uSGZbjNCkBatIqYGxIIrgUF8L/oG2aDOORjD13D1KRgEZ+Be8z+cBpPzleEdqAxjOBrEbOk52vdT
EotpH40Uq81DkKV0no7ZkFWyOjAHscv2K9yAmjcyB8mezCe/sXAGLFK3wx1grcGmlQR0wAM7R6sF
Uq8uIRnO38uO5CzS4CA+mv2lmHSiyA+eerpkk4GGm1RHEjdEcaELG4zFvHr/i50G44MOtGmigCo2
URI5QEdWsGL1tBkHrukKLXFYBYHgcxfW05Iwhkx6HQfpbjSdzr2PoijJ2g0TTt+BAtvhtLgtHNz6
+FL4bMGD46YrSo+5yhLGnoppixZVueZ2d/6+r53si8oHpsAp4TV3o7OU7ymmmGEjs1H+ZFvTgopU
+c/eUkVvARrdYdOgKn7MBj/YT6a1gBeES/ZmtUo+V4YMXpKOfAX8MGUHBbFNArZr3RNftsNIZGFi
SYk4WID+6H+ZS/83aKT/x+z4Nlas/78bf/OVrfvrj59d8k8O6fp3/mXGD+z/IgDYxbbsYSAmPBg3
4L/M+D44e1obwvXwYdm2K/Fh/Y8Z33b/yyVDGlAULRuYEBYWrv/B2duY8T3yDnxfSsnhz/5PvPir
0+sfRi1SXOlWc2XhWRBI3fWz/dOoVcY2lmojSA9LVosLQIwZ+fW0hNx1zYudXPxnzjPhYRU3pYBJ
gDMUmMCH61UOZxJypOID8TLTVlhd9CgA3B9nTsZXs5+YsHKK6D9z1v26qGW6loWCFt6r9cFZZ3dY
y3Qt4kOvpHHuEMnD4XGdjcEf//L9Plhf10sJfJ9ydQg73PQPzshKE7LYuHZ6mCljzsFCuyEhTJes
+Ty/oMZFTdozHvv1p8Q3x6d/PHm3/7px/yQBfLi8z5fEdipNExu09e9MWUlyI8dyvz0wgBgYWJfO
RV8vxq2d4DCAoNSiN+4TcU2ehfpWOX63//z6HzP1+AD2LwO7J4i9ZrD7wcGcj/QwB9dShwhN/QG9
rv2EUiV9yzU7cTKjEaUplYhTYyuA9WrYq7LCaBZPNohL3XfWA13Pae+zOb6MuGjj8PMP+OF5//X5
bJyP+IewcUMu+P15TxFxMSsx6QX6CWFWZaXDTk7uwS/0tOtX2Ojn1/tFevjHC7Ze0JcIn6XHCwtZ
48MDb7Q9Nr5+6A7or03gkdZgW9jP4GftoMiAdWOodZ+1eUiWLLRx3+4xKwzefEboTzn4+af5hdb4
56eRwoGcsC44RIljFv7wacrBq9s1tu9AqA4OIZqtAUN1z+4uFcyQVcSRZGfdBPULmRA/XMSK+250
kaAXFJubIfKTe+KRzTfmDQxanKlF+lw5qfgS90NzbFfEJx0LJm7bqbdgmI0+L1zN+nIuK2UcS1x1
EBwhOgL6q6MrinPz7fOv+Msj//ErEhxncZfX9/DjG9j0vVWnVP4HCb6VmWylOifse7SHRevmWKia
6UsdqAwzyWAF12bR4J2GF3ZuB6LEIeL0x7qMum/aksbtQiLQQyEHE/3/7MINzoqHDEHEq19LfGvd
kP1wrKLf1ktvfx0WgyP7BOPSZA6pHZwb5B2AiFq6q7HUeqfioHj4/Ot+MCf76w0NPDjWsKHWMJIP
642hxwjsWlIcloGesItOeNvN0th+fpWPbw1XwT4PlMByUB2xafz+1vgkVA0T+8oBZFr8Yqwcy6jv
jhwR5E8/R3L6+eU+OKHXL/WLHrAuZBBt7Q82bxyEigk1l+NcF1+RlH3JB5so4Sf9l+XggxH6X1di
43PYa3kr7A8+5XJiXOx0XXEYdRxfcdqbntAXFg+LobrLAZXpQ2kl6f3nX+/jIr1+PcwlrmAZYgn6
SBRxAp+OVY8FuUcl/w3ipg8/Lle8ieRLW87GS1znCzKc5pU5NC9RK7H0ff4R/vQLSz6E50jc5uwU
v99QY1yRdmYOIa32VmcZzQIE9hUeYOx90dXnF/vD08OdRPov8WGh8fpwMe1kSd/ncXsg1aN4QH7G
SpuOHtrIOcMs2fffP7/exzSo9a7SYLItm6WOx9b+8FLUnHlTFZQkZii1IOnUnux3iVcTVCb6mqbJ
YuTLreVBQaZrEcW08PyUQQGe4I1OUj871qCMr6oo7b4Nbjt8K+2GOjwZI9wvqYsASfTN6+cf+o93
xMWaF7Aym1Drf78jsN1zBIBoqWClS8h7VCaRV1QnYl/U4+eX+tNDD2dgLR0tvof74VKVn6pO8ZUo
h9royrI762qgr3Vp2Mq/FE5enRJHu4fPL/qH7+dwO37FNpmuJ9cP9Q8iwDIKldv4BQ8TCb8XHkaw
K6B5LqrbyDh/fqk/vF8APwL4Vx6If+8jnaKmYVIsc1PjRR+T6qJ0s+xcOou/00J1d0NvzUd7Nbxs
5VDL8+iX8V8e+D99V66OPpPEKQvI1e/fdTAXjxZjXx1K8iVAC/INrblhwp3WwV9IHOuj/GG3c1xL
rMwYx1t39d8vRYHurotleRDsWZdT5XSXHSkgyFbQVX2JiWbOQh/68KWh/npL//A7Wx5vmQvfgVIX
KNhvt1Qh1F7k6DaHVJl674CFvE8UvN4t04joKltm1q6UyCSmtC3uHLrBVFuf3+o/PcoeBacnfQ/U
2cdbvXRoOuE/NAeRmO4hhklxHHvGhhiB7srYsHAxMwH/S033h9vLiiltKgxgVCgffv/edMaRR3Ys
nnEmguuItHjAmATsEoDoRtnF599w/RE/3GALXY2HoNZ3PU5pv1+s4YTk56MPypla7Tot2yfd/bVK
/cNFUFjzrHo+i4L/C+fxj5ezBH4ulzJhRSB0i8DnxghWeyy8w8+/zB9+OQaO5GvwxPKtPv5yBYxJ
ozHGhia5El9yUmRwvTdk1Wqcoc1fno0/vBoAeKi8BdFvK7fp918OC2OuiZRsD1To9r5MgtRG+01F
u4CFPSUGskJMpHT7RsP9+vn3/NPvKRy8veuX9VgBfr+0kbFD9VPVHorcNcJWi280PKfd5xf5w7MP
xQXJHRA/79/3cKbWyCtND9csXZ/raKFoWBDrXcbYSi+6XI00lYL4b8XLHzZz3vUAqBIHTMA4H37V
RSSEchZReTDQpX6pQK3fAllSj5insgOjzr+94Wvf5OMLAEbJdwLIfXZAOfj7bxkj4UYe5taHzHEI
rJ7m1ZiUpUZCo6z1nlgYAgKFg2B8Who/ug2qEVFxQhNRb2KZqfdGWMUDvUVOARg3vb2BS4e43zH5
JgVa8Ytc9khLKQtgJfsqcHZOovQBAXv3SOHSPH9+0/7wBghIb75c917T+rhgOa7Z9aIy6wMtcUNv
msKFGaMi4xmYuP4Lh+cP11oXRjYGm3vF2fP3X86z/YZxfU5x6xpx2Fvk6y2tASV07UX8x19LBqhj
edY9LvlxG5pN1VezPReHXx2PziTjABMa2WF0R/9SSKydrw8PhOBoR5uBFd9FQ72+9/9crNLYGM0p
4uWaYk7UDD4IPUVCvbfawnyrepssU9HKernpi5nNZ8DV9IMgtuJhTXNiJMxzdjv7ejn3ACWeALUQ
usMtwUmFwODb5z+MvW4Gv6/fgjWIStuE7SfIjvz90yoxI7NIaIjA3Y1Pzeg0X3H9GGf8wAm5uQBB
vg1m0j72Uq1ecSsytnVrkwzgJeqG2Sh9acvs71pmBFvESel9XQw6TNy+u3RTDY/Kr6Y9SGeQ/JFb
nkY3Hf6yaFvrK/37V+CAyQ5PQcNh89/KGatBakDuanWQNq3+YqiDZpuJLtrIAtlfyfJzbVQJHYw+
GbdmbH2b8T8cP/8dCfJcT33/72PQtKCes12TidUaTGD92yG0qnETx1Z98HrI4ihdaKbfQCpv0S9k
DcxJY7jxWJ3wDI5fvCxn7IB+3AwlqR/vGCO+TGvS2ZZ2XP8wEKzGy5D1qJFqgP9zmzFTJ5pB9MWN
BvZgLKSwd+QFGKP8xkx6EyX6RPMmbDt9r5L4azUnTy5eqs3gTMe4DPYp9gwUjzmmpwjcj5OfzApB
QI6yPxiwETUHrZKdSCrcq+05drN918xPJrEaOnizJxORAKE5eXY3j/o0kiN9rJcC5wbAbZIpdbDc
QNOZstCt3KOfkbyMg4lWynxcWvXFN5pNM7rbRvrnzk5RD7THnhh6B4ZA36uLLC6Ouit/DhHq5rLd
owc+QkzfMcJ+dfpu68OUkDQvkqJeFSfbHhU0/rx0U+TGYRmJVJflwRw7fH3EEXSBJicmW+1WQr4N
FvLZZgkehRmBJbh1IFHkHJeWYiL8LOmuEbDFh2oxzrNM7sV/c3ZePZIj6dX+K4LuuaAPEpC+i2R6
U9513xBl6cmgN79eD3c+aaZTU13aAhaNHUwPM5OMCEa87znPqVwyu9P8R45YjoQL1l//xRDl9Tia
HvXuJ0oaS6mra2Edk8Z/izKFmxjcwSzahaZ+IcW01srLINAPnVOBbKLAYreUptIelV+yUWIXezni
AQWZdOATDTIeKmVIlhNO1L6x9jKXIBNuenmo6aR39huN4w7uinXpEMNVjW9mgTfCoTTt2VLf21J9
d9qPSQcTVo94evUlDP1NSr8YZcdOAJyx8/oQ4SEkZ8t5kBoJ1y4l3qmvTnpK4KpfJJAgtJu0bbb4
/cpVVwR3emmvGcULlAwLHAzhQi19QIzG5AVJx30du8u0te8DhnMq4vu2qlGPyKXtJ8S2zwRb7ZWc
77WlIMfRBv9CoHSaavteJvWbHlbQLAR9bjzoG4HcBfbiasjqH4qKIH4YADmN6k8rKy4MLMpL31c2
pryoq0NPShDdAM+FgaHEyo6yDxYQ6zjVBsEFvGZz+wDR5mQMLq7gfkC+H+/LKtWJuonXnXsvGtVD
+HrrDHQJlTQ/uUVNlGoykFFgxAu0+yvDqH7gHHmlF3ECvXjIZb1s6K3if8sOkYhOVkHwdpD1K7SN
tCeH8J4gzFu1z641t36dtHIzsedC7P4OI9yTlbbSGub2a6TRG7WSpezih1h9AnfmJUyTKB4gMHYP
bk2P0a1fwEkhFCfREFz9R+3UO7/QwNcUb2FnH3V6qVnFTRiipdpVK/LFTS8NnUM7tsew7baB7SPN
xRlD76A6kB27To3mRDA1OUNiORTWHb5HAwG7xY9lBXFLrqFvMDzwGd1NzlsRowXUMNnvCtVZoqwH
geTsVGqyahve4HemQ54cUtaR1gF658RlT/RkJ38YY9hkm7RAJOQBk9BSds2yLdeYxk5paP3Qcxtd
U7ya40HHXN5EZkJQE/DaZUl+C0LeVQ2xjYQ0MuF9RBe0+hkNboKwyLZvU0GIZzkWF1klXzroAA9O
Xa440a9L1X0WeXc0q/amrItrqpm2aBQv68x+G+N8n5MxNzmRKuQYHfMRaye8OGQvbXCZJ5z7iTd+
Q891B5f8wgr5wnhvJgu1UYl0Lk+KJdwvuGU0mmV4rSZvWhF7juyealfZ1u1wPTbNWmbiCcyrB/Zr
4Y/FazGxAShAsC41MWEuNkLr0ZqEtht1VOgbpzhInOaXBAfka7eE+YeOtCScILP8lYqv7S7oqhKw
khXol3HAARqB29x3r6Y5oqjsm+LFQguq4Ou1o2WDKZGpT+B8O8Vi77uJuNdMFAKi5edNZjFDoaDW
6dgRhlJDjQn2PL3FKa68OdKntd7Eafcu6ulmSvIPVSv0ZQ0fbBUOGqaFxAXcZQc6VdV2elaHStlZ
Mcb/BoPVRaor06oYO3mH6v7NhSB3MqSrbqkt1xkcFsO8Z4qi+zdSOKa6W3enEthLu0m1OXmBZfYS
PWi61ZVRIk/OfeWuLMboadRLHQGnGtnb0BqUD0uv5cpxGxZDZAFjc7Si1L2LSsO/zElEYetiYizT
HagZnqT1v25kbU1AuAgpopuP1MYXXXNCUsYCb7d+9+yWRqKuO+DwmA77n3UxWC8jNJBxAeJ7/IHM
JtrVcakgquM4vWl9I0xn7YSF4qmObyigpIQRpt0PttHZqzY0w452i0E4XCofiFNuFyOCopOdu0AK
Ej2RPKM+fM5M/xaswoMLVaNnck2uudZNB7JHjMTmsu7BqsSYoCsAXFNLcLZbuwa+iLQAWqXW3oBx
eKlPugnPTC2ulDKvjxGHucfITsalCqtp7+C02UGnVNc5wKfT6JLJy4LYOGhOlGo31fPao9i8T/vu
SUibCJFMCfexYb3FmMPXfjMY24y0hyUHhVu8BM+iabJtzqHgtgEBcmfFwtjWE/XIVi8AxxRV1l1k
rYryKlCNcFVrNq+zqtRfqF7V1wjqy8XYmcmero6+C0o7vtegE60mippH1Q9X6BzuJr+Ll20EOIvW
XUXejwLJNCfbG8DaBN/AhSwS1T729CIBQAeMyo3CdUUiD2427PlYV51gEYR0NhdB07XtqlEHWfK2
SymmOZjjfM9xcVVxntlojeK8DMgxqXqZRC/lZA4lg0/gFIQUXMROtkymNDi2E4lHQoTdKSQxCB5A
hO0zsF1tN03aiIG1hIdgmPostsZJqXWW87PrY/bt5LEsCfBua48xru0yNoH4ADtDeXBGmG6TPz1W
xKhshiHS3iOyST78wAruFUxWL1N57SuChJ6GTfRGc9tg7UszvhwmLCwCmBuqeSxPArQhWVKWXfLP
QESWFqlHGwdGxoUgG/5FVtGwzcNg2PfskW9qMw3YDin6qsO7tBtJEN6jXcJSglYQ+obU2DsC63m3
W2KH2a/6y1odmjVIvkdUXDRMlbykL10NDZnpXaiOh0SYfQiSRnK7ioK4cluW4t7vlfbRRA28R2ht
dStrxBiwppLSzWjlEYn4kJN/MXCwTXq1TFdgF2zeATFvHnLWjEssLma2sMh3vs59d3pscSNsrXzQ
l4NoO3kVGcQ3LtpyUF60eCT1RNVD0iO67IEIaOcwqFAfS+D5+pJ8n2GZG36VeGrfGzWY0qTZhHkU
r3w22XPWPTo616/vFCuEhErys2ExiHV5BbsQjNEYdhrZ9JiB14GKEApzzDTHTPVlF605GrvHIXNn
KO7ELjqQxp0lXbZKPOdkx8PTYf21ssO0DY/Opm5129EdeKnzD5SadJsnM32nTWWsBAlLSX9sWCCX
mNWsaygDhFMJX6DLU8DHpaq4LbXMPTRN6yxEYOPYsnpki7ML1n+2u9q9bFD/7fsC3FtDVgEUPUtt
n8APDCcta8CtduEBDm26zRARe7lmJGuj4kU9uljmtLIqN0zbdi0UvV1hfuW3WjM2I+2UtYarZleO
zfwG4Tj5s0dQkhCz19u3RL+4yRN8WTbLQm+2mtlnKwa+BMzQjO+WItuTMqTmboQV9MPiVLKhuR1f
o5GsNrUj5G2Ks2eVCSV8G818epB9jG28zDeNrqfXrTAf6gqygqr0/XLq5/1hqA8jq1fhswtuEyT0
7Bj87oeZmuaphbe7zwyQOFOQoNkfSG3aWaOhkuJGOy/2lMkAqmBW0V2ewQddVLWSHOfdwmWJXafY
tzi3dPil4J30YOh4CGEaXE9mPIdcEpKaKVjywXQQCKoqVnSn9wIjdWAMd1WhOBs/dLqVY6EnELq8
UMxOg7QCfmJeIRrndhIFodX0t4iETm3p3IViyK6LBuCWJ3VEt5u+0ShU1MJ4D9UqWJupUaOLG8vo
2tascAmLqdQWMoRq6I+u3FkWWxTufno0VWU70nl+Maj87+AjxhS1sYhvbL93q2UIEfvYQfJ8C+HP
hd6EUGtapmYpaYf3VOoQgEFNG9gHeVmQ5h+p0moXQC+t+87N0aODMIMNlUbo2iKppyymRdcu6xbl
6wpzNRK4QOrbCeDiTifgChIMMM3RdcQiQMVzIUdjHtrtdIBiGG2UGuA5fjhb44SkEadqGs+Y9R1Y
PWnujUrt87Y11GTZ28hYx9LKblQ2sisThyjSHIlPmgXrPcRAvJrYrRzqPCi3CB/z524IGPCCXO1C
6XZN47oL0ym7Y8CekzOnAZCwEZAXcerN6KN4KU0Yfl1fPaoVrBKyMbSnqCZBsPHFgya1CbIYZloa
ChisQ1UYu2hw2cUWWQJyyY3xSBbhKuh6VOi5pWyjfnSXGhwOUAANmtAeRklHFZGNpz4iree9r9DE
xwZVhrcoKrJNTNTIacJYCebM6vJ1KYBTJElo3BhJP10ocqR00bsNPSHh3lTSr28hp2BqTvSB6LRM
RU2jjs6OsV88hkalLJu+8h+GuKyvlb6IKy+aRcL4R8ttLZKRWgkAGhHZ1VZUPaS+5Im3H6t4rgfQ
07RkogIEqWZBL5Aighbk0SmobYKU8mCv1tOzE+rICmvCFHVMwlstLzrsTiXpoKh1qxs2OB+2khU/
uynnHBJWjy1q9x+icl8oK4CyFayBGutvn0DnQ13/01et4gocLQeEIJtuRNKQAOX761hXouuwndAg
yjgYN0EJzwxf4eRpLZSKtkKQ0urUWCu3yU6qXbsr025mrEVWHRwX8ElYpC76+d5DcVjtTA55J+pR
G0I4dQKTjFEj+m8KHitHCcjNpARgZHfpGHJuqBu551w5eoRT50fXwGHCHIDS6JsvLZG97O0GQpN1
/mCzCXJURj+i3Lb3nHDNpVbZ/jZ2pmJZTpiiFQzzazJ+KSvYmctiAIhYz/J5o1mdxhhGGIiPB1fF
2ooqud2rrko+rar5jgdegxBJzY4gNgifQD9Tse/jMcPiKxVM56jIpcl00+BvJwHs01axEcg3oadN
gKC6TFE2hPbigepm854zZJfYcuWrJG1jI/LhFqixtdbiSV2HbZQ9tn3QbfrBHFZ60d+ViHHp90vr
AeJbcqqCoF/VSZ+cAsV1lyoZj2DS9qkq1Z2e9uoFBvNuE4KsgCyLnaHJnGhZKrLeTxzyXiHTq2sy
SyBWl4LNWesM96aJD4H7D0VAmqT16nVL+KHxM+KwuiQGe1qlDUC8Hs4u1eFiWwFs8WK8/l6qpZQg
GiXKL9y+kaukgjWm96V56RSG2Glh+gr6o3lo/NLcsqKDjK0aOkj4IVZmawUvgLZiJOFQJoHYJA/U
atpnYsqKazeyoye9UxdmaeWbFo32oekRYiMarNALu91e6bTc3UY5ZeUC1fdqlEbNs0vnAGliDz5I
VgcbNsqaBWUTtnQcI3Wrgme4cO2whGbOS1eFS7ZCtV3uq5HddNj5QJoAUix5ZKkXSqViC45jy+2d
jcE9pUSkOaj1sCOUNUgDUO4r3MmggB1Mkh1B1cqYVuusT2IPLKG8GfAAbGXEWogTtFphFDfJ7WPt
sTnDLOM0K052MgBTUB3OzG6U5GutKclJRWu2VqrA8BcmG3sSWGDi43wpoythd/aBcn0FeNOYGKf2
vgIumy9doy8utcjSLnEZKVuFXd3OSVqYtvi81zWhlDcpZ6YFH9AvG8chihKqW0jCkrMFL0ljVgXB
ZNQlBAl/OqZF9KKOqn2RlmZ3DZXgosvZ4HfK9GbOTFGRJScnynER9boOpAkEQwvy+XoSVrrWqZY+
GRCVDinptjAzhhZOvmq3936n50eYj+MytPKLput+0h6eDQzqY56Q/gfhO122oa4sdInDr4aRuk01
MjdN6DjXsit4b9MPJXpNezZT3PNgccx2r3V6xMG89DeqHoXMdjz6YJzdh17TYyTa0StO4elY1rSu
vAL1uSci+uBm14wbC7zMW8feat0gcNtpOvj1HsQXqn/WXKGyWVlQLiBJswQ39dPsMK7CNlXA4OvZ
vVLX/sGpbewJPuFtqKiJEW+gculDMF6iHnxxAjkusSVDu69C8ZKUErd2G2tbNzTNOzzccK4zWy41
aueUW7LYQFSfCl4f8fRTYFxfahIWL2im4L5w3aOWtBSlRV9gaxiaixQ/6T3G85wXyuxvkkayB3wU
UdAZyQJNdfvO7vwN/iEk6AC1NoXbVc9NGzQrtRouipTAeQxNwG5aV17bOOBe1bR80M0+P5KDLeFX
D5U3OUO0dzPfxsZek69rR+QuD3bdHitsGrdj0vRem3F+BCM4ULqUQ5QcDH/EVRiEH5NKs70lEhHy
l616E97bverTYqMWBgUWGo2+JvoctCj850LLQW05tDR0xfgnd5MqW9wmWx2exsfAjvSo+EJbYXw6
KbjOUNEnVNomijcZ2VDLWhPFm+EHhWeUEPLtiZnn4uPE7kOv/CpGKYa4k9XxUQCq21im3LdJWF5g
NqdsnA7wlKv3MIrFWlQ0FHqrGkmvd9WN2/fZfiChEH+1tLt3Gh9ajnG16O5jUgoeUyeu3qzyI64E
Z01821vdp1tA6Y10bJg3P4KijJa6Ybd73DHmnsDH7mrSR14hvU14sU6249aPNYdyZxPYgFM00xvm
szwWQ9T6vu3fBD2LF7jgFKpHHt/ydh08Xeb+Mg4gSfoyGYqFgQtynRYNMylRphG0RFmzYSwS+dOH
B05trfGpRCVQTNqI4HJLIzBauC8Vrqs9liN/k5B1+UCTUlxCIcc3Gsbq0TLc4NjPXGW0a4W7riKY
B5zQq5AAbk4YGlRdX+E9SigrcbpjlXQruyzQW1jmaGLbCUCS8oVK2S9rHaYA7NmGJb3op0XFEeSO
knG+xkdJ3TxJrkgGMVZkwAVrsDmpB5aDrs5sN1cLYMLIR8EPl458mLICqiSb2SHwOOAREqEDulnb
TQVQ29JaDYhRHGqrNopuqFnRHIZk0ciR7aAQiWQbPdhLw54A7tGSWfMx/YXv1P6GpPv2YvBTAATh
ZK7STHgaolxSj5OTAI3YgelbmGbUbOk9RWsiZ1flZJcLzVcpT5Rue+gN19+mvXlVYXCmSlOx/SQ0
8V7tzMIr1QHAv99GyqroIVbRJ488oLjhqlDt8qNH8/AMaD++jhV4wy67LyJHZbjR7MA4wfvUn3Io
USwL7LQNQKx6/C6DQNvMUfZQUIhIdnN90eIh2GlqQjyGoh2CAhcIaK8dqZASakJ7D8eRcrJpdFs3
q+ulVZrTKnOd5kdnt7azGXG5r6QJCx+hqmltevLAbymbzvEJbbkxZNqeBvTJe4lnZh3qZviTWj+4
1h5UJ7i3TtLl8OuVcGu6bE4UXShd6Ww4aXVLmx3fvmWUHtgZFNtCCndbm4HiVY1t7jP8R+xhG+Oe
kgIlZqfQDxiy6pPVDeLKdQN6973LKCwc9uEtJe21XTNlOU6ROp4OzTW2SPsKijO8+JCKjhVU7bwX
sw5AGkw2bYnRPoP7rMhSdgcThz338FaFM4q/ZwzstwiBDzDLOqrIDRp4YVQ0mRr2DXu/DeoTL2ua
d44vDmUDLQDmIIamVk+yXa64ur4QJfUdTEP+0yTCYheLDspcEWgPGjWmdTIlnctOImxZWruJIzKi
x5+Vj9g8jmSzJmpoWEWCzFJ8CECvi1zEj7iIqlutMsuLoK3Yc6fQIgNvYCWDFDIpFYHZQUKvJIjz
6DkowN14lQ3lYDk6wXCyEUQsCQEYXpswVpg8YbpJxrkhBeGGsA5Fqa4LP9EPqZ/Lu1gLEnYT+chZ
kE7CqgzxcCV2D64Q2HWbLMXk0j+Bnqm99REhsnHQZy8qKYKuF9pDfNWNZC95KuB6+5g1OZsAKNEx
fNoG4ReUPAfgxRDpj2bUlR91m1SNBxMwP+ixw4t5iIWjLBQS1q/yHq+0V3LiPqotQvFTJYgZ8LTe
srdlqYq3McJMMbEufpCFFDgH9mHEKhgm71WCKUIfWJ/WqWTHVDk0x9yiUlQr5Z0C8OQB6mnzquZS
Ui30g9hhDUMu07NU/WxrtVtOWcfXBfsUHYMW6W9iCuMhdZPyw8RF+pOHLBa0VN1q1QNwAR0fS7lE
rBKQiW1DAV4Qd4EiFJ25s6450lG/T/QtGFj9VqZVfTGGKq7uNiMjYhHohXkK6wzZQq82OGTh1pTG
MmxnhwjUoft8ctDOl0WGZQOnPd/L8DvLqyUQyTUbzBJ60GC5C3Jc+VM2rHh9PvBLyGC6NFAanqw2
rCiPuKG/HQcx3Be+nqqbPhvdfVxNU7nQbRADJ+g2qrFA9hnVtzGdY+jT8Do2xCKUH2Dzwvq2i2Wi
rU3oVOsspr+/JM4rvaVXGSQ7AuZDANU0YI2lSjcs8qYshznkuyaVDZ1Z77dALpd1TbeVF0KIfj4b
NXK4HT87iL5Ob0snbjayzQZrhWOcG1KPNbdUQ3kasP2XmrlmlMbaGu0EO4usRsWT0LrC/hZQ3fB8
MaW3lDSCJ8rwnKBdRZrrVuvVn0UtiHUQRrx2szh9UIe4w6BomQP90KKBIzs2r3XfNhfaOIx724pb
6JMofy4oyHL5pEazSbSfMvPLGKec6P0TVP4W8rtjosl2W/nDJrvuhE8yOAlsGmu/7OKt49soenIx
Bi+aEsRHor1r/JHYQ7oVLkK+cxxyQFqBW4UGJ5EhFPQYx+JWZPT1QZElY7ZsopanHvgWkpXa4f9W
hh8dW0rjD1QEosirIPWyWKT18AwOqryDD9a8koasQ7ZyDOVZ0VHoW4VR3lHVVDjcjYW9jPDhigVm
l/6+Uo3qkRzmCv5q7jxwZrAv4DXP+UuJeyoqm/1BCS6Wl3yu0FCsWa9Q0LAf90H+wxCWQbuOwxjh
cG3pnjoo7CsbFtIL5kGTeQPF2cSL2xQ5u0EwD85a6dM8aA2HCOFWANySaRI5XtogBqeCxciCq2s+
OFToc7LVDR4EMS40JSo15WHi7zx0EU4NEp5q/waxHe9disHZJaEOyrLsnPDkpm56BbvUT9eaT10V
ojKTfuJ5UwCF9QTEXhvDPVph68EoMwYBrdAfqd7Yb7YRxsdQBjplyLFneVAbBPAN0ErM+ZzMaauP
UTzSY1CZPGkxSxZjOZkt3CXLvQtDhSEvYIUuFFnyEPKWztG6NluEt8BejAkAjIMStyNBbkuNqr9X
nCjeQq9lwtIwuA0idBxpz8DlteCfQmGnt6MlSmIenLDeR1Yt3jjs9Nmy6MjWwj+GG4UNwaTgV1AK
dmYNyuoN++ggJvYGpqU3UUd8Skd4TkRNSb3e6cIIb3gVlfbSqSBT7eyxjbeVIwKUKMyPzOtpcfwM
U4Z2QvfqAh1KsyEpJVkXMmXVTcbgie4Ut1No+pjjJXYIS1HDYCIKxJ/i9T81TC1a5A9CpAt9RVQJ
y70tDYZwGc/zu5EcdC6c2fGTj3WynnWNFofsPNdXGigu3eNDuKg79o+p4VIW7l29um1gX9GK8uNm
Hc8rc84LYO1Ow3BULT/wXDgNN3mUD3SOtGZYsannDZTY/GsqzupGj0EZ2KpTcQ+wgFzVAkbezySd
uQpsGm2KqNTV5woVD2kgPhaKJVCEf6ImHW/UYzu9DJuh25SEE+xURRY7t1DUPSlbPAtectL2eMAU
uUVVQz8c+HMZTglre69G/iX4I9bIaDJY5yy/YBFRS8V44EipbtIYYY9FptlNxfi+LIG5nKBBdKsm
tLot+GyaZQN7ai8rJm4SxJisOYiugMYj8pxKa644vrIHFZCOi6JgwOmdZQCxGONuo+v0XJc5GCEL
cQG/K6RdgwKnxTMek0MReblwUPliyMLp0rTl3SA15iLcdfcSGlC35D7YW78Ek5cYWVUu+6qo6IjU
1r6gnzDjGlCY6pq07qAhuBtYM1nAvqywnlNeKOySSSDfyqA/xRmiqSOtUF5ZjY3fJDcRgrN5iLfu
EBvbNh4sFEpQ16g9aIMnHTofCLt4X6jh2N8TkWWzb6x4SVmOgdTdGNNbNloA59n2MHgbLOvsTaWj
AyCZ0S4eu0P9wDG+vRzLDsKqDBFFhHWNoysetCtqVJetNgNncxWuAYoJT1EG3DByUPZt29d7ShP8
Gis0fBBguEa3A3AFWNmiY43vWP6vWw5HHSXqoSYlwOXZXUy+hoFG6amxrYZBi5QTyoMi5cwi6bTH
5WT9If7/lxzXd0XG//5j/m9eCzlWRFA1/+8/fvmnU/QKnrr4aH77tzbvxcVz9l6f/6Vfrlz/EZce
vBfL5+b5l39Y5Tgnx+v2vRpv3us2/eNb/P+/+X/9l//2/s+r3I3y/T///bXgkDNfLYiK/BdvNZLQ
z/3Yp/E5z56r8//gDzM2NrZ/aAKTqqviZUOuinq0f6+b//x3bNooSu1Z5ogyl3+P0Pi/zdjOPyyq
RiCt8ZWYjm4i8qwJ8An5r/5h47m1XXy/c9is5dj/ihv7V924giyeXHYax2eGt4lgwspgLdlWdloc
YSADM0aM/JWS81dF/J+XP9Ns57EMOMgnBN6SfQvSZTiOJBhvgQpqhcd2CdDR4NAyXpR5/oUX51ex
7n9/pOqeKeBDvRCdrIWcNaOkF0KJbp6GMGEjkMIlY86X1mRdNZESJN5fHvbVH4LQv1qg//4eolP9
VWirU3AHvjgVWwRsPphCViZSeNp8+sJWcObo/fMnzT/1L7pjKqIYl1PIombdkgylSzo5m75ygkfA
XnZ/YBtsvhAudlmnXXnMxti5kkqncBarFfUL28+v0u4/v8OZGF5JTYUR2pZbgEGo5HrVDNRV3Kft
Pa6q9F8Sdf/5IWeSZUCDFrVQUZB7YnS3ee9oH3FaOqZnBwp1n+89rvkx/uVuDjTS7dDGclKSjkzG
idEW7HhGEjC+d/0zY9Tcwx/AtHCnmFwXxWD31xZv0cPvr/7Zc2BB+Ou3p0zTdKCMii0nWfOejftE
izF3hLlA1aXpm99/ymdD+mxZgKIc6rbjF1utA8ukaA0Jo1RXvxhLn139bFWIOdRpkYjllsMCreWu
Yr+QZSWhg7//9tonN+ncBaNR9yWNspBbdFNDfxlE1qju4sZGt2PZ6Hg8MhGgIgGl724SpOXRTqMV
LfeiqWV5hF9iQlnxGwprTeSScDmwrRup6uSa9tVX/FVb/j9D/dw+PUZFX+BokFt/chSKTMUcbJeY
wQzqVuNY/QENcXrXZIcuhTd/uIfvARyNmjmHiLrMRfe9h+GcLS6WyfbISebmsdIjr0JWKACZt+7L
75/FJ8+at9Qv4xVMs4RSFZfbgAykG5r+9A1Hsnjd7802Zx4Cf5nNQSQpE+EL2KZWisrQ1/LsXuD2
f/je1z9bLJoeJgRmHEwUahrfK2EVv/ZjmX2x3n12c86WipYtNtqfhGQsdySuXqo1R5c4FOJ709g5
WyzSqRJuPlt7HbVR/YVLPMOjjuyu+eLmfzbPzpYJXrCTH/q8FEhEoM/bi56UaXXqnXqhgJr7+P0z
mIfKnzaMP6fK2XKhAz4BcoXVMujL4YKOZf2OCk1zAK/2XXox1OQ7fPFumAf933yUONs8tO7YCL9R
iSATqJE8vH1Jcyu0YRDUZP2GLG9+r4KIWifu5Iul4JNBIM62D4jtSs2Qvty6qR27a9EMpbvI3AAg
5Lfunzib4UY19Kg++2IbJDIPELfoRqGs8Akj6weyHY2cmOxm/AKH8dnPmZ/iXyZkR69f94ey3La1
JOjDl5AkAVOH+f3vf81n1z+b8IOkfAgEhB1rooMAjAmRezPTma74vevPn/uX70/Bg8ytMsJb7FKi
R5nK+dNO0y8etvartel/BrM4m/Ic2mCNqSDkXfwkG6NvnPSV+L5oWKlKEuo/yPyxjHUowp5CGDjR
/JRaPsg6Sq6q+GLJn2/V343ys2UBIVBnahqPSJGd++Rnhv7WqxM9rqxxlOvv3cazpcFWFGGX1cg2
HDvsHBtLT7L3hfhiTZgn5N/9hLM1IU9plAsjK7cOIvbaM9vadFcBUgOfvMEIrZJRR6UEeA0TftEm
Y/JD+Lbx+vvf9smCdO4Hw6KRjASDya06d+mRmOGpQv4fNkSAYjJWbkXYFMXN7z/sk/H+v6gyCvEp
JINxhKpx/RC1TSodvfXJ/2IN/+z6Z6uDXaLCKgfSGfEsEuoJKZuhhg/199/+kwXVPlsNMpcQ73F+
PYfg55GuuS3ZXG3Q5fu2lHZPTEAkPjoon+k3f87Z8jBaWYnEvGP6qlTCWlHeA5DMvrj4Zw/+bG0w
Uj+uy3LeV/Zd0a5DYnJuKRhm4Qa643BQilgsf3/fPhnftvHrKqRTsimINpYoBEBF3WOoUG91KwvB
CuRq9ISywblvlMwXa0Q6Prl2KoX2L37lZyPibHlA1KUXqGnlFnuDidK5dUj57QxiZn//2z5Zfuyz
pcGVDTIPlSOMHAPqeuxwRb9ycN7RTa0H07r6/cd89jPOloggNSQCTE1uja6gY1bbWCMZdF/8iE+u
bp3tFAq8WtKdp+Vg+P4t4n3tVsFRsPvWd7fO9gS+3UTItjijSjCte3zitwpat/X3Ln4240NMLaWi
N1x8xuBUoNTWOFq1b179bMZ3ZaFnXVBx22vDOEBpdz2jSL+5Y7bOpncIKQZeOWOTZLbyGf8UaR2d
ZtffvO/z0/7Ly58ucp0i35RbEjmLy8JSSAtx9S93Yp8NmrNZbU+KJtHq8O3H/gMYsYZXp4pX33us
Z9N2zCGXiiLnJFRlBSV+0OkTtobN965+NmljfO/UTdxiO8TRPu+mYKFJ+/571z6bqY1ZA8ymZbYN
hdmuAMNNXmNj+/3W1c2zmUr4TIo9ri2IH7YC5GDo7jpZpS/fu/rZTG2QoZOtxn3JldlVD5tiERVZ
ufze1c+mKomXUWUQc7zFfWdco3QjPaKsvoAGfTIazbOZmttBh5yB2x7gjQuhcFWURIm3bL+Cr3z2
AWeTVenI8dPo5W01p0K6C4LZZvv+vQX4fzGADOmIsNaLbVOVV2ZFCjK5IN+762fTNMyxIro2sBjX
njpE3Q2j/4iMsuq/OSTPpqpDIJ0kBrYAlonOdilJMKa/hSbi8Xs/4GyyWsNokRVfFFtk7iMLcVHf
tMTJfFFh/+yxnk1XaI0wTVMGJYrDOj31Ng6qpV1r8qsNwicfYJzN2BFVykTQGaiSRCPOi4ANgijM
VrPs7y2VxtmktSoRTNq8JEAQN7YFmICjFTv995ZK42zSAnyPwtSnH2A4ZC8KlEk0YIPym9/9bNY2
lkyq2KJEweCM0aFYRy230i8ALp/d+bMZS8CZUHvsO1ud9udmipv0FSMTUTC/H5fz/f2bU5sxf+xf
Xq+FqYZu2g/cGd3Xmbhk/3E6eMpxBhBxfT3hQtsmZWN9MQ3mb/13H3c2j7O6M5DdS94rkYyFNw44
Col3dlBCoFL9ikD72T07m8wTErYuJlpkOyhk96oyMPHqmOJ7S4VxNpWbGr5YljCYmNACo2XR7tzG
/4qi89l3P5vKWIoRhhD4sCWdstoMbVHtBR6S720Fz3GTOrFNraGxUIxmpB1tsAdXPne/+GI0ffLl
z2GLuoBcZIxuiiEdBECgqdN/cXYmy23rXNe+IlaRaAhwSkmm7PR9fCYsJ+eELdiCDXD131LqHyR4
Lat+DD2BKQAbzcbazzrBVWC+9fHXmnfCGG/68UxhwnSOzKbkEX+O3wMUIC2ndQTeEZV/+7o87D3c
gd7Wqpg+dNH8MeD1RbCK8uIuKkqUA7DKNkcDDCjs8S7FLIe57y/ZnDmp/2vsWn7QZMrrN8iSI9G0
yC5H9V4HI420XBqUr8+oQKhQxsDjCh5r8Gn4gqKx9guqyOGpM8JHazhKZvGKwePkDGgUD+6g06jC
NxQoXJjqFu2EIsFdG1Rv1azhP1GxTun9LHT8ax32WX7YrUFBH4sn1AmbChyRsiTNEt4Yo98472di
0CWqgoUB34M5bM/g8/UQfVCojO6gh+hBMbGihecxXBH5IYT4dXhNFkBeslrmU3EEPBpycrJBuHkR
ezCYYb28CF12kee+yFlAgT+iDVGqw93K6s8aLllvkah6ymHimXaWwgOrnhsqU9QhAm42DShffvkf
X5tQzuJqTAk6cFX057hWYQZE5ImgaObGpnP5+ud+1eWf/rG08g6edBsI+2fY2sPASxTEHHFgV3EK
Wf39Mtnts9+vcBbVeQolVOJNd24lKlSiCCAVGLIA9e/XPPn7d+wzZBCWwedMoyDjGHSCHWGJQf3u
dy5usI0aDigKa89w9tiB99EzHqLEIm8xVa8MceScXEA8r1ZYTLZnhnxMFjIJH7FS39o+r7XuHFtM
vm6bAFcN7hhT/JgXIaRb0SQevHr+N/3sjxkEf7pKbzOgbSjmL+7q1UwZ75L41nL6/Px0YXoLMAXx
GIFG3hSiQ4nmPJJ/19LQ4Eb7V/b630/Bf3x9gBoNuF/Y+cz2BjrydoA8M2VVA3+9pVftV78+cqIM
JsRbAxcw/Ipe8VcojDSfZFvZG63HV/rICa2yZTuHflqfUb4NGMMaTRZOVg0l4LLXojv0Qw3/SL9f
4sRZB+7astRtkIVyaV6jgPXfCmb1fjeE30KWPwbDRks9l/2eZ6ighE9e3E8gdpfrjSXi2lA7h5aG
z3iL68h0RgEzyvUTJQt+grz7IgFXOapoXu6ha7Kb0A3mYRBtAtHzeUYBynrfFIshWdiS5hEFNOXw
ioOyjrq1dQDnqSVJ0x0ZrRb+sHMOA+4FYk5741OeDXzIjJ2dA4UFasHbDKyFd9hZHgUqZb9hBw/Y
jc3jWvvOtEatnIjDBIhkubff1hW/p4e1sN9kcKmJAU5pQP3M5bkYR/Y5GnvUpiaeARk6h7S8ryhu
KiMa7+R+NpJW8BDWxqffEwjt/t6M+IzhFBMtzo1FcB4o1vLHFsJW5dPvaN8ZV6kXTnDDTTI5hbD9
rMIRpa/wSX95Aj87qmjdGdUIpRdq1AwuX1XMvm97BNse8Jm+vdz6lcUqpH/3za4g/GdBg+NaDy45
fKtHVMrVKKQ9bn0/rncULN9bYN1rv8RZrJIxXuE1EMps7Kr4uKP851wkdL17+Zdc5sozRydXAxnB
ZT0CFa047ygbrf4TK6poH6J+6LYsQPmOPiG/t3UPIgyiry//x2t956xgsyqaekxQOFsFY3ToZs54
SodqZFDURZB0AyixFqeX/9ezfYe1w1nF1l2WYLTVQbblNRTYJczq24OiIczO/f6BcyoBECFH4RE4
BFOHIrKUCd00R5hzKuv5D5wYh16FTANIMNka59X3DWCFD+EUJp79cxmjP/aqkZO+3o0KIKrqcTtb
TXSsJbn13n+t950osetebYQZAABDs7zjZkvuZlhvevaMExeNGpsYLCbwUSOYgkw4i7+BCcktjdq1
b3dSD0nRKh7mimQo1ePwTtMo6T8xOjIfKSNmphMFdIQYGsu2Om92A1xvEPn2Ayce2x92yLi81g4J
iOzf4ytbwP6TCxkpN3V1hv00Q1UCHCdfnvyXlfp/1g607kz+DqAMsExEA+A+SpmB6dGvAcogn4vC
zr9e/hdXhsEV6A0o8aQrFqUz26rhQYsYxgKTLp78Wnemf062C5c9rs+o5luXu67dgefCER1MQL9/
4Oxxalr4OOz4B+Eslq/AovQfVxvxzrP5S6/9Eb51hRp3FeR71qEm8y3gUWCvdNDU/f/R8P+fXgcD
7ARwDzNJ+PHONWzKYHAF1lxnX6HcH8TLl7vn2gRyQnjd7RDHbV5dpmeHYiYWtscA6BIDL9/4Fh3+
2j9xIllMhQBqJccYRH2Jt3C2ABNCWvg0HmiBlMzx5d9ybaY6AQ3l6BwSVD2e6YJClH4byYHMkdcL
pExcbV4Tg3HX71N97qRBAQ7PFfBi9Rh/9/p4V4ZHVlTSbB2a3yfyNJZIaBQj83lpw6c7O1hbbBqI
aeAntrkc3sPHqj4D+nUrwq6MrnBCeNsts/OEBCFomwLwpM4s+6FDtejnpI5Gr+wVfoMTx3XB7DgM
4DrFYalbIBklDJ+7AE5ufrNHOJEc7Jsoay5LkF2X+TQuUHmuO/E5yePrnTAeRCnBZozLc1QYnYGq
NwHAZ7wS3WjdCeKhWTeIgGh1XtYYImT4AfJXXVkjSew3N934hbN8O4FiiOKL4LNRCVxd4P9+79e4
E7U7BMF7tBXVmfRRANwXrjt4PqSfX279ecGjTFyxXBGIqADmrTwLOybtqRhk2R9EgxvsOg6JPFTl
wn6AbaWqzyiIDJ4MbNvHS30dctTnl7/hyrrkSuh0A+OPNcYB3zbL+MQ33bztilp88WvdCe6Igqva
4PX/QuMgcGYb5yMzKGnya90J7hgFfyCgS9iN10Xyim6cZ4lpbgqer3WNE9V9G9BQtBjygNXJK3jb
26Ne897nORFj74T0xQm4AJGoOEdJ/osDLZ4iZ1Ke/HrGDWm8ajBd4uo/Lkilhzmu/vBwvxVylw54
5mAXOyGtFqMrGYY5qvYv/KIYeKK35RgwlBj0y0w9R9cJ7IkxAi3KjJkJslGR1RdQCoAj7ex3uoud
2EbVYVzTwgaZAKUSz0vRgU1bffQaAFcCh2IZ5I0ApMtsOaPQTjFQx0zuF1WuAm5csZTWEo2jcBB1
+v3QvOoN435zx/UEm1AnvEZ1kGRlNVav6W5DOI0DXOvXMU7Mwpu+tf0Al+RFqxh2AiYGdxlsd7/W
LzP2jxNvpWIO8juQvVT3v2Tf9gcJirLnpzsRS+oVpSjBjG7vkvJ1rzawa/quyl7+9CtBxZ2QpeMU
dUtuke8aBAqqGIgRGnAB1IgPQKtvnh3khC4e2eyG0gPc6GNKzusKCGYP7IbfWY47IbvUKCJN6j7J
RF2DNKyTAowT0t14hLnWQ07ARhIAZg1r7yyfxqQD1bHW+wEiypWkZRdtXtl/GBM7l+LCErKWKAkC
FbgTqFkvM+DWPBc112kIhp3YzsfqsmU1YFvqDRToHJitl+fQZSY+szAzZ7utunoFchJvCwCGbN8n
YLbOtqT6vV/rTugKi3qMqqZ5toE6n6KS+NtsdOT56U7k9gMHzN2i8T0oCeCL+VdWBz/8PtwJ3Iuf
GA4IFyKkhVMHpUX5OuihkPDbqJgTuYnpNdjYJM9Y2P0MzXjfDnjN9/t0J141wCAxraoEDLy6eT1P
8GpMwyqCNtmvfSdiR1oAlzyaIBubnX/NK5Y8tU1z6wJ/bT46EdsxtiV7GSeZhVz/dYtM2blciOce
60rhlDSb2XdsgwCfTveqYQF4lzBNfrlnLrP6mVhydXCkA4gxAvslo7uiRwNlCBZl0HXuhkZtx7Zs
Yr87hiuJI03ZQXIxXbYVFNvmYM1utqruXv4VV0aAOjFb7ehuwBCDrB3InulGfFTLzVvptS5yYpYM
sg5qCLcxeUL9KLUBXpashmpwqlGj8ZqPOyhgfj/EieEayNF1W6o8a8eoOMBodD0K6F88x8AJ4ThZ
DUMRBH6JmMie4gTR/Rwjmfud9akTxSD6k8QIyHe6mob3gFtVP5GUKPyucK4MznRY3xj4SBnjMUzL
w/6Qr7tnipg6ISxgWNskCk9ZoAiOp2qJqiOct43f9HRVcBTY6LZmZZCBB0uP9ZyAlNdq6vO6KhNX
BAe840hXKMuQ/6Tjuxw01nTq+8Ivvf3b1f2Ps6aCw80gRzwe2ajIVyB7uhbkJBt1qNyCf0HtNzWJ
E8EFCu5LkWPuRCvJD7QstvsdVr43ZublZPDMKudabYPc2ycWZbtZpSurcElURL/SQJrOQMKWwDV2
cxvANEE1TX2j364sScSJZJ0EXHfVFmQlWTWIkut2htZr+/jyOnHtBzmRTHVFLUNpdxbAMfpXbw3/
PMxx9CHEYS48rBFMasK23W8kRn9LdJ7rPyeyR5ljgbXY+/twjEHzKilQwBAJdfn7IRzV+yhWSEZN
ycyj1yW41aB2b5Ykd+B0228tPDRgyaRsC3e0pgvXjwVsWfSxjUs45EFHEW9+27yrNJxmgxRfwYJM
6YL9M+kGCslQ6P7ry51+bUidRSKJwNeM+h2nlBBMVAPjsDOcWLzKZWXiCsfY0OJAzoCYVnr9lbD6
v21sBr+O+W1a/kcQUwnMGqgRuOzC8+8cblNxT2AC4dm6cx4fVSjnAjLcDI5l7+I2+JBXnWfO2RWN
zeAebUYA8dVu0c+ijb/wfPzlNZyuXmyDYYeissGJJF+gkVxbc7+Pg+eje+TEP8pDqx3GrrjoRvPP
itSf63i6cWa7Mg//x/C0mfAWiBJ7cOH66gE+Vxsg0DT0u93+lvH+MVf6Vcg4Dzvss1XPvlERJO+R
gIkzv053TuK5NnrrBU+yrtBTqqJ9SsvJetU1IoacCN2Nnjhew5NsiKf/4BH2DywG/brFlYJhwWvn
boAAJcIl61sXdfGZFIvn9ucqpGQJ1xZUMF2sq2T1pSrz+dtY5cLvhOBKpOp8xmMWAXi7lbF+g3xd
Dx/qlp68htSVSCWi6CA9zmUWTh3/ZPXUvwMAZPCbMK5AiqBofAOQF5d93S8leHZl+0YPYef5LORK
pBTskBq1YhUo4thk0z7sb+OW9Tf65res+Jmd09VIVSteRLeihe5q1+qngBahfWOXnv5TBmYeYA1j
3pNwOEEHoZ7yNVnv4tZW3YmUuQnAMwVSIEOVz88KXKDpFDNg6kGjh38sdPqdOsC3adFHayf+GX7m
kt346isLTOhs9zUQ3MuwKwC6KUdetw8SOHzG8975HeVdudW+B4tqKoGtDrZqd3iL5jCGhOeI33x0
FoGWjgXI1avMCjgcw422eJsvpV/uCZKVv1OvDSi8lpsoz8TF0bAfIHFS3A5eFwVoDZzW1wjwX1jf
ZdrAb66IchhGVtwLSybxSPl366sWNXjcHGYN+z68jYdSfiqpNR99uh1PPX+3jofmTuTDgm+PDEmr
AtZzYF76iTCkq38VsqCV2rH8XmzAn8Kq0HdkKPNPft/ubNYL67cghpl7BjbV15yMsG7Tpj36Ne6c
1QdYI8JqASeBOgzhmrbEn7ac+SnjcPv7u9fnOIAtmcHJLkBZwJ0AcefNbhf+xe/Tnd2ariUhYY2T
XQJmY6ZQXZQOQ35Ld8fxjf+7NkpX/bXbNYA7xgINZL7qbxRMuydil+DVOAWjV8GExKT/u3+Cqrfx
vCUy24HdvR84/DR7zr0QEGjdjVeVm67vuMyqJf6HRe2jUF5FnmjZCdaNRXyA6REOvjYWr4pWt/ew
3wi9rtvSZbJJFBaMcYND3qC24M7upLgYQIfUq4YHX38Z8j8OkRvg01oEcCbvUPF2hJPJa5RL3JKb
XhEUSOmGKxwhAUZtcLYOp/YE+6QdAct3ODN2kY23rKUBWw5TUDYLINRt25044WIDYhQOVF6XHumq
woBcwZ14gnPTFiThCY82HYytK78HFOli24IlnqI8sDJD9mV62rSx59CuxusCIaUT1mqP9kpITFsW
tPdxMtDjCMeog9eaIZ3t16wBUaxBLh9m0TMK28lnkO1rv8ZdBVgAmwiAuZEfZSoZT4tAIfEeD/kN
Ktbz5x7pCsBsH9toymec8cdix+OqIqcyrryyBwA7/h0SqH9AmTzRIls3NTcH+MS3NZQEap78ZqQr
Aiu21QA7vsgMpidg0M6l+liqRn/2GlZX/DUEKCO1BO4qXE7lGRKXMlsMnbxuKGCV/t05yMTtRQMm
eLaVfXUHs9f2BPepW9Cma+Pq7MCw64aLaYxx5dPUZPE8oIgH5ZA3kovXWne34A7sX5B40e9Cvt8T
OPF1ceiFdMEu4IYqxDLwSR1FNuZz/Q3ybvphW4bB6yAOI4W/u32iQBMMdRxD322rD3DByR8TCp8K
rynj6r5IuITbEJbYHeHM3AOisa+PsapwbvZr39l9w5nicsVonMltX4pThTtocQBYtPjo174TsTQv
I8HgwJHB7Zk/tiyaPsNVufjg17pzXtaFHpkmFa4p2JU+EdHK9+U6WL9wjZ0NuBcsqWCwCsda0o9p
vc1zWqxw/vH7didcY/hc8GgvRdaDQ31KlAleqyGf3vu17oQrbJdpU5dMZBdF/XEsAnq0QRP5zXlX
1rV2WH7ny/40cHpUMchOhIfGc0o64Qp3gL2t4esMQQgs8GBbSkqYg8+wFfTrGidg12JpbDhcNtd6
+GqG8TFR9MfLTV85jbtaria/OFA0Ns/0VPXfQBm2dZY0YRtlyVR6nmpdTRdc5dstqJEr2mBpDlsO
VaSsBufy5Z9wZSV2NV3IzE0QSsYiK0La4KqVdOEM2806X/2OH9yJWRHkcIOCV302whYrXUuVzYnv
Vc4Fm7GddttihMw0k3VzBHs7psBUS5ht+HWPE7UwwZKtniSOfWIFb38I4T6eLMqz852obSjkIbLA
ijOAYnpYZPOdbMEtLPy1kSV/b1QzXeBXsuO0bbYIdioDFHtAqHoljKSr5xobDSoADKUybQMFp6Ig
PhZ2ullEfNmOnrnmcidmgW6NWwWT7qyCe1pxnuHLqh9mEu/vAjk0+YOM4LsAuv/4tTAr7LlrM9cw
IwpU+D0Z8NoULVTrLyByRt+LDdTyc87kcF9DP/dzz+HDBEE7XNdeniJXFgFXpaG2OrCwW8O2sbXr
Fw5LFFh8ViNccSO7B99f/idXBtOVno1qoauyu8y6HiWCRzxlmPJQTHlO/Sa6Kz+DgRdutBvOqnu3
zl+I4d0T06uf2lu68jMJoxZVFARhNJZvR77PqKCxT35d4ywwszFBPMydzMjC7R0Xlfg2A9Djd+9j
zqFARtitQ2hZshIlfIAydqYRsCccoDLx+3xnhUEWhLQDoCmZBQfjkbOYf5cdXb/4te6sMG0NuDhY
crj277b6sdaquZ9z6SdQkheflT9TFjl4KRDAl8h15U2h4XIISXAKYwAu/RZI5pwNDBHTnvTYnQKF
sv2KTgR4Z9hc+3WOs8oUo0iafIGes29gHI/36QEkDK+mXQVaAuDBIsKOZ/k4KLjWjg/wboj9powr
QKNltxdrHvAMJcobHhyi8fPM7XhjylzSfM+sva4wrJ0t3MfKTWQwseX3G6xn/iN6msMD5f1dhzoN
eFN+KpcoByNHeeaqqRNmqIsH09uOPJPBZuFqzOSebvu2+T1ZSZehZhoW24nWHLnwBqcPGRr+uLSR
Ck9+4+3EGcjtUGZIdFqI/MqBUjig0mDwe72WrkpsZCPbyUVqRcM+Tsut/zlF+y3Y1JWtxRWJtTBN
M3OPxhkDxT3dl2ZnqRoF++rXNU6U2WWCUcaOqoFayOEdgIE25QPZ/vFq3dWJSTyjshXJ2mzuYcJb
wj4oKufS787mysSUxW1wqwUMuo2JMvAV20yDLebZunNXjk3VDpNkcQYW9gAzcfpv3iS3eF1XRtUV
h1Wajj3VEcsW1Y4n1RbQutH1vV+nO9E67D0zGjCcjJvlbU7DIZ2H8pYi6Tc66ZkFyJWBdSNO3CWs
tbN1YG1/xqOnftAxDDlSYofxI3hOWqe8ZMOQVqQJ8lTG1bQcLy8gsAHvhmZM4TrdD6kQu30Do4Yu
SO0Q5O8U7OO2tFllXfrlsYgT9i0yBioYLRKUMWRrdQ0gLO6DfgWSkjjbK4f+H9ov+MOP23SHbe9r
w2bPD3c2VtSlJqvlyKzCsp1kSTkumer4rbTq79//3BA6MR+H3WiYxZlspbAPOknTqOIRELe5OEiA
Q8cUJtvR+ypsxgIV1bwoH9aqw+12vpiNpZoXS3iKowU+4AH01PtxFeP2iRAd6lOzjXyDEWCxb6fJ
mv1HSKU4BgTO0guOfWnUBepJdCqcvFSJwn2+hok00vMijLMtKeH0riLACtOOTuy/l4Ppck79374S
7gM27Le7EgaMcWYBTwxgR15KcWDWJv/GomefDd40vFZi4T5ms6UGk7GceLY2XX0Xw+n6n0RH8Mx9
+Yc8v+QI9zUbMEWB0w5BbjGIl3sOzD7ydJ6F7MJ9ze7kMMM5k2AH3zBRD42O+rdyCXH79Pl66WoJ
J5h1JlCG4lDVC7i27nuZ9oR75l1dNWHVYwIlNfza+2n5GSGoU6Sk/OqSpMugay453cLGPIuLvEiV
LT4lkfzp1y2XWfvHq2QrNA2TCRmWVfL5VQewPkIylH4ncFdPiFwxicQ0xeCplfod0QH/tcNF5tHv
2y8T9Y9v5xXs5y0XGNKVkR9bg+8+FhCK3SqRubbMuapClKEuCvmHGA/Oon1Nm219bFoyNaeuzMsk
jSCn/QwJuHyr9tawV0hidPqb4h3Aqztq3z+1lnRv61gO0xG5i+29mooyPFrTwN65LIwMDnhznPFQ
Gy7bW1hOcntY87Wvj/TCrD/qCdigG9P/ygOxSJzOgrq4iuF6xbHM1QJi5Liwv8qeMJZCq2PEfWGL
FnbHgIV9xcuQfQ0ZTI86tSpSfppY3Kz/Hi5UdxUVy1GqTcIADuKYxhproedMcza8vcgtRGJEZA2d
AptGrVqiQ1RWfv4feB92tryergkUvXhZmTVjGWzct1MtJ+F3VnSllEmzFvD4CHlmJRB+CvjhB5hY
1p4v866W0gADiEPXJcsR1sXPbZiQ4sT7R+hHqZCumlIUy6TXbec4IjGRYgdHtkaVo2fnOGvUAG15
ZWIdZ3mJQy+8KYvusRzyxu+J25VTGrHg8XnW6HtVjPe05PogYt15HS+kK6YcYLsT7nrG4t0aPCri
yeyhHz2LJ6WrpYRDWYujkGS4OWrIO8ATTeHwUhxfXmAv5/3/PbpIV/QoZ/iW6A7Ths3hxA572YGY
TFD5XDw0fIl/vfxfnj9XyP+RPhptx3nDe+5CxvXTvpYlBSE6Km+9F19JeIRO5IISyW3bYJuYJvE0
9XsLcmjYh+ZgUTl4MHnJ/xNh3/9oODKYKBvH8cznh4mE/r3gtbKmOEsang31/KPOk6dJ+UEYIcNz
FtMliFoph41nUMHm7wBt7lAcPYdeEYeKjb+/PGFM4cyK44xdovK1ZEV0XkreeCVTwOX8u/VyVvva
dRHN5JKsb7eynj4lMq+/vtzrz09aCCT+bp2yuDZdUVGISobWHMqy6vcj6kb04wiQ9+6VABSuzA0w
qqVM+gK/AQfLNB+rT8wO3G/iuEK3lhXc1sVKs7zu81NRV+YcDcxvr0Hpwt8dlLf5Hi1Rx7I8rqM7
tYY9CipDv8Uakqm/Wx9AqO6DtmWZXmc1prsNpvMaNZ7PycIVusXIFuugQPtDEkxvDA+hBofT3I1j
0vNrkXAlbKAJzVFZ1CwLpjWGIIn9N188SF+emdcad2IWXw6yzISNZqts/SpqqiqlUx/feLK7pJX+
d7EWroJt7eFx361ISYdzr+xh6ps5PoBjZMAGI3JgdzNZpu/lSvSPl3/OlUSOcGVteQ4XNBtJCsl+
hCxAZWY+pwYVIL8uqak3Sy9Vc7mv6Ha5i/Y8HmpwMJEgPNI8pHNqkWOKTjPvyJrarm/6j4sc1asm
r8M2xWlRbA+opsNz+Mufe2VdcHVyZV3ai9shzbYu0nsaQ3bzJYQk4ccwFl60cOjZLu+df9xI5lbY
RIUbVgW4kx/HaGaHoOv2G9vxlfnjyuVIzYLeckszu5H1PNFFfeAoz/Rb812tXLtBgqbLkGRgnYxH
cOb1QzdOldcxSLhauW2gxTT2DK2vrU1pS6o3NPAU2gtXK0cXKIdi0dEMLBV6T5uEfJA2uVVvc1kY
n4ksF5O21ngvmcDWzrohUcjddM3wrbNT26QojVn6Iwvj2cvbCjPIWSNmkFPmRdEoG22PqQ8rcPVD
rtR4TiFnY48Lndd7LkgmS3DFTqzkcKIbdDvfwpBfm6PO3t6oHuv+ZRZtSVKfYSqQH0tIK/w+35XP
qSUcRTHTEO+FUh5KFosjBsNPSStcIlpQTR3ymbCL30qhTyYP+bFVo98LvIid54B23os5xiN8xrG9
H/AEBiSnYl7P2MJ1FG2DVswWlrUZ7ZvusYZdXypy2n95eem8Mqiucs7IsmGqD6Msnur1C7L29Ztm
V7ecoZ4/nwuXh7Z2EvmQfo6yYhihV9/HufsiCpb/AzrGGKR6DvIlDeYi/ByW47pmBcimXhpb4RqK
VpRwU69bBLnkhtcOEEAPeDTW937d5sTyxpliW62jjOm+zsaW36HszfOc5fqFGl1I2e5DlDXTsn1m
Vc3vVsL1ye/TnTCeekESofDpbSGqf8M+MgrV3YA0eDXvCussZ90OBxDsBkj5f9X1vKA8lZAnv9ad
Xbhc5DrgBBJmcENu7xRyBng0bLwA8lK4ijqK7T3C2hFmcwUxZgob3xm+kpZ7rqCuoK41EkSraAmz
rY3yo9jLDZSVxE/SIVxFneBTMUO9FGWQAVQ/hjLmeLfxTTQJfllB/jgAwcaK92ufR0Dr7ePDBs+k
bI7q0CtTI1xSmuA1bqHdhoENBvFlmmj70zbVWt6YlVf2ee7EqwjaYqgUlrlKAVqZhkHS7ukaQNmU
TvVcPyJDG+9+AeYK7Eo2BwWIUdjJDDX34GGYt8W43tJMXWb6MycWV19nqzqCf1QQZjif79trSmrx
LrbMAKtP+Voc8kV04ylEEQo5jr/Pql6R58rYmlU169B1YVbBKu9tSG3xWi/l5HdCdTVsVohVhgXQ
62CpFe/6Gc4DrTGb3+RyNWxLpQrQwiqA3cUynUZe/oDxnr0xtS7z/5kBcV1F+TiC+WwRFzlb15+z
seoz1+0tr4ZrrV+uPH9E3dhJOhNVkGxSLExhGNgfkri7JaOCfdhl2X/u8y//+I9/EOBhXYHeSrIS
fpwT1ABrb3gK7lPdLilUVtt42gv4sdyHhoFey/dm3S8ak6A9Gkti+2kBjxnSWgDH/pWtpTqtmEHy
gW/IbB3M1Kn1lI9dnKdwoq2g8uM2rl7bpF+qFJp6wY+JHvPwMAtUOh2QrVuSQzxKscA4bqzqg9QN
MYdir8Mtm+u614e6n3uTcbrS5ZwUJOGnZeOLTDkM8hZgiJeuvzNUQaxijA2nB5SkrtOrqZ2H5dDU
eM15PxUw4j7zChmBU7lYeJ81JOZxWgU1Ia8WW4JmWxarLfFiOTbL+wrGIt9CnPL0P8MCY2o0zNfy
QJYt2A+qtmHzk67M7odZrdWaKvAFq49JNYdVGpooZlmD6++WbhC7PELNCo5TrMeWpnnYaPMgjMUE
hV0dylM+5V0EElmjbTWeuQjC/BUdAksOCo849g2Hn1p9NKE1+VPXDRfVBJb4naR7AyMAuCY1U/ME
JnzzHwZO5qeEkin6EZFc52+pbGPsabzem3QMdBClChYquJ/n89g+LBqZwMMOkHN4Bn6fjvcRkKE9
PjGc5CESWnU45sTRE8wYmTkEcDkUh7oIoo+EByx5r2A9dQ9DyImfDaDoBewD6Z5/tYSF65uJkBqP
ssgGVvyBBvOSH6q+CNkRdkPdv9Ww1d2pCIY6AWOsivTbuYH89xCaZG1OGmeJd8XWwPsr0paas7VW
rmmz5bk+gVY22TtdjOR71JTx+FBsDKg1Mo/q7T7k5Vd8YQU9VwFs6OPAdvO1KvUTx6H0qQnAPzqO
g0FEDYZMn7t+MR+VbtnXzcy6PhHDIFZZaK36dGjrACjnCJS4tFUxOS4iDj6AGR6fW43bBJIcyTgd
Rk3MRwItCTnnlUbGZObxxs9t2XXkGE0cWSEQyao5rUpT4R3Z9PFwjqOpfAMz6Lb7zIBrTk7JWOpv
0Eqq6mhMXOvvNR3y6o5uojN3o4wk+VjnaiV3+1Dn9V2Dd0xM2jncuo+SFDy6p3C22uGe2E7zcZd4
WTiMPNirI0PtdJCqeZ/rE8D/kzn3k97bexpzTEnM3aICh1pHeXKQWN/xlB40ZkjbUiBLOdYznKZ2
ndTjoWJDxCAEaTdyDHDzf1vaZZYft26sH0ZUJTf/mmkl4q4XKqxfsRKGIzgOljMevqb4V41E4g8y
xvxdNFC1n4TF6J7lopY3BTMxxtPu9XiaDBvWD6tlZHnkHF1zaCZIeGGNOC3mdWdI8LiIxgIIAbJ8
/A6OzpVKeyCt+lRtQx/i60G2eFtqOGYe+YY4v0vk0m1v2kkn4RGDmctTNJfi37zv2uXREGSqj1C6
SXEXJdPwWiQLcpFQRgRPKICI4kNZ7C2yWlU1JEcyRElzCoNyfQ23Jzz9Bgr8/1eqn5rk3cXPV03p
NNCLeWYxonrCsGn+xNGF5ZHJsA0OcwGV6SuzWNMe1njfgZmKAvpjmRDiqNEZL6tJH8Xl6UJzHO+2
Ej3/IbfVxs4Ulrjzq5gNX8smOKlqNU9hMWJcOoBBt6Ms4BxQpzHvL9TNfhNEntgSMNgvdnusHgBg
LhoMmURF0AK8xv5aLlGE15+crPbNCD/sH3KXi35VQVa+fqsX0i1valXV+30bRHybL7uDqKKU9d2E
NLAsISgNbd6qwy70qg6xzuNvkiNpeQpCNf0b5v/H2bf2Ro5jS/6VxnxezhVJUY/FnQFWj3zZTj/L
LvuL4LJdkkiJkkhJlPTrN7Lv7N3pwg5m0UCjAZftdKYkkudExIlQLpsIkA/c/4s0Zsx1U8TZUo/j
PmQ9cttH+NMHW/d2kRAkcuJDWhn1s/KgEEwQswDVfyS+F/DY2/EFM58a81hZPc9oIaM+Tr12qtNV
zSZBNybuAVOQTDvImpc4mH6so9DwO3EvBvFlLAmxmM+ORkMKByqdlWBl06ZyKAcjInI8MlWJS+FX
aLPbsLySFZldOpmA3CKlFPJoG224rK7D1HdiPb+CcxAkBAkk7NPBUJeWCMTFEWDKPDQTz5Db9g0n
WHVaTMdSD66KZVKW8c226LFMEHlBMwG2dobLHHl0U/XOfFq8I02I3QdNgIT1mfRJ5+G4qRzDju5V
deq3dn0Y7GhfEdo0XfWSed+bvrKvPOyL1NT1lnp+2D0Y0+IDNiQ+cLp810v4MCF1NGlD06Z+UAUZ
nGBYgoeSnRpooyDDX0KYCEv5DeYN4S2duzfS1oBs1xYJDtK5h6XFAEAQE5tVBbxYhr4AOTXGBzUD
ChUNJAecF/edbO55o5Y0Kv1xT7rxeai3N2E8li+YAtxr+EsmRI32FEiCJ7xv6y8yFiJRuryXgf9u
xuAWQVRXcRyMO7Po221b4jHZZq/+gBkO23IxqfibjP0SKBF8ZLZ5zkU7RIfGImhZ9uBr+DA06ea2
9gsrO6DppsxH123wSPOi9oTixORNZa69NcJhhZiKVx+BsW/F1B85W26b1iwpbTz/HLhmP/jbveIh
P+Kg8K7DoNp2s2Am8abIPUzLOr8apdZEkjFKscamm4LjOlWoPhJdq2LXBehkvGoKUxQb1UvRruuD
Bs19Cgke3xoe0dlQdE3ilXD8nmez7seevW1lgIvmqkTEjU063u7WDk5AHOaKe97z9UxJzDHaVNgy
gRxvTEtG2RsslaYf1cR/wDOLpxCr2L3Xhy/QOsqDpQRGKwimP1RIT0146G+HYO17lYQ+XKOx0HB5
RvZa1TECRxC5gIfO1rdhIdcwgYFL+apKHGhjYMek6rWJczwjeVR2Jqvaip1Hr5Lv/mCHmy0gLJtb
b+eH5XD2GYrJcWxOAoVaSgPV514gPcRytSiR2Oy/WJDcB6OrJWmG9ojOWFwXzp3rijypivkHLJ6c
liLMVzfWSVvQLVmEx1I1VCczFk9FqeaUI6Y9VXSxSYOMQrAUsj45pNyluBzffT29c1jYpD1kh03i
6DLk4AzGd8xytlkXkbpMJlfbQ6iw05I18s4wGwtvOa18HBSbe9mgdM/mqrPIxuFxMtal6dNtnZxM
V8bsVw3dRZ15k+3q1DVhlSFoQicjrACxt2jxVvpLVO4XMGYNlDkl9/diIuOQGkqaAzPRnK5VsSSc
CpEsKAtSts1v6CVHHxojGgVJh2H0BtIXFhmktixXQlpfZ62a9JbGcyhTZrAl0oWWpwl5TMsZ48J1
AlFikHkICc2mi34TlmQMw4L8VBe02ruuMGml6zd4LqkEniclbAxDmi3hxJ8GeJel9YqIIfwRFm6H
nhdsgq2+7+9io4Yr0U7neY2/1VtzHtr2NCHt6BDE9SifMWsaX6Me9Lt7DX8MHHKRG78jgtmtqbfw
dsJq6SEMnd19X6pVZrQYcDgI3sew5I0kzVtAavX1vNl4p0dDbxqpRZUgmyiIUu4Wv0t8omN0GjFH
fdFir0nqETbHBpfiukCi1vfSLDQdUPk/iDiSCXceudZblFd1eIUCaLghvLVV4s/W5ZUXfZ9Ke+qa
EaEWDYo0hdrvFp7zfj6Qdd/btr2F1cPryKFbjvs2Tuy8hUOC0PsonT2F5kXXfgpUyeLREBZVkued
4jIc6GHzWxImw+J1J3QnrIWUVqw/a5jN7Jei1UOmzFrmiMkZEsL0ynez4jWK14slehSValf7fp9O
yj8PoNASUlZNErJB7Uw4hM8MpCDirJA5OsBUK2kKH7+FTjdpVo1r1/ajd6zq2mYFTtAp9YTaDobh
OYUpJReYwGv1V8Nrw9Kalt1DsUkgJAI9WNLPcRtnxQIjgaMRobrb1DLl8bQUWaPhYzesdffa+e10
3btoQliUKpHmsPWZprPdmUaiCMIUwY4CtPumWW8P2DV0Htte5wrndU6qpX5QNKb3FDUFSsWV6JSE
YXysl679hqxxCNWQnYvU06avj5M/mjv0aPONTynOxWiL9IgQVM1TX824xHMd+Y+zGYcvN8KzdVAd
OzDFGy8pdB8eaxTi1zCQ5Wm9DN6DbZ3ac0UxIDPhwafQYsKmvB+GxC6CJhRejCapdd99ehQtbbzN
T2KJRSaN7IHp6OYE7abE1Koun5sC1p6Y7usqL59CSoIkkEp+2NJ1j6Ah22vjZlTHobUnFuoOj1hZ
jUkcUXKMN15lTi7kxItRHjXtwhwIbaTujBsmmSsNygE7drhABwT7tGL1yyqDN23x7ITsogTLcnyN
1wqBsH5EuxtIU+pvrhi974KXuHaVafQz55aikSaGoPgPKFhS1rwEWptsji/VtW2bYEtCPQZHr7TB
1TCX/ZsoQfSjz0HdhK4yyosY/ly2hQc9gbvedb9qMR4KO+mEadmONwuHQ2oCeymSjtE4q7QayYbT
SbYF+p2AhuAACvRPfInRvzg7n5ZVR2egAfT9EomTIPhywMNcKodYIVOe5oV2IjE6MM84dKI+DQIL
iSV8Mssw0bAH3rdu7PYLJkOP2OKiR1mF6oU2zCHMgdwUFiL8xPgb0ugXih2w6F2YKRtjx/SHRe9w
FLs+lfV0JtBNZijC4y9M3Q5djqfSyrMyHHNTl3mm1A0ADCBSD3HksviM5+QHRjodouTju36d8Nyu
cslFMMVdItceO1wVbvIJYYJXW4sAz3LsXiYOECFZZs/T8AuTPc+pr9g9DXk/v86N0MsO+cc+xtkU
RTxQt6XO1d7d0rTYiQM21FOmnCcwp+RG9tbHZv3uSDmrZO26mGBjK5C16OoSnUlByqdK1CtgEE6g
w5/7kuwiHsRbYjdhzxWz1ZS5yEc3CDxEeElYwpg4mQEA7fyVIBceErT+uRg2m4WyQCiMgOTgamUN
yhjGxWeHQiTtm0LnFXaWs5qZwv2xHClrBS3DQ+QX66nAgOHzDHYpr7g/XwlTPUOBFF31FQAjhT0h
wfiY2mAuByAHXjdD1sGo++iHTuES1aw8tJ0q9zhH5M28tWMWsFVn1i/9nfTaALNanl8mhSNTPrZG
nweQTCmKZPVsAtbvDL5OAb/IzCGO93IYGqAMHmvfAJPObxAcmn0wtGXGrWvzFRtmyvuxPAJjQ3u3
AkcF9AJBcL9ePOSEuZdwgsjCKlCPddEPKoF0vurTyuufZyQpJHyety6BdWuwQ0zfthsUduSZ2j6b
aMDzFl69x3maWDJiR7kV0VQlUA7jCbeNkwncELnKKDbZzLKCHgvfiJ/QjooDCqX4qHo0jnjBe1/h
LcHH3mSoAEVOp/oZfSvbGTWF90EY3Ya6L1/Ipr9PvgT/0qhMtIGFeVRTPCFtTB7hE9WMSbMgJDWR
sC9G2efXKcYw0Oz4Ho2uqpHLVIZIPuuYwy7o4F0K5E7fwP2lTVgo53ScIHZcVL1iinxSP2ZBu9Qi
G+CKsJHtFPGLXSAx8TGMRf9aWomCekF6S01KkW20mnKYO9p73Vpx1+MM/oaYQdh+DdwdBgagYnPF
ITRVfZamajGjDuOmpZmfNp96iQ+lGfZwvznVCLZ/6Yc61yg+L9WYSrbaBjnV6NhHcAnY/VWGtkmg
2arvmz40KaKTq3yp6GcQlMF+1HhEajYc5MLihHGUYHRr5hz2qj83mM++R2gqToGP9DRfqSbphadz
sAnmlppwL5VYUhO2r+tA5ov2etgJynjadKJOyLS6vJF8zooRH8uTfN0DmadHFa93K0quvbEVNl3e
XYW+/7G2btp3dXTrhQ6foOzvplqcQx+NohMzYKOAvJax8PZ+LIGqwiLwPA9BC2AEEHeiTLkvCMMQ
TjRhHgczrE9O8zPllwJKSJrCvbnNoVL6HpAaJWWk3vgcjSkdwx+17OaMIUz87HvKYZVYm0i7Td8b
WInl4YoJrFqx1K2dSB0mkPar1iotO7jaVksEJ1G+NTeoT3BPcTggiH7z2hwwAKquTqCXgCUgbs5I
YPDvlbtiXaK0NZg76+FafcFFadK1hr1I4g0nz0V1hvxAnaB+WKFZka9mKIE0LUrkVvu3/axQlkr9
RJf+Je7CDhXDINO5ZA00gaXezaYxuVbFW+MpiIoDP5/hNHkuGaIayUzvDWJn7gs/mPJqnlHBVUom
ukFMGzfRjpRLnCGQPjrUQ0OTispXWfRiFwZu4amIC/IS4CYAqp6rJ5gHHyfc7iQmkADjkQ921C+w
H/Rdm1pWDzu4kz9EoL2tLNtkq+ZV4wxvotOEzLQ7L1Zx2mgPW5KYMQG1VN1wtMiPvxriQeSVKNEe
dQZGa86CNiwos6lQw3QtiZr6JID7z3dUO2+oWdXJcrmeez6RNCDreoVpp+qODoPF+Tdu+HBAijuT
ECf4GSCruplK/mJc1NyOvAyXC1asl+8D9ACpY7rAG1f8DM83l8xQwiRQesxvi6wx/xLKAZdqxCiP
cwCrbSsdP7VFjHN5hliZAPKqwjtRImNgv8BvAlPU4yQlUPBivufVZrvdIpVln2W9mZR0mJo9aeEm
lsoC2F5SMNQ6SVDTuDu3rnbVtU8sS9D9tRnurMESxJmr3i4pJNVx5CFChmFUrunj7MXyx1roOXzx
40t5kbhGROdO0/W4yrCcUabgAHwb22ZmJ+Doc5hiJOmygCH63BGkqW4YXp5CH7Vs5/WZT2e0oxc4
7jnoptBkOL98KPAEEdcV9Yx8LMKw0Q8cRpHLbinLvrhDhHC/n4hEj8ytQqs5tfPAb+pNmFMRQXSN
hSDuPG/ypiQGVVTdLxhF1EDqXHsz+L6Z9iujo8nsYLry5NXb2D9qb8I526h1MnvLfU8mamFL8WoL
n5ocECj4lWYcvkHowtDRXKqsZJEUSWsDKoHu3rNMYMIRc3m3MHmCRWcCTsftwhBg66cdkft+tdTE
blm5Ivc4qcg2zT+p2nAIY40EbhfVtflm47g8TEXTPSjebd1VFFp5W+JUwsIIRDUcR2Lqp6kr0fz7
8eo/RW0bPBrmum1fzpfqoqxDWPtiNQITHYLBIRcX1vI+Orol9u/aYKS38mI9vzNB0QF+H5duhV8f
dPbHsPKlusHZPagD6+FifGxZTQ94vnB66RlKJFm3820DvOCjo6O8xlhiD0aroRhcQEJ7FCGidVUI
PkC/VCVToJlEwkMjZdZ2otAHjt0CICm04gf8WfHo0Mnw4wRfV74nQdDdMWFhJdNNxYpB94tzMXao
YviEE+z4JDEe9mCWli1Z2eMOgeM35nMUk0cytN2M3CF2PTy0iobAiDpfPBq/1PKn0x38T1A6Iken
4HFskwKXvkmL0HEE1y7gIAbZlg6VWl98r6dOVzcKGcB+Fpt6wDKpiNFXmih5iodBXTfwgfRypKj0
U4IUsCK4CwM7p4039vzcE9+M2VrpuE97Un1ykB4q5bSQfY5U9uohFgHHtPSg1gMaWUaTSTAAPpOJ
4aHf4HBLwNWonyVlYEWquHcZcO3NZYVTy89pNeEjhiDZupMg406CVg352VLgx3kVW4Mh6VrW+xCD
2CeFLne4CJmiZ0+Da7xe63F1ac8XOn50ax2wMomkdOZMpq0jx2ALPH6vxCaq3Gm45e3atmcn7NXh
fOpLeNAlMXVGpyu8KkW6BDy8w80QClyLN6AQaSJM4sJEIzJZK8UDcmeMwkZXUSAMdPMBr7GxO0zB
MOtUoRaDMGlwRS2vRr8IvE8PmHKw69apjC6+mzBZ/RAgPdQVyJOB3xMCBCirRtY0d7rZQBEuOHv2
gQ7G9fI5qp3YdAibP9/D3imN4joNkGb+DEnp+gKf+PYmml20m9pt/gZBAgBsi8P7ag2F7VKM8dUu
IbrQiPrxZ/ZDo2R86MGVPfXz1MbHpu5ntPfUC70HI4y9Iavo2wxrtvrCPdi+OxmJ8CACQuD0qBed
MqL822mR632zgGevWnSXCWklWgnWcl4fiSqANQHbr1pUqABsspbK8DmmdrpF8c/vQAsVKqlqOUl4
gc7x8ML7pY5SE2+6SANAuJdio5ztF6XLTHac1og5jUcW31dy2vYhOgMEb1eYV2obp85BLEAg0G3Y
eU6sHLvmEgHaryjtU0+KhhxHGtIatO1gmQLE0ivyooOZ4d51sENFNu8UFddgk9vpbjU0BGq/TYH3
UYuufkO8MrseizkkaQzzC/+q12yBuh+4tUwXQEigFGXEntHHWZOvjRRPIwnscUUHvO7DQMbPvHNo
a+Gd1B/XcmvbLwlbTtg+a3Mhe8EKHLzF29BjrZtCIRyJ8qkeuEkKSrwq34KLDXI/g5lPZlfYR9hr
be8x/l8kWykmnnDMdX+uqvL0fhzx1OYzytSHHigEejVVm2QlCnPeq1gGeiqxh2ELWCNAYj32aZnD
6rrx0kauA08gGuzqg57F+uhcGf9opUL5rpkbH1GHVo+0aHAhimnRGEgEEfvRQjVSJwrHgQUf70Vx
DhdAdHfCB+XSlEV3LBxm+hO/Wbs7dPTblRFbeOUaDq86xJ8owbJm4MWWdn1DvzALJcodc32lkNiw
Ngj2g5D8s2r1+MG6ng0Xel1Pxw1o6tegC1nktAUkvbMUHSyQ5hZnb2eVh6PWX+hDowcA1zTsTZ+B
T+9UquMA20XLCY6mDYx9AaS6juekJEX8AmCuLK9Khf0DcFRHygP0dAN0n7WjaOyHsvk5BXL4oboN
RwDYwOVzHkBZpsLr3T2rVxdd4/AEm0HHFmwgrylHHTu6IyGtuDGuq6aTMVT6aUVaROzYcQV3RGUg
v/Vg6BieaCgf95hgoVveeY39FEA+P0gb8vYqhv9zka22Am5Mao09HABrWe09DmPiNG5AaqdYs9TP
Sg06DGXkVn9rG799H/Xce6etLVS0K5qo+wRTP4fJNsVNylXEPi/tR5xCgt/Oad8V7tYbx0KlVmAy
NAWRjr3eK8bnoIX+Yjc00dTui4ngWPZF0cMTeQsAAhOQ3ai2QsySZqXnWpUbGMHxfNEAwHJU5+3r
Apo5we7ig9W2bb+LhHLYaeWiz9iEyZXnCBjdaF5+ADeOu5T60wZg0iv6R8SO4okZrEdwSd0ceHtD
LeapnSBhCTCusdFTDesBccQmy0VCAzJCjU1r+S10k/dsCJmaj3CAkgMDCdtmAVuoQmfbYjH8PbV9
dLPZcnYZHYrxLKp4/rEBO9jStdYr3XXGoUPUSzOCIHYC/ucbwnxSzJBRcr1M3oL2FzjSbtTTeuUM
fvUW2BVge4ytyeigZdPpa4W3v2JXlFgRVdj3YDOaHmKPQePJQF++LIiccATplTPqTI0+GzZFXzIi
aMIG6y9tQpaYip2OYv05FQJwgAePGz/zt3Z+Anns+M6r1DzvLt46ZUa2cIJChuv+GVbG5bYvMLL6
Uc6enhIVxIbl84jiLYVRpW7uG1pb8BKqBvJHJEAJPNZKA5NpBoh7cSturKL1de+3kLl7KijWxFKM
mR3t1tsR9MiAun2bHR/yqNLNM9aH5z3N0co6XKfIRNmC9pulgrEOghK0GS+R3mh8GJ0HE6k6QkWT
FBjLMw/LuvkjqlHl+p+0b9d4hz9hvmNzQzJ2JRtwVkM7+JBlhKULc7jSd20Cl4A6hIJHSH9HwUBP
KfCL7sNyx5bc4kmYE2C5SMfwHJis3C/HoMsqEuCyjuHWoGgPt/WjpCUXN82Apg3tZz9uF2gqWKZz
CNj9KtZgwdKFMzXmTQnCY++tRX/rMJv9LSqqixfIOPqvCu2p3VmoQuZsaHrRZRO6EO8FTnWjvafd
6sKranA+xpIB0vpiR8ZyRe+tB7/9Bnpc41/6IGo/SVh13hksQOR2K8EcaoeKFPNTCXABHEw84Dp6
qRXKCChOYIx6alacLhlC2nw0+hH0HmlQ4qA5tyDCCfiQmoypgAywvFklwcbJGzI8+o32Xzu2TG8Q
grpDrLoqxMfbOmgJGGvno6Ot36Tr2oYXYm6N2Ecl25njhB9R0W2o9nCF9rxW1GzJ6G1Rm+tNsSjD
OXnhI5rhDrmYw1OtK1DehLPhbEiNNx10dVUBE56n54GU8CscFvO8BozXGeJMzHaMyrb/vpSh36Wl
t1RbihuOrRRB7MGCEr1lLoWVCURl3jyVKPec7/v3IQ29/rYWOpoPK3bwOCdj3dEUJ0B/E2kZRUmA
0c5PYDGuSEOU5AAApBnsJSvItxmbln68nrSsb+UWCpI4w9D8Omy3GbYovV3h3MfzLNAsjokMABhD
zhc/OKjTVTr1oVendYNJh6RbNsBXHUeteoq19ABMr3M7nJid0A6i9cS2G2390iTAkGBX2PV4tFtK
fMwnNra58ee1Wfcl/FL191GCyzuCPcShEkKPtCZAYqnOo6iYvUvSxtxkm99Qep5xLWDPXTAZJ140
jPO3aYLngE7qGF5VODZkUN0hSqSEFq8cxyc4TdH7PuLqTkWVe8elQlksMDYwHaNprRQqhT54h4iQ
Q6YQiHHFXLTtgxxcaIwYsZUXX40JVi91S1WJFKBB+EbjcgU9qvSCZafIdm39ebhehQR9EkxznXdM
sTfDmvXRC1upn6kBbXewcYGXBMYYmoPzECH+M5pkg0HjArctt96kg6vS03S5jWrP/JyEWT8i1c0F
FE6XPp1gLyh3U8fYArmdp5psDDnLCq8tdU5gNvMzoj5478D6PUlw0HqvkA5ueI+tDBBfPhVTmSJE
0T+sskA+VxCqfcTFT704JMnMAfF6xDETHHrcwo8k4bB54JmC1qO/K0YbyRuG5R3kTczKF2TSdMNT
NBVA0DVCGUWmPJ9foQIbvAdIZVDlJsUqqp+u6LtzGbLYzzZT4pzTW/PizT7v0mpdWpJrU62PIbQD
Mz5Eie6kLDvZ5j6iMMuM8U2EaR/UG3aEgVcd4vqENonTASBPinOqSij4UQFIOuiK4zgS9eqBtFyS
yQ6KAr5yEyxiRjksuak8kDoOq/Gq9rx4yeUY8ZugGpoX0zMU9Z4FTc+8sNgg+FvBCrmNMy8VaFke
C2lXfpTEVgXYnaEoDhC6bKjaQspAQ5fgJD8wX9EBR47xOKe+2QQ/qe7yKdDmNw/tQoL7IVbAHAXH
/fEKmXWS1WDY7RwdewnRGFyfxgGXAehqjkB163CG89AA5Vq4OigyqRuUXKPbzXDqjvAmY/rBC1E/
9aYrgF8sxADY8yzZ4dyp9a6J/QaChR4DRDl46uilmksDmj4MB5Ri8PkcQIiK5o303vTc9BdICbLv
Vh90tekKYSg9oElpo9rsYjobs6smEtYZB5dQQrfCGxx8Y2CeMH8AbWklrblcd7T5T01UDY/rhDD7
+0JwLOsoQHhWIn1M3SUV5CQ6C+Kh/kLdNiJ7jQ+4/KOoUK5HQYVWG4ghW3PsEUD1q0hJIMKW+G+o
XH3QWEUtYHsXNfS5QNlVAz6kIwfC2rNmt43hctYIXJepnZl9d9BDvhQTpy3wDT5mPoIm/XSYByRE
dKxQY6ZqjRplXboJ5BdaSOxEjvJvIRkBGpeqn24uEdlyj16ptIj7Bt+8AzO3dadKm2nJwPH4IB+b
3vcOFLWjzMRKLi7wWzP8rKYqfJgDNKOQIkRwQW/1hpcl3ODib6yp4lQU0j8SpAMMV7FagzQuMTOV
j0MHFM5h4LrNbFSyL6Ka5XGzlYWeydBuyyaoT78af267dAgEUg+5qACgTdtSIKA2JpOFCHazgFJo
U99WEBJfLn3QfCii7FvRh1hI3iwgvoIlyhVEbrrJbRQsP2tr7IzKq4chi12L7kYVDWcpmQZCsxhh
SvOOs7Ab8nImHQo1FC3BDgDXYnf1HDcaTf4W9nvnLcMCepWbGOP6nQ7PRWSL+rqqR+xKTLdiAW3o
9yU4atUqhJa67aGDDVJ9niLdMxBJPlt2npLxiBP6Umq3Yir9dITBR/fcQj26/Jtx2X+lKf/FvKCY
BMUnii/DEP2CChua9R9+pO3Xn5sU+GXWYiXbsiweWIqRbu3Fjmm+bpeO/5vJq98dev5fgvVf5hwx
MY9AzbX29kGBgvVISqzS/RhDCpAg2qwaspb7qEvRAq8/0Ez3H3RofJPVLUJJdxVarDbH+a7D4yJI
8OeGzX4X1/+TiB4sYt2FUN1iE4Esuq6aNaPy3+V0/IvZlV8NSVH8MxUJICaD9tvvsnXDjwWQ+Zb4
49DDD4cOgJv+1K371Z60rIZQ6Zhve+qW8molDdadb9jjn3v1X8YkqccdLP7MtmcrhjAFn72j53V1
9ude/XL5/ukexLr2Sobk6v0qey/3Rqp3CACjf26o51eX08bEnRc1eO8djVtYPgZ+yJDCI6t/M+L/
L9bkry6n5BKxaEK37kHY//CaOZkGff/nLswvyx19Bu+Qh7rtsRRfZRznSJLu/uQD88ta74dpgjT2
QgCqoEEuJ6M5Pkb355w4fvU3XaCqEL0ntz3S/+RVVw5mN2z+n4uoCX9NwVZb39QoMNb9YE39GfSm
uTW8q/4RjvAfH8v/LL+6u//akuzf/xNff3T9amrodn758u9PXYv//vPyO//9M3/8jb/vv7rze/tl
f/2hP/wOXvcffzd7H9//8AX4bSDk99OXWR++7NSMv78+3uHlJ/9/v/nb1++v8rT2X3/7ywdKgPHy
ati89F/+8a3j59/+wij23P/459f/xzcvH+Bvf3l8r/X42+Gr+dLv/+O3/2U/vrTFK/z2rj9/ezK1
Hd/1b5/vv6WTrjD1+V9/8b9f9uvdjn/7C/H/GkHliIEi4fkBFHSXYXn39fu3qP9XMA/IKKcBciJj
7xJpoTGoUOHXwr8GmMj3AeYKwRljl2Fp202/f8/3/ioiVAbwLaEiQCj2//kAf7iF//eW/qan9q7D
R7F/+wv947RUIFgkmA/VMEUmYhTAR++Pm832v5k7j+24tSSL/kr/AGrBm2kiE5lJC1J00gSLlEh4
jwv39b2hquqW0DTdOepJvVV6ekjYuHEjTuyDDhprhOhMTqOeqqVVymq2LWYGnRCxKj2bf8Ooypcw
1RlDoZumNf2Lpgi13CWqFUVfGWf9Bqz992KISBy6uGosF62rhsqd+ft8VEQxKcUkKk0RdfzCrkUT
uH1S5Y3mmtpUxj+lvrW7yCuNvKfWjALIaQ9jO2tsuWOrDAppN5rMc22CxvnKiHV5Pf6YLUNIpjsq
RSITzLisOPaaxB46eUabRqMh1SGJnV20UbV6lnZWlO2nDg8tsSmiRo8Sul66yoa6MzK79pMiGx2w
8Jpk3ShhaMtfrNa/0Y1/3DVjebl0B+2nDJpKVdekJZVNFvYH8RlOrlk57WD16eOFlDoCqUw9ZBIK
SEREs8ysCxW0+mEckDAdEYbB9nMVnDZ+K1GlabbohRW1stVN3AzuciWzHpWeDLZH2JnEZOBNz3Td
pgoUFEX/JAn9n+LLZfyzYertrVtHj78Czv8iCn14oP+HYUhZ1oOPw9DVEhP+47xsXv+KMr//q39G
GUWT/2E6Jp0fU1aNJZT8O8goqv4PhbkYXENlh5V8iSP/ijG69g+2y5aG+SRx0FEWsP2/QoxG+LFM
QoJO5JF5U9X/S4x5LxOgIrFmKOOkHVdDOIa3TOknhzoMlX1kz/IJo7DL0VfJgIXZtdwGtbSIsr/n
HernKZu9P+7zv6Lln9HxozNfJQOtImxZ1fLwlhrPNVmSvW0Nyzjx4EuM+SO90zosQXK1D26KLPmx
EAWOBUO9J2R3y11ZMRG0vs2MGB7RbTvYTAjZ6rmEWm/z+W1ZYvB/RxuJmVtL5+BrPK1jzHrVMYB+
q0tKwKyqVD4vkp9t2OfqF5uiD+78mlE78AvSPPMTyiTGcyqCnkWz5YTUdDn/VdrOgFU6hokd3MwI
ALaBrj+Mncw391+f5juvzEf3hu/sz6eK20cyT3Hs3Fg9E3tMr1KAUuKIvvNXvLv35uWXs1+tjB3s
rLkwdfsmxOPpMhtwk2uMFt2iEXfXYxrodPPFiyRTH/z8kj56Fsuf//GiZramjV2W2zeJEFeQV38L
8k9x3FquZvX50qcuaCqY1o3MbBDl9swtG+Px8xP//UK+96Kuvl+kEZWwWtHftLWyQ2tMRbDc2MFR
7R7s+b6kJVAjlU6v0zrZSYW50cJDJn4GwdHqPP63dH4GcvDFR/Obdv/eyay+97pUWlTbbX8jAkQn
FV3e8FzKb4fk0gxRs2rsgWkL0njp1WNvPyEX3hR8slldnwXyRe6k1Ip//6PujeXvoF5AyWR5uTTt
pPJNC5wvzlRZ3tX3znQVPGS7CfIRkdSNJkVHTXuZ7JoRSI8RsPOm8Gjfb3LqPRJ9BrQNkqhclZ6Y
lY2IlpyzNP3K7/o3W/6d81jnpJmTJ1KjTvkNA/205J3NwJ2z826vmNwh+MPqcbCfguomYNShHBnt
vign11L6TdI0bqAHeBZ2B/4y3LEASaP4yqbiNwnsvTNbUVvyyUpjIVXxTZ2jKlcb6ziM8pNd626q
JRXCNToODHgxUlZ9YxZKbIBWFZRSEzTVzUUr12+M3F7EVf7kaPEt2uBL4cRPdHHumSV/bUS+nZTx
bKAnSXn9nJGKS4uaPGrK9tgF2r05NC9pLm8RQ0UuLYcfdZ/voqzeQoU/F9LkxhS4Gzs5i+b5yuzG
b+QFZzLmMkJY51IU0uSXz5Y7FkNtmaBftL3YI0O+oUD+gwb+ZVFRn6cZdnD6Zh/F2U1sOsiHJNsz
Moa4s+yBZrCXjXTSqRi43VB7ajaeGXF1Zqnlvu3rczvrrzSluM2yykPPj45JBP5Um1+snh9EwTXF
Vxng3xo0M321Z4GLKNBtTBSPe5Gp+aW8iGqjWUN6hpbn82DyQRRcUqs/oyAzGiz9tF5Q4lSeSkk9
qfPTFus11DcZ1BinRLXy9YEXYqairlancMeJr2ukr14iEDMrrfahelSbyAyubDu+/fyWfLDWrYG+
vYRQtrKM2lfkRV49jUZ0k2RNcp3UpnMKC3+5APXv+64V2mTp4dT60+DcCPTxiZz6n5//R490FZGt
pmUiprZqX1rEODMiUMEA7vbzg390c1ZBVDJG1BFa2Pq9Yw+uZKTMMaL/2acdQ8Of/8T756+v3SBG
w3aqmrFKv5Mmf0YJt1FNmgKnHXwV4jDcNYoeHz1/oLuHrBe+yNCk0Uk5BfWNv5/qaI/0pfSs9bMR
1/WZMSkzfD3txFcfau6AomAyufEV5GcuylZfl2nnnHbw5Wn/kQtZtpR1/UDYyQJFdx3O3C1y6/tp
B1+e8x8HTzQJGS1yPz8dnZ9zFqNFieUvcqGP3pVVnoUTAPoL7E78HB/lohnAYyj1KeYw+Fmtyw4Y
0dGttTm46gRehbzLRQ94CgZyOfjqKw2MsRGpRvVEqXGu7hnw3KKq/1fR4a+a5p9bvKW+9T9Xcn3N
d86hQBnMSHe+I3TBEHPp9Vn6DTHWuZLNb4MenxVoZXwjKcIT7G64njXzuTVNID7pcrOq9I33CR+/
oD3to12TnhkdYc5wGSlVm4po71joxHX98Pnr+UE+pq9Rz4vbcRhXUuX3nVU80wCUvs8WerWsBzwy
MwzspbxmjH/U6hUY8CbY1LQf3dRQbkkZ6mvkm4E3M5hwP86mdoUFhoLwKcUxh3LgRmTTcNFM4leK
BIKxScX8IhJ/8OqvGdJdmlvjKMmdX9n2azjKaMD77otjv5+G6PYqHgQip7zY5TxMK5UOudFYyJ2s
BzBEOzALzYXImQpDSteetC/W10TpuRtyp0BmwAAlAopGZpi4i05xXljezFWMsFQ9oCMusdROZuBK
zdI/tonNn78+yy1550uzVwu5ogFsyMTU+YYdxUy/Gfm5PizdcVgtJy3oTAb/HUBFYrS6baaNH0kl
O4aROSmLZvZpsd9erejM8VVdPNqtb3XTMrzT/jKn8KvNzqq0/O+iir5GPtujNOVMpNS+ozj6Ue5K
5bwb4p9Ib8jEaYvuEjTnRxu86eXUqo7bJsgZKY47p13dGgddWhlR1mwaHwXVbVk156Jw3j5/8h98
gGsWdAmGBHBL1/mlpf+sZP2X3Pa/Pj/00iN5761ak6CHYNREgMLFT8pRHJV6MjeJxsyr2UmIc0KE
TFvIGfo2TaxHM4r07VAzqJMSrM6kDrdeM0Lw4MxILhi6Et8s7IMv89gOvMHJS3Y3k+QiaIexgSXT
pgzSZk9PIduhhnEWy8u7uoe1AUujhpdkI1uVFlGRzWwmUT10e+TWB4jFaNAptTNyhJ6HgYn6xmac
4UhXPdt0poivJEdHt0X/f5urs/2UOlLJzi+IPG1K1W/lNHZPIIemM6U2qi0jatMOmsdPQW0ezagF
QC1tK8ZLEcmAxoDGaTpPVg+JalBtIDNNjzvd2L8wD1UjT4UE8fnN/+i5rj6IdkCRgO6m9rt8TEF7
MfQsdfkXke6DhXmNTzYjnLN7CI3+GMY5WmcGE2K5eAUcQM3BLrJwk8BD2ygJO48ZxNEXiekHUWrN
/u6ZhoPea1Y+oTzCn7YoN5KT18dR7b/4hY/u2vLnf2R5qsiy1LRlVHlNcCEhf2UeuVG+eCRLkvtO
kF3jv1MG09Bc6pVP5Va4kdMMbs9IBpUDaToqzFt88XQ+uohVMB/nNK9kS2n9tqqvac39kIvy7vO3
6qMnsAriI2Iie6qH2h+iXPtuI2i7LeS53LVmKm8//4kPzn4Nz57mGnFzPFW+HMkXQzX9SlL7izz7
g7M3rb+fbgN5LxlA//lNFqvnnUAHNTGzc2mwOf7iGX/0E6sNjkDjbclTZ/pqLDsXVSv1B80C3FNN
9nhShRyf57+vQkjCmpoJH0OzUhi71CfIVMMXzcqPbv7y53+8/7Nl1nFfcWwpa5C7Jc1l1Z5W2afR
/vex02kQIa13008yRlr30Ymb4d+rzx/nbKU282d6avpZ3x1zZ3gONee0nGXNxlbH0aybVmaqMXYk
1wL7tEmGNv3iXfnoZq9CdONIczDZjuHXDPdunXLEREiJTgC5ky+uydggi/ragB7pGxI+cE3WXQWT
9JUQZ/lg3olkxqr+0DDepAq03H4t99XVENBICZkaPAhHaVzN0aEwWIO0/TwgfPBJGauvFn5WY7W9
Zvj2onl0kjJGn9pIV2YPUeXzn/jgSaxR2ZLjpKqhK4Y/VMC0zPpBUp3X0w69+lrDeJjUqpl4yDUK
7VBuFQ/azykuD8tTXn2vttlBE+gFJz4F/Uaxi299pJy2jBjr7zVy5FqLzcYvgFwqCl5/UaU/fX5X
fvc633uDVmuUaVh2lKCg8UcmpzvssO3UzUZPLe6CKNi21eUYG1sI2mP+qmovmfYo6zPTr0dGwDEm
ewTcEM+pN3/F71+JNP4rwzdWC5seMfkNN8jy7WBA7A1McMwY6gJ146hHObigUaGLa8APx7S/AmPk
lozsiloHOUCxeWli1OYp/obLQ13FhQHu8GyaWemTHHhlZmibqUnEaUFnTdYusG+s2EqWfmAblwiN
YaszGPTFU/0gw1mDtaMgNQc5tnMfoOfw02Dy9phX4TPF+dirZtws1dqYjmNcvURBf6cr1UNVyPYy
uKW5lQGdhlEDUGhpGO96k75V2StI4it1uGaSNbwpURC5cJmsQ1lW3yEeQz8e1R80Gy41+ItfXMUH
wUBfxZuR5r8hgqbwGaR9U9UIJJXdz18c/KM7tMoP5rw0a1lRcr8es8tyQrE/sbHbOFP+rIbDaV/u
WgE10EGK+2HIfOD5z0KEL+bw8PkT/ujerOLNbOGeDnkm94PR2eVO4gMr+eq+I457d1XRVwEn7hj6
iOYx8wU9y2M0zsq3SgPEpEpzBxQ5Do/MPFSV69h1s+1CiVkErctuZ6E1bjtUmTekXQypLDFf8Grr
L2ytkD2sQoFBshNEC6HcGeqoekE3vDKL0dVbuKrmNjfYtQCc2Z92i9S/05wwm4NOFD03v1M2jRrt
2VFsTzv0KkjF81xooF5Tn69oj03RAzyPLwLyRw92FXOQMbJzzbpllqt4dSrnSTlFrU40WwvK5WFk
rg44ph82RriDSN3sIqk97WavJeSG1djMXw6xnwuAWkqIKm4S9Vcf66Kyei/P0VahAL2eUc3KyOEt
jxE8l6yG4tgNE2603HMgZiy+O7l81palPX51mOzEyoOd/XFpm6TKvI0yY9uBHtLMB1uHy5CPm9CJ
IIhFbql84ztl7u0uZcDIrh4RNpAjb1JN/Rb09Q5g2o5f6uwnJk83Ruf982dhnZ1WVdJWsQg+pcrY
OQyJcZaZTie0ytJXH/MH79NawU43Wkm0tAQq2Jf0ykevxBDhpK9gLV6PnTQ0pbRI/aAOL0q1va7E
aXFTWwUgLRySKJ3zJW5S8rElcweD+/60s16FhYwAE02GmfuGCWjNr09cz9eq9TLPimWqNfW1PlOZ
IMrDYyVOshNePt5VWEiDFNdTZuN8rawvw0A8UZd7POmGqM7fcRKYYZ7mjZ778gxgKxRptZey9BSD
L05cXe1QIqNk2gpEoD87Tblty/RKD1TntDisrsJCVaqmZMLK9KcsfISa3rrtyJz/afdl9VUG82Br
A7xuf6qK1Aubja1ZpXfasVebkVTHyyEmq/WVxGl3IGDIuJxAPZx29CUW/LERn6k6haYS575e648M
574UFVv9z4+t/K7/vLNjWGtJg7BKUyhKsS+r0p5AfMFnb5gPxFrgsUc5gxqYH9vxuMToce52Ufdo
UotVJ3xBwnk76Wyxc+kGo42dJrR9ky/O1b+09I4jZBSGtcy4UDmK2fVEa3Gg9rvR8+moKRdxmG9T
2LVh+Viy+zSJ7cCaQUwvwFmfAF4VxqEUx172llDdWqDm5GTPn8y8FtIgH1k/GLE9FuaPsWRmq+ku
+ZdqqpMgLAS96cUOfsn2vRLAudev2exesBhos/2rGY8AwLdEf4mHZZemWyfRsiyUot7Ait7z67XV
fTOAJY1cSFzdJvkx5Xqk6DXATyF3frYC4iO/wyEVasFSgEQtgbF/xGR6x3mAt0e5RQkX25XlNrag
wRtt3+nkL+Oxals376+4tiR4FX0FWgeCwEMvV2dBpkN5lre5FWyA8591sucEIf/XW9a4ycL0o8+u
S0WcUzF4DByUltWjCjp1CC8E2xolj3ehaj5yDiH1lTDLD6ry1LQquDDspPT8PCi6XV5DL1qYNqGy
abtL1bywaCBFOEaYVFBFmzHjr+zGWUX1Jg7LLVRG2WVTJmSPcaEtZ95138E5b6AfnRd4lWcR8sEK
fO5xuUZVPNmpeUkRAC6GvK1PLCr87tT+8TlEC1YWmG3iA+OLN0oAkhsj1c8/hyXSvPcxrDLBMGqh
nVdsI6xuuLO6xUN+FN1OK3mUcRN1cLT7U0yEl1C6WgPssjEb4ECJn0bhRW+U93ponmDmyaHXYuU6
rStwAW3qmyLSjwxeW+A7QCl9fpM+yEHWOuVKYMgQLltdOjZP+TBeAm/7ogb7WwL7zgNYy5RrmtaG
MWixD44NhVvkKs1wxgcWCWPH+79kPG16M/Dq9dEhmpUrpftiC/bBo/8tDP3jtcrGjkEVrFh8W8ve
6HlJfuC01V1u2umbFhvOFfCFr/RdH17masFoJriVFSBW39ad+nxgEOqmaANtUwQx5Q8hjZeFncRu
mNTC1QNYMnyTinOstHbBziniCGpF+WJ5+ejCV8sLpotZ1mR54csALy6Zh8iuQCdkT7GMe56ugzSH
+dCe+O5of69l9gLXnKek8I1xeIZd9JRP4fPnr+WSgrz36qwzwU7DrgURi6+EqUF8BiTkgNl1kw4Q
mpw2zgG/uGmLu0J5WlX/d1v7j1fGGpUpsMc088Fm9y4CF7qNeDx8fjkffWXr8GAZam7QLPXTofyO
TdRzLqs/Tjr0WmOsRU0r2brIfAiBD4rZ/6De+cXL9MFZy8vD+eOWTAJDELAQid9Z8kPQJo81JLvT
7sha/lrCauhwusx8p5cfg9Txsrr7IoH7ne288/Ksla5KYJcC9ETsN5aagzOXK+D5uX7XTpMF40jF
VkIqbLrLpVSru2yYbizkDJDwDNgJkYiVfVlGKiRJKd9KU93vhrGMd3Ho1FuKCsqhyTE20PvQ9FIu
YjuoSpHivgLT8ItH+sGWeq2nbdoJm9TKiXxwcJvUSL2CSAKD0C1SezMWN+QzE4IK/iG3UIZ7+gmk
WoP5yGTeLjH8JaOC1LBhVW9nX03vqvwMmD1XlO75MzbVCwowtfId2RpjfrsldejtwF2yrVj7kae3
AgKDptOTb/VD1/+SxVMvvlgXPnqtVjHKBHVUGQlXR+IbT3vlq49MhSXzfthYC3oZCW8GqqOJnylV
9G2KK+FRPJ3vdXOwD32cmTumRxtA8rm8U4Ys3INCklCTYz2xV2x5AMCXLM5JUCsdowtUF5lF/pCq
EfUKCcL5pmiVfBu3QDCHJqbojVvQBpuPfo9dwUycGvorOKXphabYCrMZoPiLHjOITQVG1euqIT3H
BaF1G4wVz+SmIhNpk6L3IjSHPCFdurdL51bO5K0xKtdR15BEj1q0yQwEGd1iTGVlAFThm89MZhZW
uSkA0G0xqNIupMjRyOSn0pPxtL7XB332JrVId4Co4jcJT5Rn2xnM177sq9eoStprptBBxKW4ZgGI
7D0k3Mamxg31MWCkGtwg6W49WgXFZRsjimSULwJE/J4JVOmoJZK9LTXthqnhlwRczQ6oogRzNmsO
SReNZ+jsLPyv1OSCYaJwn9b1c2w3/aYaev3S1vNXXVPDh2iOvjsACh/rXDfOdbUN9nCmWs+QsYWR
gV9Wm0Ib+utCzrr90I3iMJnC3IJ3AYakxNaZ3rbaFm0FmeowS25exg9Z3FRXWJkkWykL6gf2RPgD
ODacJb1W9Ouka25Yrt1OikAR1Tpk/qwrNorcTR4wX2i3HV3pAVKrm1Qg5zPLCq+DFNMdkJ4am/BO
wmgt+TGMFXj6lDAy5c586PNJ3TaS0rspHJ9veAfynVb6G8IhfW+rYXHNYVF6NNK9gHzqpuGISrAP
Bbeqj4Ehz3Eg0002pZekc/BjKES1Ddu4wykKY+Zw1oQX55a6BUzYH8K0UI6JrvB0cLHCHqubwqNc
ZNbexMDtO7xObevUunNMihHsh4MGC5pSvunL2NnJjWn4Es5rL1ERagokMjPzSlElZ4GZhBv03WRl
1jTdZYBTMYmQIur7GvBgcD2m3W4aYivyscp0ReegQMJHPXKFYglz4zjakLkGFr0XDmvoTYOJ4WsH
OHjXw3B5wSOgydkXBuVL2ovEcySjgZUvy/sSPNB2cqT6qrSBerPJ0B5zo9VAJUpB95xkmnUshirc
tWC73CSSYbmrom/fZN3gDS3l9Mxm3u45Xkx79IndpejTiV6xlO5FPaleb4aJGzNcvaOCa25so3Iw
ARJjd5jxoTw2cHefA6MxzrCjKLABy6qRL6LTzyDQHfumZ8Mr2FJptbLp1CcIs66jRscGM6htPprD
oY6tmVEZx7mZcBc8g8yofcduUrtUZmHnG2Vy4jPBh0nqmYXHSZq6m6itnF3IarKXB7ut4UFZ+YPS
F9qFARUY7Hyv0zHLJgu/j0x7NVIbd4VEk4WHwKQ9bwTlGgqnsXIVRU4aHHqIFRO76jE9nzVjlqiS
Ara3cYu7tms5dYDyqAs/2MgfBvDze9wmg/uu7eGyGVoNocWJbKjjSp5GsPBiJmjg/EZHzNXYm9VN
Pn8DgmO6Yz3Mv1oDpswG6NBkbjtjlCevTEqGEGw7VxC/2oCqNqpetjeaWYWMmcdj9zORrGA5kCEe
hJNS1Eqb4a1qJIJHIpQRtZmqiRt7xiugB443g/rKWnAn9YCrXF0AYw/yxB2imdHBQFRXNQC9/dyV
2s6oBNNVutXm2zlUizOcZWd6FlxNESkZVg5ahXeMzbTPFGkX+dx253Wr4NRXNhQxS1vudnAlpa1p
jeHOKQZxI1Mg3EJzkyGJompL+2FxBdPg64YNqozUKl+TrpufYWW1G2OaAywOcWuoazcotRj3Sfx3
VAw6hhlRGeB7ZpWGVLIOuG+rW0uCHj2ZYDghSQ06zFvY+luVXtqL3ddMMmEo4muhgvsLoULfMlvA
LF2FhYNmtCmgvj7bjarW7IQhdBiNKi55CgQ/pQ/JX9tBdasImwg7dqJmq4M9N6+UFq873Km6H93Q
icdBzMNFiBT3UFsg+TAGsNNvfe0EN1EXA+BHmQunrgKwJVQnwqISKOm00QsZp1lM1jeVVBvoyjCs
UGIsSLXJ6F5gGFK8ALx31dl1QKoe5mf6OBZHLRqpIGDT4tYl31Fr1NXGaTXz2pxiSGkpqEKxmejL
F4EankVNX+xTHMh2spMX91Ld4I2mG/FVNSn5WxKZjOmNQOrgrO9w7tSuuSrNjfJxeA2CabrpUay7
XQVlNE9025uBGTzqHaY+g6i07wIUAG+XCLejthh+Opa5CRP5BzTTn3JuXUdJrrtJq2g3WQkdWJ/6
2jUUMXhxFnwbVBYAeI39Bv+AGZceI9matg23DiOgrRDG86xP+kbNOSFbHTMvK+hh2KDbIccr+SUy
ue4aiyNsSGfSyr7XLL5RUNexkuc7GFcSsXHE2iSKcF7RyO3qFPBrniHRjHDjc4VlQeeXsAzLFyCs
9lzBrpdE7iqMprsDS8YN+cxPeYFvJ0Zp8vcc6ZLJ+eaYo47dAsy0SVpHtC6q59TZcYqaeJ83yxWF
HYh32M57O+yr71jyFXtb7yygcEHvOWkl3w4mZps07tJdqgcaql7o7PsY4ie/j9seuYhc3RWVo2le
2eJ1ukuFFB8szVKjbS1gCwUzJjvxODWeEObgAlHEk0Wzvze9AH0ihftpwlARNCvLGLn7DosVaZtp
NjCKaszPUhnsH9zAMdgBIew8KxXY/wSl3oE8NByvL8LX3qmwVIItp2+cpuihReZSBnpNjps7c7Ir
glWub/EUCly5MtN96+BcTDCihqe3kG+Llse/zGbGijSfaUoPV6KCYu5h0ekce4jKF2jXbvU4w1Ij
NmCo6ZiPaQwwo3SoX5fM9moxBQKkrg4yeL4uxLtZZydRqmG3baMm2UgLBzA2KmMvaYF+rIpocK2S
bzoXgOdzVpKzvFRx+i1M6RyvyKdoTswjVmbSRV4N96HcY1uJ2hd3MUX7bjpJuE309A3ktwV7v3yw
Ki3c6CRylE5T9CGgAKV7vBSlZyqgsttURuEVpHOP+RQnntE42ySavAjrm+8tJ+i2ulJcxZKhHOyy
Du5NMTQXM8vndpnvdIrpG8Fk2HbS2N/Xsxz9tOM0Bcs9zke1DmsPLz/MKHWj3IyWPfJxtE6817LW
2RcxHjEM2UsRuF1NvSjwM/bqwgLmp+G1kTlN5zqa8m2Gt7+pHGZjq9YysY3C9bNKzJT6Y6GdJeQm
mPg1hb0hfRhfYZmolju0U7TcMqABGyCfAcNqTJJXeoZxBZkXeyi8dl0xGPjitWp7YdYj2W+o9MKf
MVe9K5tG4MSoxtrPSJUVz+yb8Lyfq2tyRvUu6fuHvk0Cd0D2j812KG8nSc1vk7Qk00AvssNxw7lu
cMt4lfV0OAud+M10wF5pVazez2aJFQ2j7SVGWqpyiMy5QtmfWJdZqSBpDmQq76WIJqzQ2FK4WJ/U
y5pdY23QAwNGWc2NkQoYqbUs4aRjFd/TAoyda6ZpupWxeiYW4pkSJQ7I+ri9murQOp/BzPzQzTLZ
M+SM31aeZ1v4ptNhtPM3avjsb0QbnafE3XPBhIk3dqaMJx3mc4bVucgwxi03LLqaNDBSAahSt1L7
BtWpMnlNYsyA/zSHAYi0wSHQzA6KphEWARzStR0EPhti/hkF8zS5pQ2tdZJiJ96lRkcYjbD7xLJQ
1js30sd4puHdbfKoesrlwL5ICoXskCSG0dz0J1YRs1dNEP9UcG68UXjb9hv8vZksx4ZjUzaOej5E
2Lkkdl7twmW2t7SmcSfF6asuD+aNpjXTTlCg9cbCqnGxaKX8zgG4zAhETmWd8/4lcLA4xhBFN4ma
WN7YVOYeUkR+rDPLId8Fz+jIDjL3bqi+12ap/ahiA5sMa5Zdlk9MXYJ4PDBb126Bloo9LpbtxYCB
3yHp5+JS4Jt2aBYHNiWYMPVCE+8mpnCuRK/p903ZVRdGB/G8RQoAlJ9XCswrMr6I8CZ3dcZmIIp2
Zclyk0hTQ5QqwyscEZd1PrBdug7W0dSq4sEeYNDhBSdfyJzCLmtjE/k5GbE5NZE7FllzpURhxw6W
3lmtt91OHzFBLsD9IEkU6TesRWUAzYp1ZIQGc1ucOCG4dxL72LEvvudtp2s7G+boQ91ZXYIPncKM
tyF3l00wzNf43nYurk7620xdAWe4qCnw0ByD9q6fMAi15dH8FQapcihVrJ9SU8bbZbQipAnR6MWG
+VSKYTFwhD+hO9IbHVfZAwijedir6MRUxxJbzEPUOydk1YuyMD8PdWGeT6WsbKvSSRYK/oJ9Smdv
CPOlSdSZZ6BtkbVgMvBSjsljUzDy1bBjYHuD7dcwt460MfSiw82gfUNi8GykBm7r05BFu3p2fg1B
FO/wTMJ9W1XEocV8ctdVFTdKtPIVO2EM0wCO4PxUG96UEqFs0U7XvSC6TdVYukMSTrdspZxbjLJj
qMjRuBPSAI5Z5gEx9WBui6yb6ULN2IYFFhMYul1eYoZjnBmqcHbNWMhHSbbNnSbFzVlpWzMOG5Px
De48+2TBbCCGBJhl4Fshbqu2jHYBAw4ofnpA3rGpfSu0upc3bDmxV2xKJtbUXHJtRHlepyi61we8
Vqqj1Q8JuEgyE5xy+ih+C8Opc/sOT9posJUtU0oZftxqsU8K0e/L3lR2Q8JkMP4NySbsx+qqV5u4
JSRXbxGw1KcsjcNzFkrrvqy79CgZ6rJdr4H5gxXYz2EQuLrUsHucRXnES3W6Kp0scLVs1veaY0xX
AUfdj3I/H8gN6q2CeYAXzN3kVpgJYDGtDDf0aLn5ZSQdwK7i2lBr5laSabHllTP78UT7py/yn3kW
Szdm1ks7mLXmvQ26/1CRfp/XVH9xr2QzMebw1+1xJuvQ7NjTMf3EPU837vIqCy/nTA9u+mYxaTSY
f8hJT8jysyjG3FbRbhW1Czyot8ExrOeGcUCjv2emmV0FO41jr+OwicfO07BYXWVtQbGpsWwalVZ7
6Fig8GCOxXlAS2ETT5aF1TEdVsCD9mULH/WiG42BgRtnEiSZIQhuBclBkest70VR7JWGkpUZ9vGT
mnObCsuwfKofOmwD8SOIMd1hGci/V6bRekWT3za9fq3iFrsfpyjb2l2cXLWM422sclB9wMR+aeey
ucGqXj+D3oo9aR3KFk1US4q8rrZxYLKwcbbiJ1uUrion3Vbu5ld2YE9ZFHxPoYi/2XkIIFdYMM1G
eStGocImr8vIzczxBxhq42gzBo4FxBS7mprbbsc6d0c3Otx2FHK8FleRXRmNPUNBfQzmWmIMSeJT
Dk1YxXzsz5MKR5uahcE35bzi/oSV35wNOxy18BTS2viMQtdNigqPWslc7GI4+HyrHZjzjKxoJyJQ
FpnIjLtGbdQzGPEjO53hMI21uFXmUfKy+OU/yTuTJbmRZMt+EUoAw2DA1gGfPeY5NhBGkMQ8GCYD
8PXveFZ2d1b2kyp5226pVWaRSYY7YKZ69eo9rUk/6mOp3BfOck97BP4zQ+yR13iisWze4PTeOdXE
k9zBrp2FN78NvSl/Fj0aGO9c6z8WTJ7PApTDY+pk7FfaY/XadYlDvHUH65GE9s3UXrGMSYfLvbC8
E8KJdZu5NMgNsdB4j4L3flxv7dQ5xw5zfB/wUwR2KtkVjbec47TIIk1MywvB/tmNSWn6ExgMOhKp
wIdpWMheTvuboslf+MyyqHTan+VgKeSkYNxqAMFQK4fXZfCfKMjuyRKgbbbEjywon4eqzo+YeWVY
GbomXdv1aXNjrppZo0Is9i29CpHtibqpOF9iqERbWN/lset5P8mblvnNCBLhYrDTg95Qz/dD6S+f
cravRUZnhQNBsiFk20g17i7rg0sw5g4p/oY85VM88nvcBbLG4u0on8xtkkLAyIMxfbUCUN65fxlK
YW+HwXv3XPfFcdz5FZKKPGRW0128KvWekfqznVGnw94b4Kd2YCT4Ot0oHoH89UABxmS0sg2pnw2P
IWjgFOD7TsMxPDiN7YU0A2qTLN4M/a/GfrJxKyzZuoU2RKS2WcOzsuus2xsEpJwMuydxgH4+aqos
2SFgtQDHA+dQdS25JF3l7oj4bUOpqnQL1hyOpmHIqB6cJbTUXL2pNPBOo2DeO6ZuhE6c366iXzZS
kteMjeRktn3UgCvkHrX0rmYb7zLmhfGwCpW/2DmfOt90cPZFrbZjMFAFGOJO+hadouvyevkVeWA1
HSTVwDcABJRtMvrJzl/uOLe8SHF53hDveR7j5gLox7q0icJcUU8wb6zKuIvt5ccEHyesWooUV5pT
2MxVuTdA/1IBrN/eVYXC7fckuzEI2yGXG3AVpLrzXRO30X1bnXo30qstkdTlacbqx7hjRSW1HiCs
nkE/kk+Q2K9rRe73AohaCXlRmmUhcv4vXdfl0I2ISOl7cekbBwZbMPXbYiKXnKtNzS3BhVVOwQiF
O67Hzwk1xaYGteb4wXEDmva1Wg5m1WVvnkS/zlWd3rU0FEfAiuJMqJwbDtL3Qi8I2ERr05NcxQng
7Q3Bqntlu3sL1VNa6iVVwr8nshmMhDD9kwqGJDQEfd5s0PEJY+Ja9s2o8LxxZ3rQlNNm3qawuTay
4Gk2Xd0/YDDNv60RPkdrvvBEcAUaGZgQd5AbS5gHfaV7kllDrXfwpvKymsmP3o5PqmyAfXv5pjLm
c7Y+9KsH1XHeZ2mmGE9o3B6ukUS+63U7xxHAPNcqlEawWVV9rfvesQc/2VkdRNPCSb9Uj9AZT75v
FAcJUgwVYkQPKdatsoMz/Bq8Iv5uwRuc1IRirzzzmxT4Zt7al86oxUlW4wvD03uydc5WPD/0Pd9+
7cRsCxSuE1blqg/TpO8TrFAbkPBjtLhZfV8UMHD0vE5PfuKhiGfre1JDjM2MH12b/1htdH2HtIPQ
cxmMqEKzN7rIbOfLzvtyq/XULNN0SFMAqhl8BpVSpqnmyql+hdLwXDLz6gb5UkJoV31C3WrUH7JQ
v5K+xEnNZQGWwLpuZV4yLnqS5q0bo04eGbGEa7U+iM4EPCi6KhoEw7RVLQDRqvR1Nsbf+WQfbA/3
axsA9nW6R+SCYp972o98ouw3CZHb9HSXUpsDqaTWYcYHGxYQvULZB8VNOpvGrUz561t6BT5gnhVO
Zo6eqiD/Pw2eVliq+Ij4zCzmD3NMbsc6QA5RQCmJNnpyRzCWYwY6Pg6glHQoSTptDwTl444VlYcG
CXOhLsfhTfk90fYAgjeqTyHnmAdpru9sVZlgJyiTqPHGw5z0QTiVMerTMt+0LeZda/7qnOFAIWnA
x6jCtcy/PdDup3UAW+z53cGf633dZh+5yi7052d34e6Ph7R9ji37rORP1xVvjdmdbDOJuvmO0oD0
e8QQ2JHZOc8HXMFI8/Q12gSA65FiC0+s/u41x0VgAVe3s3co2mDJZ386+QOan0iUfVOJ5hEt191g
WX8uUNg3nV5P/dANOFRZgzYsbYRC6o9McLooe7gpYFSU7nDvLM2pb5IPtM8GiMePoG4QwMCFYptX
m86qLsB3/F2XWdYx7cQQaps4+g6oQsZyyzSKO5AVbZh0Vnc9m/KjGtnVCNa3KjCBOOl2v2Bsqcm1
CkdmaaF0WsVzJpzTuia7JHki1ORsGfeWpq+d/U+O+5vY/qX7sgU5bVHtjetwM8sS9bWcfyVOMO5T
8nU3i2P8LmzjAP5BHdlROdLy1KARy5xRy1h+6bgpjdNkwSPbsx6TI2SvCbhMfGGQdIFwFhTy9rih
TX9pjWDhXvHthCNTzgFeNtl99kL/7A1GU0w57YdUTC/x9VX1CL9niCBp36zWoVgxJpw9bYBAO8XZ
LwgCG0ONt0tHi14pKgja/eIZff+XURpQytkqVV4KnKxoH8yZ9le45abIWNNMTdPd2pP3gTTuRaK1
fvdl8OhhH7RqwuGStISwgygBS6Kp9ir+yqaZjmdsANF2PfJj8bZY8O6csrqpgwv+cTM0p2lb9Lyz
pO0mG7m4jwYjrqlsf43Uf6Yg40zGlqKSrfHILSaTH9PZGVjWjUG2m8n1ziWkpyahuVp1WrKiU50n
PqJpGQHOZudiNM9S80vZ7p0OeWk+Xa8zoebzaHb13ezNj6zKbFN72EtnfJNBBiVdDsFPkj73pseF
F9MIMRP/TipLRlovvyCxgud1EaR9uGpdz8LaQhSaUd77XfJoKlru1q4lQ8n5nHtwYf0m3y5xfqha
A+heBY8SPHy+D8TwqvtOhotX3zDjLDmGGJMA2Ik3MQU16sxXU2KGG7lbV6YWY9L5aNH5B1IX2hgk
DJLxGLSNo4pAbsIUmuqt56ULZ0/1BP332XRtPp/+FsL4Fvr258DzGfZqePb7HFpuPa5sm66fygq+
yqz4FEH/xYxx3Rq+aEML7CHg7sALjbx5GmGs5OZPy+kkMqmbHxxc1ZdRw3dek8ENjTpwXmaK9a3d
pyeLdLyo9hlq5IatHhflulELLrLKBlqnNJsYPaOLxzljIwPewM9s7lzQ6OZbOxlDZOSIDmqpqhBo
HgehzQUlRd0+gsvgWhtiSS+5dG90gY9gN8AItDYWTzkXnEqLc/BjowszOQFCdKziAHbn1W2M/taM
s3i7+hZWVLcedtlczE+lA1UynXKEYShdT75EigOKrG+Y/HlbY/a9JzlO8qFtxg+VOgv1h28ReJA2
6/3cDPENrY3zVBmZ+cxNYD/KpKFIk/CSGRaQ+AMhWYiREsVL5TsAXbWXVV/zWXOWx6a2H1Vb6+0f
pSoY0cSO2PQZLy1X4MXKatyE/dI8k0jtbF03vwIwiE4hkBYQVgfEzRqDB+2t/lmompOEJKpN5mQ/
WGWt9xVFcuitmigDizEWDgSxZ7KwMHp2k8OqqudFZQMntz09lJ2rqA7rYhOM5PWlDeJ3ArFqMPqb
idLg7LUyCw32Fg6NERdRYY0xW0jtfFh1s1stnt4lzQ3C7O3knRM7YR7bf+qV7M1NMzBSCVjdjVy3
EVsT5t7ZKlqoJrMQ22ysFhjt7RmmVR/WuQhuyyQQKIExJBSb1bnn1HLqi4DqRz4JqZSyWB7EKHEB
FCYLdzacuXeyD7koYzLzoIffYUyYH6BjXd035m974Psqatd+duy6jFxjYPDYjWsEYOhNzcwG9FB2
dBMM6XUQP0kPds1m4uBsQ14PsKvZmC8R+oLxQmoGwtLMjjMPUE512LvlYRSjOlgTmgHqoudGme+v
Z4hQzX5a3O6YxJonGZtMAuSXKz7qeyd7rot+OTWu0UaldvW9llfJwdEy7OOyppAyslc9koy5Ln3w
ILR+Rl0wNx1jdIfzPB4P65QFt/PqJxcxgIyO5xI/gdbdfsrU+uALLRSFGzlZrZ3FN/Mw50dvzuwf
KnPWaI2hqGW5wJw/OEyyWud6Kbhpuic13wsLZmx7pr4231kL/DNz4gwZNvY3SnvVz7iHer6ZKosC
ER8JdFFjNeMvreLiCJZUHAfVr0ctRudCnPTqEgyYV9+a1+qOX9xCgVQmgOhpIL2pHJqbxevNR9kM
5adTCPsEcoruNI3bN8fX9hdDMg8PTFztciZ5sJyI0NigmDpRti7pDcpnEkKSFre1D77Itc0KBdlD
TM3YgL2Iep73TMHSbZtJ1ueKvj92Y4mct0z+nik0UO/KtO4nvpSjGOrh3FHdPBdU8o+ByrufySQW
yeZ8ZkdmZQ7XYRt+fAuLSzZgnbFARkWrMab3UPvUb8dIq721IreC7oLXGE5xgfBdxkEN0AksV5sr
AyV/GGP6OY4Z7NX5Lh+xJWyssZGndSry27mV6097rQfekY40z6kdf3Smor9o6uBQLCYnY5E1+ySJ
nV889eNlSpxqh3/Rf1ynoQ9hmuEWd8iHWtCjXfcjEWl603V+vSumlRbfaojbhRneO6xpNcOc7hfS
5dONTr0e1mbWXbQ9p/dDnVgX2SdGVJF6v82dYZebOSM7xFB/r/g58ebYEv+bmv0fo+NVB6tHuM7G
8Ro3UK2WgUAtxKfngZbbgDpcfsUl3lCmhQxLkzr5MRlSH03Tls9SlXlPxIyjIyH6mXkNBy8DaTQ+
1ADPnHgAAmTAxle/c55cK6/721zyZWKLc/wfLrPWB4ai9Q+Refp3E0z+Js9jBDbwBPdDJzno1Zz8
nqF2PmZDJSM52oz94lifAhDqYQkoCwKXne8qSPG3Cdf9pXR6NnAWfS49uzuWnoN1Yi489bY2XD5B
+ZUmMumvyk15MITSoVYd8ayBEx8KWWw1LvdtPC8NqpLB3kCjfTbd/fSWudhr0XJzBiALkdPjpzLI
25e1WxLWNFA1mm3VV963k4Dq66F+HRI9l6dAcA7nxdDthFVYl9odzFBoxkGyxMYTo3b/MI0guW3l
xJgJCm7I2FfejTB+tr3qPoyhU90mp0PhTExX9xdUy4n1NnSWPJ9SnFiZfNAWNVqiE0CiLVOT+wZb
3m7sRfrU9y0WgczALBDwq2nWOOqvxu1dP1frzp746xhj0hxb9lWjFCrE1igUrbps7HMNKfJHXjCE
NNPyLWlqA4wBE7OQUDA3i5RVq08Jqe1N85lspTtzO7BfTLAaFiDwgQiwmVEXe5UC7iq6hFFo95n5
ct6zO93fF0r3ISW4OAiSK29Lx7NfZTH0ByeDyAeADmlqbqn0e3ehv+msndnEw1ZOJU4Pt4SOC748
AlfCPNyimFXN8ilAhe0XU8c7pjg+rbMvtzKHfFfnVoEbn3nxGuh5F/gG82IdDDf9WngMTJgNJTER
zJa2AZIzuPnZxvjrdAn4cMT4s8lKdlrWwE/3djwjdJlJcZNId4J0ZtvJXtgOD2VWu5HXB69u5vMm
cD+XH6nddXfN7H97g9ldhE44FPra5GYR5Qtn/rRNPTTP4dkkBOrJWVqkgg6aVDxCoHRSWZwXNLJL
LZiaw8c1QoSe31DnK4Kohuqida4ob3MyObUenjT+TObqrn6FGJ0z4DSZbxARzkJygVADD72/WUUB
vikWdIIxr75XEsMnSKa6c53ug8dfHtd2mSM6tuowV735UQBuPC2pZpws8S71Q2K+5J2Bk7NoHynH
2nDRouLzS4077fYw1KQvIxxqFo1fCb2M/wAZxEO2IdCSvjrp+fFzLJ2ds36OiV4xBHk2r0VXb+GI
NtvB7+jX2ja4xfQPq1ZSTRtMt8PYK3+mfuvvpwDRKk3NCqj9hCvCG/uzxzXUMGnT4jw1Or+0syMe
M0jyx7mZ471txO9xPIj9nBagcNNR/IhVxz+qYbkUcnKPKWvae8fM0mPRNd2+babksZjRBQBau8Zt
pibguZM9fQ9VvkA8rJ2nYBaKvOFpxV+TZi3Qb/jmqpu+fXvEREy3f5+ArIbNWvjWxU1kHi4uEyll
W87JwezTRlU/dj+KJp75Ckf6iDIIvovRqs9l73j35HRizC+M9zFZysugGEsKR1RbFSM4GXIaTibL
e3tUv+V2zY0xSqq6Dod1WN/tJJVRCpI5tJ2lf6q6oHtWuup2urOdI5GcItLcDR+Zrnc43jZT10xI
J2noZLgsDHN8REhHBu9t+CBGp+7i2Sq2mbii6xlo899umg58W8pxaIk7BkA/E+Z1cP6yademCidw
dWQQHml/SeH59fWpBerH2MucnqdygY04LdlzBtQXxrEYv300KkS3tTuppXW3con5xyRjAkEN0Wzc
2Xnlt/Ynlzv3QLLzd4qLks9zmGClZSXgz3Z90U4x7DgY4ks3Tum5xv5J4IQdbL2VtYcFvPkPC1/F
p+FAx+PN6eOomszXkZ9qz6frPMZJ0z0Fnq8Aj3djtlXNqqJ47qNkNtR2qav4bE1EjYlBLE8sSi5k
yDl2JKGAP3RwhqO5aPHEC+XndwkAoANxaNTenTWeMC7Mj6urAF/OyxBNQgU3PUOpN1plOszUsatv
Y05ZuYtb+qA2l0jboxguuTUtd3TQL/C1lz1hqrBerWRUl8TSL+1KXyvUqsLJ9n9MmSvOHXnYuGAQ
lhk8FowicUWybfhIhs6nmzfffpzkSAEZ+iphDcgWXqt/m2Jl9FNU48KhWsNWREXkwKfHIK3P/BIy
tvdV4+ZHpw1aVtsYGcYbkSS2CrNewF+vKv51WTbGAap8cfBtT94aaf1p6AUP6EpG3cELsuZSZQu+
KJ9NR9n2OZPltmb+6j7YhZfdW3HDhEtm3cPSr/NzJgmpA2hZs3LHxDytCr0vcuOznP08xInlHtyW
0UlxzY7ck5qYnEuQ8RFDURvyO4cDoaOTusW//ALCvNl3Tlsea3Izw6leWeRe3Q8X68o5qyb73fWx
o+TplO6COX71yvkrI7wvKqrK2WKIYBmw4ZHqYjt+bAr/YLq3esVw4WXtp+FV2a3yu/rR7TwuSr+L
MK9Ya2awN5gCnPNwvQO1Z5ezNO6gOGco+fZXy4Eccrv/zn1vN7j7RD2Ydj/ciqHpbz22E9fRS7ax
xJ3oJ2lwYwL96y2rjqx2Quztc5+7a6y5bdHtykrS4tSV7X8HiiQ20KC4qdLV8baLbfa7OVPk8qFT
bAcXE2gf4MZj0+p96psypPondMeMpRFh+vWePI7AO9EX6b3CAfGRZ836WyxN/SxMjBhyGK1HjB0F
BxGMatM15MZIpvzNNXrWPvH9Ae7D5BhhuselaYhDPBrtyQjoALe1K8qHoZzxEqHZKsZ+sVRfgWA/
FrtOu20xYR0sRrD4tDPCshsHbLworRAfLNeHbpz9wm4qIy6jvU+R5o5zILLD0sQ8zqnVX8gFp6QE
SBD3ujqXpRYzo66YsXuS6KcR490esxc3li7jbYAr8VmZTRlR1S+HNs6T0EJrh2xpJiG2CRSfiQbH
Y56y+SOkNjaQJZKgCJBo7S9/iBHapGUgIxarEdzpmUJcJ3mwDzDb/VTMWGnHV4xOYiq2/ZTVrwrC
M/7DDi0kHM0AxqinxJ4tAtM/A0hlfFfSW9wUSw8AgoXLDLeN5z5kcuCuJONhoJv43SPj345OnuVR
4k3+b1n7WNRGfDsxE9F9XK3erckmDvVUVj/pSgjy7wNUySFfvgKcqafGYJ2wLZAPJ5d1nDif8pcJ
4xSC1KTPQ9dihIiDxtuJjoAtCzgQPwgOYGMJupse5ypSfI7dICnlozQrLCXGJDb5jJuPSsXct0K9
Iz6me9RT/qMJFvI1nX6SKVJ9BeY83NKDxy8VutY+UBBYm7WYuc8ympKWB7TLvOVARyRCy666UzDW
GXxykb6u2Qq+oZ8G7iGLMM3US05eU/SnqdMsA8gcL8cs3GnvF1VyW8d18GOaUPU6DxSvrObukBZU
M83UzMArmHCcVj2JAysbE8WrRz0T0KKlCx7KuUjWHHnYVx+d66zbmbNw4+XZfJEZi4pURF56cCkf
ACYw3bStDKcR/PNfgzDmLHT6pnlHrq4e5x7bR5MZ8VkRf7SVNrPe1Uqyp6Ee9WUeMVMSKsrOTEVP
Yg9TwAys9B6llT6lpor3Zp0zj6usD4w0Yx4WXIa+3cUHHLPNvtaxdRxaiYPLSeDBN4nnPNmJD8ga
xxzPfleEivcIbccNeNWZaKWxh5JvzPB6iRB+4yXPb2MH8ylNcvU6BCQObIT2FvQbv0+3wWjrO6Hi
5DPh/w9zf6Irzrk8mzYmxmPJxhMA53zbExG8bYOkjcieTMLSRdVISGYj0YozF73+ycXaHpGfyRwx
ydRXDzKDfiDXhwTjdmgZy3ierJXt9UwXxzrwwdCuwfxbujHvQsANuuf6acOGq5zhqoamYfQTOyl9
viZb1nE4l/usRKpJlrfeZ/Udffgb9Nm4nWyclaadLGlIbrtxcDz1mQrF2BKD0RbjjqDqLBPNjgj8
DXRSVjykmn9qd4WIWTD+HOWURrnO0r3iDbwF3ci20WgO74yMy21TsBG60qwezcX3TmXr5zgJ4vqz
KMqPyTIROlPOEEey1BE3y4dhNCurMY6LN7w3whY/72PBBgMr9CWv8uJKt8A9AqzGAwJLtaz8f+6a
/o/Yas//T7Ebr9ks/xvMdEVD/gu6cZOO0Bn/CmW8/vp/0tIC8Q9LOB6+LudPhOL/oqX5/j+kC9rL
s4RtOp5/TYH9k5Ym/H/AYfRtU5imFcC+ZrX2T1qa8ICv+df/eb51xTb+j2hp9h9b1v/3/qUdeP+6
N8o6eezMgysOrmdoHmsbHc0mPTAkvrc6pIQdn4TCGtPVaUs14NpwgxzXY3clsytrYHTsF6+G6b5h
IkaYyYJ2ANk0zD0QrT6lispdmT4MNcEJYVDJSQOTN6wHv2CoEKVmGXzMrP99atF5j1gXPXxPDnv1
Jofy1d7hNK3/tOr+aqWyDJlcKqysp34C8Ja0EiWXkoUVh9pAUy9yc/A3Cd5rGbnW3J7cia015Yt4
OdhIz5izvDR2olxAQrWcdqFGdZfs3hB1BrHaVmRFYKIM2q1x3ZQOe28Z3Ggs+4LxAfaPZ87H/MFt
i/XeqRt9stl4OcR22TFXIKzNXpncpNZcfrK+tJxcxwloyKkcvHnUYcmVQ0/Xd03IFkbzhTZT7xZ0
kVB1K0WnlTY3PYsRZ/jv6XawuK8Dx3lAA0hvlKxs9C1Gwwjp9jruXTWLg9YMe+qijVjMeu0cL9ko
f47DomV9cnFdduZLL/M+8NA1hyJJnAvTQnWuVNU/DNJ9UpzJhzhO2HMfTW5IDKdh5wfYqh33BhbU
/B1PwsFAuSzoz/10kuWwbEv2yJ9bX9Z3NBpw3LWfsU/pGUFU4Z55g0Xk4nDIOybQepBHGOwocy34
8GNVODOHxWTd+XUiXkzflTu5jpJBVbE+rFgHC8ZyZb9FGMvmaDHz/vGPhm4CFVkw/g4avLozxS7h
VNjVDbI6GEKqs8qHQ2UkODhUax7b3B+iZiqcc5qYzpu0PZsZv/lmJOZ05lB3bnQ1JW/xNGLQXgcM
EwXFbYjNh1UE7rhwSgE/OFcYFi4DnybTeyOhE7+jZgURJQADC4Bs6VzXLdG8cA9z17uVIZG9CVBI
NrEicjFqan4Y+OqN83NIa9LBdbKA29YsJy+Zb+2xGAKqbz1nuYnzxTjT0KMErOPIcLRYuqqPMqVN
cUhKtnKog6rxXntG/Jitbt3uVhdfcpjEJSbWNVX23bjMSUdpgOx3xFol/Q3zITuLWjgH5zqtLNQk
vb5KKmn/tikrTCkjbMQLkx7zOQs8A75x7eutN2C6pe5hUvbYBa6S02ZhOMWITOXWwKxpEga/U1ER
FYVXUN64xGG187yrE9yDEcKD8SCus2v4sqRg2n+8dhjhb+iPhrcEUfMmE73PvttC4gvrOtrf49kZ
0L28tjq0a1Gz7evkNyzB4rcwNUrFRCBC1BgVyzcOXxG6saPSXbUmPtauJR1Y+0qNF9OymZxOIz4C
PZiP7DQIDiU1JhuklOvwqA700XNRYmz6399yYYEqseKqw6s0iOeBxkijyA3CYuVkQdmL8VJiKo7j
7k65vsW0ObaQLry0FcXeYBXrezRkefR8ajNkK0a+aT4sp5GFSqBgmWY+Pfc9ariw3eZuFZbx0HhC
YmojEnrjpknPLiEmWmyeHv7eXDOhImAIP7cf5LPmHE6sz8HPG8THQNenZcEnYZIeS457NvOm5tp3
7nm4lotQUsV4a1cWaQuvY+nI7PIgUtwu9abMiOygMUjPdmMLnHw5zxwdQQk8o7EtyvZJXJaJ7ZNw
8IucuHnf1/ugr+QxNnTsbHrmurdubMmLOTGHDUtGPccedSSqErfZBnPqXhUJ5PYp6QdmiOZgHC1j
Yv6S136G3TzrL5VvdG9qmKeF93Ga2C2Kl8emFy8yk9kTCKf5g+JYsVSnE3ZDXJq6KcYz8seF/P9z
SUKcyL8pSbqx/pX9S0nCr/8T4Gq5/7DdAKWb19Byr1DnPynRGMj/YVKUeB5WOWH9tSRx/2HixuRf
Q5CWQDquEdJ/liT8HhOWcxBYaC/utcz5nwBc/xbRIhmsmDyetm2j0fu27/wtemBtWbF0LF0d14w2
woZW1xXLloIF+FqwvGqHTd0gvxQT/sqqODKWzw7r2t4uQf4f4jquNdD/qY3+/JtQagnPdoUM/khT
/Eu2Bms3RRXHpEm1hT5y7sYl67LZhxu0/ylJ/7/9ofkM0fOFdCgH/5ZPowBtmGk1VsfBjDm96q2Y
xWWOPRxr7Pvt2jhmBxNh4dawki5cM7jLXlfmu1VQaFhjH2z/8rTc//OH/Cup6F8zXf740SU/Od8r
NSY16t9iRSRJQ0tgmuWR6SUKkxu8a5+Qq455feppGVVNkUaD6b38+z/2+mP+7RP/lz/2b1l6hlfY
1qKW8qgVInDtEmViFSxqWr7/8O//pP/mu/3rnyT/lvYyWrjpUUQwFab6y0gQNlgf496WP8vsP/5U
5r+GhPAUc+n5JushfJh8vX8PgIkRyc3ebVirKAkQiCU4In21WpK9hxzsvlJs7avA+t3FRywq26Q4
takjtoPjv4sFD1I173ltd7HfWtvRiQKrSY5MFcohW7ZVVRe3GFVZhK1FhPuXKczSIMIbzaMF9fx+
rBXLrIbzBUXxTq0UL01uvcd8+XyD11wCdt3S6aVYHbXrvf4lN/wsnKZx3lbs+UaW6+tNkMUfHBDT
A8ChjRuwcJlbCNiz8G8pY8RWY/d67QYHWWBk/Uj0xu2C8nda7PTZXMZu5+bTmzE5ocOW07YT4sla
WTIIkB9vmjm4CWZnz7bOiMiEdpJQ9pPwdkLr2/lUCofcsti4nVmt7xJeRBJFXzy2F7j5Kr1tqth6
Cuz27CR1caeL61ou3lcaBPY9SUVwunnCR1izpjD8ogj9qSwEGtWX+8EhMaBjKXs00g8fdWCdxl3D
SqiH9Sfq7HnrZ+2LCTDRYud04zkWwee40L89gZC0ItgdKHmb49i0+PfNvoUNHxz6htmjgwC6DHdZ
IX4V+aIBBXiYFqnW2IVdmA4T5ktvR2Ezjoe2zhhRa/slseY9D8qXwcxrgy2Wv1j5yUID3Y2i5hnU
fu1XSu4RR3JFFbjpvKS6uGPybiIX7qee96UbWDHssBhuADs9dd21S8rUbZ+wKOSbrrmdioE4jT6+
F9iS0KD4BY33Kq3r2HcZq62ZVf7rMAJzF0v+KRqTQQk1Gt6ZZU+TxJmz2pTaFWv2LLOWGzQdcZp9
l3mn7RM4v36BRwreily/uGTO0qPRNC5EK0U59qx6Gsl3oQxoJa4hm00ej24nH+aNMjHkqCPTie8Z
q1zgbxBQHkrL3AITZUk3zRmvp3ZkpMPJqJDNW5WdU4sZgIzNaPX1Y2yIByZwrFn18g4E3YNPZ4Al
04jMaSBT1Kq265A9rrnFuDPTkTmXh6AUr15iPrN5cuJ0Dm3yAP+LujPbjRtLs/WrFPqeCW6Om0B3
AydmRWiWbNm6IWRZ5jzPfPr+qMyqlJgKRVfiXJyDAgpIOzOCQXJP/7/WtxZFs+7DB5mWh0rcaU56
5vU/PV87j7V+CVhlizgzb8xVjEe2Tn9AdF+ZbYnRo7zQYIMP8WPuRctAq4H7KDtP3EFhXWedsU6x
RpsKXuNQXfT2t15MM0CGENHdJwgYh7ihkIutSQNzlD/0TK9SXTY5w8/LroN0g9BGNa19UkVbDBma
ciHNcGE1W92ILpsYnEEk15Z/6TVbT956QXSml+NaHTH8cFbtwfZtm/pVKX7eFFdR3m6ykhJ28WjK
4cnwn/LmpzJUlMJHxH4LO/xZKyrQAuTMX0Yf/WO/6nNeW+16Yg/2ORkGaEWBOnbezxCSfOn/6kcb
fvAmr38GXQ+maTUmyqHW2o3M9z0RK3q1ch2caBhDcap1CeqZdmFY9WVaoirFWdFP1muqEL6PtEFH
eYexuqEts7J1tuRauXcjuQweuL1O1d/29Pj6IlkE3SUUmAUYx7VweFdgSGTaSvjx2TjcKZg7NBVu
Df9C5C4gruyJNIE7k+9DvWNV5RVuE9zw7bLB8qQXz8jUaW1g6ai2yqitpGds0JDjwmqX7GvXVufQ
gGjW071MsnQVdNamrPulhisrSdQFfTsWEgeBHWCocKMn2q0JiaH07nLEM62UKyvPtxzywBv4m6Kg
rYkovSJsKHW/JWJc00oZnXANuG0j/GQ/gKQRgbaKysnai4sTs095aAJqhvSBGkc9r32xK9Tyq+XG
wB2MC82Pv5cUAkAMrE31fEjKramSm2TRTZsEfJwkUnXdRABlSwWPVEIZ93oM16Zh3XLIXXRqtExC
ba2NzcboiqUBNKG7s+AbMafgdqTdBKNHexQiWCaJ4FMutCy6DQMELeVTl155aUeh8xl47caxwFvU
2GgzNLW9szLVYNUiZrHdyzputlqiUqgsgWhy0ncpinDZ5H04Wza4PLDQdFZ6iWk5VM86qyrgYgWP
WPXQj7pkIA+mXm1yPHqr0JPfVLwKy6QWEGDwykdty5l/LJcNk8Y4CPIqkuxrUnq/iqS+6Gif7YO4
u+sNzzm4otbByUTJPifs2m7v4cz90rX2uhQrw7Ewy3hyFSjlIVMR9qN5yrvEX7VK/OKOTEAhpgfW
rIMRxj+zthS7IGxutCI6L/X4XFRFvK7VU9lRxmso7Z+bpWlT4ZgUFul3Gix/Yh5eFYjKrOEkKrsa
7VkXDMVt6O6kI5AiJxGKan9E+FyTmUKNkVauZpvGCoyKenCsrtgKI0gO2Oc6vJl9eiXRaCMFR+VR
bURVsVa2a3cy7nEujlkg/OqnOxaGtZLMPgul+Yr8XL8vFOuhdgG5Ooxbkf8ERrLJBiAEzH1xeD+p
HLAiAbh346Qcl5l2YYRniECDX5gY7GsLZw9QwrVdfMfEXyrtOkAMmKkZl1Lh4jZo8dGbGc9HhMiB
9+DpTgncqcNefKkoOgIBkpUMGtKhKNb56DyMKQ4RSDgS8q2OvuJrNFY0ZJozy67dHxlO4qGN2zsh
+voAS6a4luBVFvUgrGu/KEMkiMip1VYyh4x5gRWsHH74Q5g9BCC7OjKr66mLqtvRTQ0+B2dL8q0z
Afy0nQwXKrNJ4ve0G0dnHUqmVk+iPe7IXKAe9EPDFCzCuLl26bh32APX5lBCCwspdizDIcCiRaGU
GV4brjSkZrRcq2IJu6hcm34PhrJx3INdpsUCL6YSwF6IRlhamL1kG6skio6PoeuhY20LN6VKqCDH
7jqWEq3ap4063GS1eABZMXUI1T0da+VCKUfeV+ld2m6eUUVyftqlh791smOlRR4ue40jWEhM+DZJ
ERo6aNb2bLyMVeFmeJhLDEuJx4zMFMLc5BTaWZa1uyTTy6sqBnpW4NToU6hCKLGYB8/Jt/6C12Kf
qsaZrgFEQN39qNvqV1Cv3wi0MpYVIIKFRAp6ptcM60jTiq2n0k1BqiguVCuMgfhQ6hnKoHx0NZPy
jNMLnkCP244nOSo3sdM1z3WUtXipnQcjgdhCN4SNtvENSbGzSGrvOqrFeW/GAEDj9mm0UGIZVR4e
kPSUS7t1r1CzL42EbcgI2Q1t9xYHOXVrICxAR7Al1cRprJQ6XdWV/dDHJTsMvf0mw7hIHzNXWsNq
7LMCUdwQOfuKn4ypjvkkWktFRfgDRA27gUa2OLkshVPdQHGsC3hj3XNUWaxomp10L1glLyw0q3dj
LtArlIXmrkLeGNV8CtU9nEBR+M8ReUUOajTvviEI7ClV6yezz6+QSC1qJXeofEXADQoF/VnSBvyq
xjgzq8e0Y34gLl0fFh22wstSNP0DgM193Wr2dSRwL/sFPeF8bJMlag56W4cIL2+agTnKh7O8TUmt
dc+bQe76mKOCYlwIxfxmeLijF0NgItk0qI1qbVespPGo1WRwcUBi19QMa4X6MzpnEATFhVEiLZoW
tNHZNj27gmqUK41hxMA+Q5RMaXNfOfnF1CLIWC9jO147+iFh7DvmLxAUfcDLwT39oTeI7wiBd4qH
VvzIKv68xwSftNg+t1qfrVMYR2ZxD/tjOUbiYdL56Sm8tfwuMzETgFN2gutiHOh06gfwPyTcJheU
v7r8oWgPFogMxGkLQ3uSHbT3YhNLqDsmhdMqeIqoIiY1lK7muelQ7LPN3o6Fcl8wYEEDn3sSM5em
RytP+xGMSFOAWE7ga29aGVNCtXNrB4AIR5y+DPsasl4IsY5sZpS5kbFRnSlaQV07QbSQHWek+FvT
vSTVQa/9cB0QVeyBzFCYuVq1OXjk8kWpRfexoy5Z7swyc7bTnopt9Iq20yJXzgqLuRLNGcm4SXKo
g3hnGF8newsm9I0BZnsqASr4Xnwbv5I1JvVqHLfxcG8zRTTkr+fGgbL/Im7vcdb/0OVL08MECYdF
XBjxNm+DfOX64WXZXygu27C+sNeWQxQxooZrX6tWYz7Ki75iQfVwX2du8pLbJVi5rusWVNQvy1Qc
DATcrwf//9uVwIvgucyq7Ff9n9MnP2c5E4rn1//9n+/+afuSXT4lL9X8X3r331T//frX3ks2dQ7f
/cM6RUg/3DQv5XD7UjXx75//x7/5v/3LP3qR90P+8l//AYMpradP84LsXUvSoId4vF54Vwb/OH9K
o6e3JcPpP/m9ZCjFb9K2dcKxGKGGRhHwnyVD2/kN0ZNk8BmW6uhvmpjOb1JH2sSMKvmvVAqD/6oY
mr85Gi1PVAyqdAybjce/UzGcFY3IQ6ZKZU5VS+qFnJmnv39TpstT19Lo6/RrUbbmjWPR7aotgam0
CpPuBO51Vjb6/bukZVP7MiS8qunv33xX0JPsENhpv7aZLZg9lPRizOlfuG3OohJq4gS2+aPfZlt0
GWyDJjL9jvffZ/e4LlM771HnV/gZOyPhiBElK4N0gBNfNSv5vf4027aEZrKjdAxt9tMMNHEVKsxu
bTiucy2UqvzRuENzb8POZVqKXfeiDCV4RSUsK3v95m07XW98/XJpChu1D0VQzZw9wx7oUDUUSg94
KE13uo3eY5GiXOCUEWQXqikq4hJCeYaFInz+/KunevKf22j79aup7aqUwvBn88Pf32LNE7pi2loP
iCUE/2Yl0U7Pcdt9/i2zyOXXrxGarToc0Hl3jKno/vbNwRwam4Abeg7UVLaytm7OZQf1KU8K7a6c
XikvSPMMId8QXVsVsi+OKQOnshbO1ufX8sEvFpqcRAmGY8ISmNU+3dqowz6h3FIoSPeUzFIANmbZ
CXTw68fMbiy1fAa/QMAAY2r2NZ6W9UEoeaaa7PBJJ5NTYSyIv1qEhjI8cq4CXkuPP4VTMlqltbB0
6d3DjanFiZv/nrT++703uA5mHQ5NaCfe33vDwwEdwEJDb1RZO9km3lej7oyD0vTec9ChvkmJwL79
9++yQZ9Zo6rGWz0voUtZdEo+xsNadUMeruO9wBc9eQr868sLpZg+ztQt+euXOLRFIxmbmIXzwF1E
0/GF+ehvvDDUry1m/6kmyUT//v6VjZH72Ox4YXTHPzQJlNYa0fy/lfD5+pQAF9n0WhxGopTTU3wz
t2pW51otVI11j35zVUmMd6WWOCdm8A/eBdpLTHLS1vHvO7NxWNpxaxrC7dZ1JfW1EF7LSasJsi+D
pU9I51rZcuCuT7yB06fOxoKusdAJiMmCuWb226Dp1m1QVtzBbkhgD6UZjD3mHDpY+ol5fN5LmiY0
3gRDSAYdz2rq1L29j3GRI7irgD6AcmHP7KTY/ZDzGSGYg1IlrYRCf7rtRRsFJBW1eKrhsIUvosqr
K1+ELlCiqPAA12Qi8refD4oP7gNFC6oVk+LJ+j0U580zHjHNBJ6m1+vSrMU+QSS4EVmDlt7Q/BMP
+oP5hwdpsKI5hmoyDc2edN2i6s96onPArCHzybesL/eB0u6F6p2bHaZRM7TXSQ5cT8FK+/kP/csc
a/HVDqsJMywNTTmbctrGFYNAWbzubNNbjhqG0Uwa3onXalqT371WljCRUvA+0S41pTEbmHjcS5sc
TMi4ih4uM8QsC6o9cKRHr9vqUll//qNoAf/lC1m9HO7mxHKDBDHbjyBbGEeF3Ap6A7bO8a2PEXOo
7Cnwg0E/BRkofe1nrsDsXQxRH3MEi+0g2OE+o0JkdaqvL7yKtxFYnDp4ew0NvkYN12rOURdo+c6p
2+zZ9VCurBo5gAKK4zSUiySqIn0R+rVhIDN3G5qxPeW3RRBMkBAbhUawcVN84VsDeyjgSzMnY1f3
EqAIFMFDjLeJ+tUOJcTLGAPat6SJhbbUAhbjVZNI39tAOmL7Vk36M/j8EoVCWSqAXvF4ynBlpxnW
T6vVQv8a8VU2HMY0s+R10VuuTrcChtgC+Yr/jKgZZbxtRe6PPGyVr9XoB/sCL9U3qp/NXdWL8A7n
EiRljSoUmhXFdpK7tA2BscFq0/THKp7IqKDZ43BVyJapIpcFqlcDrAiH+srykKubXXwlyyCq4T9H
ORV5KDRL2VjFU+xOqE01C1J1iVQuvMv8AoSJa9rhk1tTlpkYiMNL5SVhtgzVuHpxBSaNdcPkq+4U
z/D9M9eBDhISg8KZlmdurhUdWDMxC2bkLCIZGVh2G8qBl1ozetmhoAybnZt2DvkJrjRcK55yoejx
ZeaVUDMbMGzEQzmtBqVFhmDjMUC78G/MXHDOZAaIzlrFrdQzzVXSR0uvR7RPcFGiZZ6Wzg8PVK1/
JtDf2OtsTAIYI65a7w0pNKpxvf1Q1xw3F6Vpu+FajXhhblunaEOCbDTlBkSOJVbI+NlT6X0q25Ws
2IwsIFsj/I9EjYu5l1XTbnBFBpAqpec84RZo4m0JbDNfKLEsu0ULjwpYR1SA16KG0dTLtBbuhZG2
g3ugE6Y6y2IE51FwkxESd6EBHRM+UHbQUa17K43pp1n1YOOukeXp5R6fqJkvEFYa90NMuWgv0wap
nT5GZX3IbGJ6E8Ok1gZzIsD/Yys5TbUe3bqMPTgwqddrVwE4j/M+Lio0cn6T/mIvMDww6fnpNjD9
6rs3pIiUihwrBDWrZjI/4o3wtiWqaiDvfhY8E0Mb0gZJh/rJgD0MK27aZC9cwl1+xcwEsEPjPL4L
rH6iyuUFfQG4iGMIdqguNiYYLQsS2VSOLaScbGXgEKw1FBq7vx77cUxocmqZQC6gNwblEjg1yzw3
KyruNRT+ZqnKSiEjuTXwx2tFpuEqNNQY4J5EaUDfiiIGhci4UC7rIc6bZ9sr/ORL1TvQIB2ryb/k
Vmb133wvrW56+E0EmjEbMmf4esD7m7ujC+mBN32ZYsd3li4aQ95fy1TPdHjQhKBpePTODad2H3Qw
ruB9vZBCdoNV/+p1Av23ig//u8rCVf6S3tXly0t98ZT/f1BeQIHxZi35i0T6+ql8en6J/3FWxU/p
z+ptleH1v/ynMkn7zVEtSgaqsITQp7TD7qWq/+s/hBC/sY7zugGhMydN9L/E0sJGYa3aALKlLqbi
BHurP5RJCJ0ADajs8wwH+KNJOs5rAYcCyx9nUmozFHT+/Oe3mhjxfuv4e6Y2qmt9dkKkWBlkkTtZ
BMvwMox4S11A17V6GWUGdV77rNWVbwRYXPYmor+SirGjeZOMjxA31Mednj+nKHSVXN+9uYd/XOHb
K3rNp/9z/f/zimZbvN6stQzCcrUPc3UvlcLDNZlT/gbGfpB+s2kyIDFumTBvD/U5XWKQDUaFc3TE
ORRqiKNrbdkb41604smwKVQLBXOtXWl0ZBM72YDyuLed2t4g/s2W/RjCVMnCWw2uyS0SaqaHRN3H
TfDd0EcoSdn9mIToS4evwwiWAdtet0vjytslpWLCWsnqdVhwgY0xvpgS7maCWXH0rtUsu0cMfg+7
4NJOInvhVz4QfjP8pndA1QpFPHel+pXatLVNwfYMJnoVDDZ8Um1djWN1Yj/1GhX70Q2dbaREnVtK
XfTt3gljhQ4KrF7Bb/YQwq8d2GwA01c0PqB74dl28/MhD79nqX1GNZzprac0U1XbzOy0LeXqHcyY
l5IuadI+NnR0aIBd16GprGQUexuZom3rSDwBUTaESyfU2jVdT3CFqE9WqKXjJdiyGFe9dW+LVACH
a2/wjp99/u68Fhw++KnzLZzV12obKSDBBre7jmOch2l4A7EF+LFFjFCqUkpHtO+brv3g6ry/A0wu
WOowq+iKQIoqdp0VboIcLlYXbykAPje41ZCm4OC1vfibnmntgpc9vfEH7xrR8KkY4w9DoxiI8zDU
CJbDECpwG0vX2w3I5xOTXj7KDjkJBLStari3stxE3sRkcXDHWOpXK8JgTrOW1X6V24QswrSiV1kA
a+54aRfIrs4dhCmOnd2CXrr7/C5/6K+YLnV24PPT3Me/5Zf7pmnoXYLw8wCoQkMYWrJxauoO7FZY
4rL7WA/vxhL1gYtyfWfgViqz/DxhqCz60j5xxn5//vrXhDEv7tHgaoVpYnfDQb5o6CHQpujoUH7+
a7VpJvzonZodtUAeEUqjluUe0sB5ERfnVU0Ds7DGGmWMBojLTnG0qgjHS0NsUyoIC9+nYBFryZ0H
4GIRqv6V69WHpqrKhRejbzHR+9hx8F2NozuhVbsstF8+v9oj07k2Hd3enEHtiHCFAZP5HpDCiugb
JyErBKg/vM0lQUInppTZMfTPW86K9fZrTOa/IAmaYi+y7kyzqOwVZG0M3rbViCUQ2cpGNQCWHq3P
sPz8l2nv9YZ/fudspXJTr0r7OC32nTPeGYM8hJFsF47hI1TvrF9RkLqrcuiVLyAHyfUKd6Flbnpy
6VdKyVmkCSZSeGvSvPfUb+GkTqzK9oeTYTmBu1EuqSYmp6712GOYrWGWOSiWS9rDvu7a7znw54WG
i4h1qhkX0iAFNSjireU5X6DAEHww9ktpJA8E0QtyMMx8yfKyHtSak5yycj3vshbdCsD0qjPMZeRb
h64PnotAu+2IYUM5rKkruqjrKlFP1DmPzkazNWOUVYE3RC/2Y1BhooRYWaW4G3XrXh21B7OrV4UG
Yd6IMAhPZgNr09Doa0zlKneqiyGGpaxbN0pP4JTW3HaZekgq+5mJducCo0X5XKgnxqc+vXMfjM95
PmmawhhPONTtMU0boFk0eT7W6MrGKGgvnW4kIHxgh+L3nN9aQrPIXIhuMytXr2iwW5NxcFzY7UR+
RXnjJDgaTZCR6JUSYL6wlHax5n5RuvCr7oovA9R9RzQQt6N429AaVTm9sRMJdECrarYSNhqmBD48
raZ7IrRO/MhZ/etfL/88JtUtopoql0DHF/oQ4IKDZaGrs5yXlpSMLG0uo/Ibj+tgjvrG4IhFAssm
jVPlxIB/ra99dJNnU34qEYVpvJn7KIvVZTzimGgTNj2WqKDXsKVwaDyvRJqIJckLPyLdeM6Vgojb
how429HLrYVpE2CLt4qncoLT/OyTnjOXKTgSEb6LIkHQic/LghCJvkhoztc3eR4ZkECXdmIRAlce
APkcDJCoqIH9bpUC31k7snA2lBbOZd5FW0fxdjBDn0ZNkWzN4J8QYE4Uh8JuSlXHL6MkOa5Cx8ii
FONqUm+zUus2+KMeTTdEp2W61+aAHlDPlMs2rb9Esf3g69H3lkkctSUkBk/f5T6BIR0s28I3vp+Y
3aaB9dENnnWobLXqJBWYZq/2bGgrr7ivWqNY5a2B5FNHt9n7OJb0EqkgtnmySrpUW1tMiitW4mgj
2Yos68h4cnx4GgHBEhufShNpOfW+7PqakGg2wp9fq/G+YPbnyzhbEdus9opWb1qs0/5l2V7Y7SW5
D9cw5Q5VCe7GaEgM6IiK622xLtkXSOGTgEe2hMOGofLibZ8gSfNhOKTlVdR/H734wlagbeUAbGWx
y3vyVPCnVbaxK0d9GxOSZ7nu3kUiFUfWqkTEGmWPrnR2CTXp5WCXt5FlHzIdrgmajsEVa/SysXXO
3LtQlPOk/dnjUvIsPKB+vP78PryGK3/0zGaLLbkiceB3bbk3FcfY1k0Q30cp8vdalMGZkIAvXYlc
K1N75GGWXPJmqitlkoIIc3xCcuftMMwB30vSeE2twV7phQRFrYFI0gkx2VVDP5662GmZ/OhiZ0u2
MtBq8byk3odJZGrLzIEFGFghtqnUd9kryysvLvD4TQNQ1Rt7aWRhvfSc7NywhHdbpUFSLXzTD64l
CkDgCFJZQuorLxA8U7ZJcXTR1JzKH9itrOrEfsY6NrtPP+fNhgZROQQA00EmY0IuHg2EJVEdWTvy
EMWmdUgh1X1qxKUekmhmZN2qTcjlsRqcl4lXnIdjcIuN7Cpvhp2JKXeZm+yZ8xhZX99YxkQlM+FJ
Gs5SJ1dsHSPA2Vi2pi40LbTQcU+S1wgkXyWC79RMrhHlU9z0NGOXKhHN1IllVIBwWMY+fwEhg6Vd
ReWVAyxcQCK6NV02fdOu0a1A5ftRtWuH+Lss/eugE1vigZILRtEZmIBLqaTr0LWp2dgTZdTT1XSp
W2QruEOE6reddvVq2m+rFmFiVLOptjP8+5LHpEHsWNud1E/0GY5tel87vm9uuygi0r5VZMSugr4V
FcCEOO9o4XaJ25PFEXlLzyuIgsuaF6BRMBbpBy5FX+VrBzrDOtMrEw6QeEDIuY9G/aYN9XMdWyen
E9286rX23EjT5ZDqp/qhx04lr3vVN5ecdXlq2GEe76NIPvht/VijNFqYauehkfavaSs9oBN9SDT/
qo+rehtnUJQDS0kJywPLUWjBNaXTpyEMbj+fH45d0dwZozPl+jCXqWQUIrgSQ0j4TNBq9Z1LOoyv
WN1XmhDFSssHULXCEKsgJPaBYiAKxsy3t0wwFFFHakYXkNYCZMOud2JcHav7zLOVtXaw0Xuq+R6t
cMeALyauZDUxjywq4o3Wn0WQa23Fuqo9js2jU+McoawIDES0S1RxxpXfZOpG6RqNeoI6FfLD+sQK
c+x8oc62G2LENZI3ot2noCG0UWwhY6xURV7YMjuzGOqyGTfIZpYE4tz8zac1W4ET1NpCw1q8dwlg
riP4IYnp04SBL+PCxTHUbeVgPzVtAi+InwjdLxVpsRraZCoonrUa9fFa+vXhxOUcWWTnHT4eutkV
iHn3dtsSphBbE+IE9V7UX9Nz51RHEOnCjNIXbNqHlFmCgvedwal/GRojhoOaZJFBeM9ZgB1HKcMn
RL2Xn1/b62nyg7VE/evCp+YNFf9941ukPNut9wgnzv9FW9DZl21W7aCio6thMxoE7SGiGkZM5aNq
ZucQtCb4ma7uWtnmGyoGSC1l3d3UnhVgtY5vzVYHCRJ+t20OdKk6YJypfy9VH612Hlux1dki6Mao
YZxaQl4p2i9m7ch1FfaI3hWJVS35DurssfNYIEhR3BtG/WQzPy+8HHaZ2fiXiaVcVAFOXqOx9Q2U
G0SJ5MnAeg1evJRd7ee39/Xk8tHtna15Vq6MvtKZzR5GCn5QNbxAOYDpRk1/6pP3W8+8K4uD76Ic
i3NpZOeCyOeFDa17YSRcHjPs/ShZsAr3wS7ZnDXdSsm1evt6ff9Wwf/+NArlaE/g/0EhIa37N8/o
L5V+TlLePw7T/939HxaBl1eF49lPSvjTf/fPOr/xG11Q/ocMw7SNaUn9Z51f/402tiD/U5ukSVPV
8p9QFO0303SQwCFp0NGITUKtP+r8GpAVc5KO4Vq2CEyS4t+p8/MVH+z+EPy830apNJ0R27fqARH9
Mhr3DsoI7dTp8NiHT1PYm5W3HaokLUibPHRTJaipvkLzO2sdbf3mXl///uK/7QhMs8pfh4M9Lze2
dj1Q16rwdtgs0+SoQAT6/JM/nmPp+7+/cKnmodZAIzoUHmG/GvFHFCzCMdsSOaGZCov1y+dfdOwn
THfuzR1il4O+feSLSnkhynPbOCXJOHbrpy9888FZo41aoBnqocEJ0GsGD9VZZnI8UVo9dt2z+TLQ
gVZ1xXSDeoxdX+z86fP7cWR/ab/++ZvrVkJICWqei4MgJd7QvT0uwEWbKBvSroGDtVdNBFq+R+bQ
exN0+Noui6UEw0OP9bx3zCsoF2t61wdZ1Bchp0tN3VtQVwiDynefX+PHNTz7tQ755hIzompbO8NS
1NOyGbA256G/GqNfjpHsBaS0z7/l2B2eFdpE3Ara6NxhkT7qyEiwh37+wUfejHlZzEsVShwVIx4H
CueHhdVvEnmiPHhk3MyrUR5WktpSueik0de5vrZH1Bbi2fav1BJuYXbiJ9jMfh+N/NfN65tH4NUE
NGbxqB5M/cXqqwMCS3At0GbizqVKl2xjRe71zMYjAb5MNTeeaL4k0FZwpiw9iUBpUMkew+7sutsG
xoxij1eEf6wQl6wAfGwST1kHRnoRQreRMsLA3JW7HrVDq5HSnCsbDWfxaChbwnexz8a4ZL72w0Pe
1ICWzYObX6SDR7oSITktKaVoehslW8hi3GSgSKKmv+xYuD1JlqK5zzJtExfRWnggmaNyy8SzCjSo
I2yeq6i7VIiHctqVVf7E07losb8bpYWh/ictyhXqD4Lu8EkYtyEov1ovT+x7j70nszkw7ULTlyOB
P0N6V5SPRshuQjkxvx4pI9ti+tI3DxDedokYiTFkQYdJRnwvdUy5HenDCMa0J2OprtaecR0YQKtR
yeUpO9dB4vjzDzl+GRMLj4yVe51SiaybfeSAjGEtWynINIemPfGiTavgByuMmM2iKeW2BnKtemjb
fN1p3yLMz+VAJje5seW3cZRUwO0T98ScegAffdlsTmVY9jDja/WgS/dhCMWmkmiiyU1Cvjg6ytkQ
v4jQZmiZV7XFCbYmVNSjuKUHcNxhkbcEexEJ8+DFuGr9zIezl65LYR5yq1hInZNBnBMUQSffob4R
TM5EiAbhnlzNhW18N3m3fIJNREUee/5L8CEllGbkjIswKsCLNiS4ZFiKiL6lZuWpd534ioDapfVv
ufcyeslEhRvolET/yAQoprH/5hVxFdl0DQ7xA4EXtMp6sNfLz2fAI8cUe17EyATKo0QRPFaA874f
Lyc9Hkpfv+R3inVP3pooWfdTVH6PctjZY0TsgbHSkOCVvrOwxoceS/EgTJYXcR4GN6nlcdi11unk
h/78Ko/9/tkCgPJAL2zgLwfMNDvPYDVTnj//5CML2Lz84FCmm+JmWVr8c9PR13RHAv1nQpBHIk7s
D45MHvMqQg6zNXA6FplaYcX+2nZPuvLy+dUfuS/zEkCUJy1HXN4LhyQ1kkbNEwvusbsym+/ymMj6
XPC5FtMIwYsLUcFngHBQg0gr7z6/+GP3ZfrzNy+1FadVKyq+pHOvM+syLJ6t8MQZ9th9mf78zUdn
FmE4GfTrg1+uUn0Hze/zS34l/3wwL83PxoVToDNue/WQCwIVw3KbEh1gDTFncGpD+FPs4HtZ5YiA
vgThWSVczH3GfVfXKzv3QCtWK4EjGm7IoiujXdsGG4faX2AkK5Okbc/VN+1YbJWkWxaRWPildRY0
11XQ37T2pUalpUqeKlgSynBGZERe52cBobXqJvceDC88sac7dvNmk43S2n0yuDabolLZ6MWmxGF+
4vZ9PKu/UnLePBYrH6oyCJLpkHIbDud6Fp+YH469r7P5Ifexl5NtPtJARVDbRRu19QlAuOmJqrFj
9dTT//DyQWG9f6uKGumz5kZMlf5W0c5K48RA+PjqoXu+/9wmCajI5mwAIvJOR+98DB/G4dcAQB3w
5Ik79PFDxXn3/jsMI6vNACL4IfaeG3Fwi/TEAnLsg+dTBegDUhpYqUt/3YKizE9c8MezAyq+9xfc
9b6wbVcbD1aVwz2hcUHop+KdmJOPXfX052/eRJTtZUUeEi9MHazqdqNnzon7cey69fef7EXEJauR
Mx4yl5gUZWHg+jW77MRdOfaqaO8/HWOZZ5RDyWbfiUnAuu/Va6Dc6Ma1BUGAn4/SY79g2pO9uTfB
oCeN3U/fUe5q44tN0B1hUCd+wLEbPxupQRaXSKcZqXBTCsboqTP+kc+Vs7Hp41InKpfPbZ7icGmc
2h4d+9jZ0MxrqQSFY46HTt35w9odV5/f42OfOxuO2Da8voy53JoKZSfuKuvEynfk4cnZcFQ0lNUk
IY0Hz7tq1Rsy7nz9REX72DXPRiSSd5xyQKsPKTzTFsHp7d+7F9P3vXnfiBsMMV5yyQ7nmnFnmidG
4rHrnY/EZHS8Op+u19/at1mz/nuXOxuCeKOrsij42Ci4QNHSjtu/97mzYRcVbBLLis9NvJtefyz+
IGAerecfuw2zEVcTG+KyljHz2089IbZh+ffurz0bcmoPxCzOmEMRX2Js8qO/dyPs2ZjD2zC6cWuM
B8O608a7+tQB9sjcac/GnB+QF2LX3Igwv0EUetMgO+xpfKqlPOtT+2/eldkA9GrfDcKMb/ERwwzK
PutPSkoYD3/de1Lmfj9O8rYq2rHK1cMIJ3o46/u/txbas/GX+JBngkjnhY53wGHCUyjJIy+ePRt/
BHOEDSis8TBwaGiWtfe3dpEIDd7fB30UOIsi5osuofW5cf/eocGyZwOQpBeBpcnpD0m3MtPdoJx4
Iz4unFhz0qT0U5LqMu7D6Dx15S8DW9HQVEvdJWKivDfIQQvq6781h8yJUJEohduW9sg5mVJScy/S
H59/8JFlZe5lJjwit+ucMakCeARavwVDlubm5vNPP/KmWP/D2XktN45s2/aLEAFvXmFoRJGivHlB
qIzgvcfX38E690RU4xbFuHyojt3duyEokblyZa655lisTExWrVQMyPVGGVRDChjy47oHLxYjnqpo
rgyGvq893QAWc+ULL5Zim+tVDq6N5BTD7ZkurGtfeLEWJwVaAIkMsa88KmCuuguV8nMjvFiLtdLh
8xLy/fIQFHBo42l1YXafmxmL1VirQQM2gCG21No2ONh22AMGl6Lpou/0f2V0+rKXWTRA25mnBEyK
P5opPIYWnQkdJXGAk5LhWdpzIVV2lYD8Q6QCaB7l6gMgnkldKQKmYZO4iaLgwu96RnKhL/vgYTDD
tql5m6ZHt5ZhBYQfIp5JHTxji5XRxpHTGQ80odlXTWBtscf2CBPKLkvBpaUQk8rirr4Q9M98tj+N
RX8lXWNfa2GZ8psY3RqGIe47d5iYX3jrcw9frOe2oXTVnWZbC6uvSlFeio+RIF/4CmdE7rq2WNWp
oSt1U8vjTsb1SAAv3lXBKtc7J0TuiOmTgKVbIAs3MswX7E5sKN0n+i3CcDqkSsPWZPlkI3iAPOmm
KNgSQ7xpcWC87pMtYsOM2lfPBpYwfB2uhLa0GlwY1jOLGNOc/yTKeGtWKckKUWdypGKbGxei2bnP
pfz3uepc+E2X8NxIusG0DD/OyRbhh38/Hn9K0P/IW7RFhACeO+X6KaYNyImjOF3BaxJHNPq04Rjy
vB5j5cuKX8Ue07z+R248qfIaZayt5dB5q18pPh29CjLjFeGO1zSJi0MLDCidBjKwqamyLZsXTXj4
/m1Pc+hfL7tIAmroE1YzZNPu5CaXRPfo+WxwJ44qKVd+xUU+TrmnqxoFAmIBfDBOv6ZLaqgz02Np
FZRqWglbLJ/QteNe6vRXHq3/KJz/ChWzVCTBVHJrN1AnERA5Tnq9/n60z73yIlBEaTlKY8xoT8VO
S/AGvvAVzz13ESFoE53rupMIQIZOZXGgY/rKi7Sl2VSVwn1XYcLudIqetd29XjcSi7Vt9arQgEzF
VaBx5SNIj+seu1jaAjVfXCjUaTfkrna4+rGLJW1BHqYP3h93/dMc9T8wYP35/fueCUVLx/1SK4O2
bim09vUmFt5Hui8B7Vx3cFiaZXRxSUv8ME47POhOyuPrkkxluUdPpMZFzmPHyOYCt7rubZXFMXj0
24DPx2OVW+0BAd73A3xmZSiLFYcpfFRiUEH2Hh41w/hIhfxSkU47RbB/xM4/vbV/BYpaV/7vqvMb
YEf9u8XWrJ0Ayv5Kn7ewlXD+CO7F+ERbwvMXbtzUWl5o/gYY7LRF6SX+oyCUq6LYWeY9E9eBnBPJ
T0n9qoNNnVo8RnAXhBZpR3O1HXFVymO6GIWtJk0b099o3UM73OjmBttLHx6QzU0jdlslbRUAXSsF
x3UPi0Z7numEFmvbCunECZ9r8e26wV1s/a1mZEAuh2mHQ0QDbbV2v3/umc4mXH3+u0MbVhRVUyAC
iUJXoxuPQRjgWyGusuHNF+7F6Fea/hayx2p41XpIevmVk2URPcIRV/mcJs4dRjK4sqnT7fe/z7lJ
uAgfCYicXLUEbhw++2IzXbmbKIu927CgKsKP4bFfwImw8/j+bc+kBMpiw2bHk6b09FX9+FUnmUvn
B13/6Q/XFff1pexQgWekmwqvXfgvCgx79cJV8GlJ/2M5LpuldbXMdbmeR0rbeJyKPn8UW6XbIgfH
fSkZP/Mpl7pDK20VMnAuAaV+HaD4Li9M+TMbwVJ1WNHr1dfq6VtmaxyJ4AlZ+N9cKi6de+vFQk0m
s8sw6GHIEXAU26Hcfj9VzvRZ4pX234XqpyWasrYjufNvpUC5l6ebYFBdf3oSw+cQMdasgh3otVVa
xMcIW0VBOkiWsIrC0I6baqOFeLWqE8a6OFgHYHDLzhUL4x5nXVcQOKWUdpH/7spNHT2JWKrkUuMM
FIBmGkzTZLyQsuNLdmbuLFa+CnvNBNHDZXSDaD8YvK5UXZOa81D9in3JKbhfwsOG8nBGW7fpZVpl
zyNN9iMG4iZCcGM7ku039aEvByRpORbA3UrQ003Cxl7rnizOiHlo4IXmpiDdKuX8Vs+xZFadoiBg
J3j8Ss+j+kvBGjZO3oxSeFSlfqXJ2V2R/BDbF6OTvQZOV3hCcwkwUvPayzEBmuiqjG7DUEDRAvy4
OIbhK6AcU632Uj+7I8bCprbNRdbEfN+nJ4JXYRcWzAyNxmLzWSkztx4/07Sj8ek9pW+rEVtK8SJn
ytoRJhVyQ+OYkMyC7HnWjkYhO35irDWwG7lJ+3HqzeIzjc0OeHEvgeasmzBVbzEvsKcJKsCEWzNo
dR/X7Fg8mrHujLrg1bJkF9kXRqe463wobXJslM5Rqua6mCsuUuJZBUBeaacqi+JQIaPr8/sp/0co
9I8ws+zBoKhspsZArl2WT4V5a/6ifyGwIchE86qUNkECQujC8jozK5ctFZEWhCgKOUn66Q0GaziO
rfXqYmXyTLxcajt6UMuFZfKLiIJk6/UnvdrR9JUqt2X6lBZbq9v6CnxpoNHGzyZ4LMrhJm0ehWSV
QaupQgiCOg3yVUW7/Z5D08ZMq0cRuksocfVghI5Zgj02H+qgeMGIOU1TR2/0VSZLjoyiWrBwokvW
aNAG5HWdJ+cV4rTBVeWbMH6JjPs8WLfGWigv6Q7PxMA/dIG/srVWNUZ/EkQmBPZXvkAV/P77GXHu
wYtt2E9xZh8ExjGzsBg41v3T98898/WXcug51CXQiHx9s7mNMW+IN8J4Qat7StX/MYeXMmbk4RXc
TLbKHjeXIPlV4f6OuReY+njVE7EnHUcF85Il7JmE4k/jzV8j7ytJMQ3+NO4SGqmbpzrZq3pjt/2F
X+bM45eiZlOK8Gwv2IP8aLRrIfLK6aOxIkcf4gt54ZmVspQ2N10vJt0pYxHzHVaTUJy2Pg18MWzI
C7/DmTm0FDXLeStgls0GzVFN6VY0bn4/h849dxEFJZz1lARDsF2C7QUoyfZCFDz33NOc/euTDorc
4arMjaeebEfRCbQLh8Bz3/L08/56bl6WtQTtZNpxoYpfSI58OnMa9dhxj3bhY56Z+3/OHH/9iFro
etU8lVuH6iWtPlThUCdAM8WGOk9gi9NJcHwpsTg3TIvEv9CTTshjrqjGNnfkzlwjNLsu6ix1rN1U
FbkaNjhLwEeNdvGlauO5ub7I/qUkVabwVBWM2mYvDROAC3ypOonRSW9EQXW/n5h/vMT+EYKWQlS9
iNo+lYluhnKbC/SpKLeWUTmzeJzpGp/SAi7wD/ygBbT0ZrRR1NEWmzsN89oBf6XYPFFMVn4t2XAJ
3EGgETaynLGcn8rqOVdBEUQx/NTfSbYXIDkLEcYMtQNjevX9+5+75V2qXEd9zCGUsrLy9i2dGhsv
LSfuOGNnvZeHP2ioJ82RIc/ha13el/5dqt8b5o+6rAHEVE5MU7g4J66cVLuZezWBNtI+XrXAJprw
XkpesskFXXRhtM9sJUvd7DgKZm21FBzVxMWmpV8r8XWFNnExXUz8cwHY8hkD3NOxe4zrS/Ym/147
2lJ96Lf0xYXVaYKYP/PiKAzv3385qOT/3P20pf5wbsUQ9gYH3JpiiVwXdoBTxPCRSXd1zj3ZFHwE
VATS8uMeiBXYM0MFQv8iBR8K7OROjp2Kyw5jFteqHDnB9DVMzM34LQUcRdcAMrV3aSjcFPuGah0H
UH2E2B6MHl6W5vUGWL1AAgFBY8k4/fYF0MS7ML4Vswep3GvZrsz34rxPtV07/W7rTamuJOFdTx6j
+Sg0Df6w7VMjoj4XhWkPrPfBqEHxmLX0mqgJ57ubWn+fhrsgiV3N/Gjr21p3g/41T6sIwy3Lm8vG
y+Yvo31QWzr0w/2sDzZsHvgFKN41p1JwnFAtO1SafUh/d9Q+GdNTVB7l4akaHuauA1B0FPPHOb+t
/K0oHJJ8A5SvrO6m6jFWd7qCP5DphnPgGuEuxjnCGu4SrNLm+hladan8anDo1KWbaPLXUXwyJ/2V
toMnqsadWTWvE01Pof6Kh4bTCPe8utr9+v7Ln/vup5D3V+TvAwXKpkiiRmNJ3B4i4ao18P8wElQs
d7Ji5LmDTDPKfr4Uiv/cXPy/MVJbakIrmkFC3AJ4sOivKIvi8mK5ITTnTMB14zmVXCV5i1/f/ZU2
3wrGu6D99JPZns2tZb7q0W8NBF1Zp/easNH6ZBMaj1IMmZLTaRHQYHedMArQ7n/HFWdazNglVBh+
ibeCsRODC0v1dPX7r99/cSqv5kiJYzpjdnOqUWt3w2rdj8/KeNOLLlb7FxKCc9NisUlHlZIAI2/J
3yvq5y7nk+um2+JcYOo53hPlSSmQ3AKdSXv3++eeuXemRfi/452kev4/AhsM1e06zj3L+Az7lcyW
ggGJ20kPuO0pxs9quikjqjZN5w7FTZZPq7reGCP9spjQGgrFyR4bpPlHPR240kjN0W4rka4mV80P
QnOARlhLHuAnW/RTL5K/ZCve5NlvwSy3XZ4fyho/O+kmGQUsbeZVANlwLp+b+i71vbbbG8Gdphw0
DQdc7bovtRS9Qm+fJNCc866qHmArYIdw5YMXtYe4H6VEDZjBEv5JP7voQpJwZmaZi4CDkbkiZKc7
CFGo7VB/87m5+n4OnHvyIq+fzLQUOihDO+WnEEiH0agviF7/nSmAs/nv3MoBRIgD/K5dg3FAzkk5
1J96rC2+f+0zDiMYuP/38WEegn3WVI6CoNvr0NipA81UKYAmeOqrQPltUsCEfN04Wq1ggo67TSvC
u6ziQ1vKbM3Ch5FHvy1BvC52m4sQMyNdz2hymHaZ3v5SsPVSf33/q577QouoEgx+omrSMKNch9fq
ypdSuXPPXUSVwJSjUql5bkc6G7rh7+tedxFTIoFyVZygj5H1V2h5V4qSMdL47wcvlEyvhILXzXQ8
x1fdxdrH6cX+sTcsVbO9GHdliJn1DhyjbRgzztjPJg5iZX6bGL0d9F/5xMGidUHBOWp4z0UmJih0
jo4PufkzjDXaeif6feW7IqYLJX2DSfo40EbZpj5wvWc/o6NPWo+mZIttsWlO1uNvs3yYi2NQrdN0
00nrGdtYpb0bmjclELdXfYilajeWU3x3SgZM/VDKm+oSz+nMtDEWAQPTMFyvZoZLSO6Cfi02F9bP
v4+L2lKkG/ZKLLWSQh1fvRu0CZP5gvsRrEwj1YS2Fl63mpaa3WBQJjx3Q8KSnLu90a4a4+m68V4E
gKKZNbE0Tutp3HSNe5EydW7AF+tfKPxgLuAA7cD2dW/DpX6Hc+O9WP6jooAHNXrU7fWTTm9vXlAj
fe4Cr2gerxuQRSTAzLjUxaDjbrDN9oCl10J3IZ07s7cs1bpahROQJvPuuvJe5TPOobe1aV3YWs6M
91Kxq2i5CsKCh+Nz1E2r5pKV6LmXXuzhcqkGbRWRg2rxu259pZRTaiP0rhprfbEqI7/QxkFmkmCW
GfuOeumlzw3G6Zf566RjiOTNRoHqoV2p4yYv19e97unH/fXY0ZpSUYeWvTP8z0C6VYOrajVkRf99
7izUNSjVjpiXchHnddWV77tYg+Y8chMkJgQ9yZUbW/v/Azj9r0gXvM9/33cyaOxUjJgb57V/7J+v
G9zFuos6rRaxuJp2/W3tXTL8ODMRlnraASDanKr/86Zc+3z/pn+ytX/svUsxrd/knAGkcdwN2BLj
uIzCJNN/DFLnFGpzk2ZQ7/0TknAVpwoEUQEzS6qfeUAV8VhihmQ3erEuOGHE9wJitTzfV/lLVr5h
6bkZcC+NtNmNQMMilvMqTCKMFOsFv3O0tpmdVJFvGiwPtOjZjI4xHSf1VsPPSuYK5Q4n9nVXao5R
v6Z9tc0UrqfjdxQiTi7OyjYJNeSveio5Iq0xzigathCUWz/JthiU3YQh7hLjVO6BHg9yfmO269Z/
GEcuVHZhsGlSeS03HXDyUUbqqgUuF5du6UfHeSh2keBN+rCR2VHsBjNwNZu3GElvLStfQ7JZm/Qt
54P1ZEW6ZuMWq28KJXW+/yJnPvNSO1UEc2T4Q0GpKHH9wi7VC0H1TPBbqqcqkVk+GpwGova2kd90
+LbYA154+LmXXgQ/K+iiMldYnaX2q5Mfp+zp+8E499KL4NeUiRi36Ux3xbTqTclTu7eaSfX9w8+9
9Omf/xUCm6weJk0O2GboY4zdSL1Q+Dj30osQWGdTXfYSIx32azJxoJerUxb1/UufMZ3UlkCPOkrr
FgMl9plRsGfsNdvcItJCoS4wuuyduhvtRoJtnYEfN78E/e1k7plgZaj2/b160efk3OgtAmdsQnSK
gaDvRPNNgE1/Zc6ylCxFYiRZAWqHnVy+NOad0l33tZcUO6lrxiweCJ84+z1PP77/GmcGYSnnL0Bm
KqEVURRaBfvpwvw5LZp/heTFpAfmbVVdH047Y7ZclTvtuUUhI+ho/y5EfePMT1jMfA3YWTVUtGYo
Pjbi2CCJ2uimZPtR85ROb9eNzWIZRMhK1TFmwNNttb+uRgHE7b9rNgFKoyYnDShGD88Vf4LH6952
MZ2FBhCmyj38LlZbL1MeSporvn/ymXDw5+rvrzBTdbAqRDqQd2297UaVEhKy/PhSi8KZGbhUzqPv
k0ep473zBlHOo0gX2lWvvZTOy8Y8hcFIdIyNj0qY780UupiMXeb3jz/33qep+deoZH7VDHnE7Kjm
u2Y6lJc0PafLiH8sHnWxEwlTMUJEpJbqm75TolKjKOQkdNFkfoJ1vejWcuTVl/q/z6hbtaWkPoAp
qPcNVWElXM+l5bbFx8hNmyaO6yFt1mrWO1hJetjecylLVaY7gge9bgQXi1jRi2FoImJP8kDJ5kJk
OAMT0tTFqq1jRGZWSfDJzWAXdhASCrsztbucG3UfJGI11Ztc1byS3GnKCk8UBW6qt6WK6iTP15MJ
u0x65wnOkK8T8yUT7+biJgnoV+5fYrPbBnSl+CgIfan/MfSfSfOIZ7Y4b7uqX42G6dTWL8G4ZC35
x+HrX9NhES/iTMGCWqvnnSJx13MDV8AuyswbsECD3rhDhYMB8ZTc0b2QNSeC4j3Uje+/z5kgu+wH
iEONlueY02YW7jtc8/1528ivqbUbzCvrqsuugEkz9ZZ5gCTkZX5IVt+/95mVuewJqOu4SVPFHHdp
wrc0vH66tOZB1p7G/R/fYykYVgc0N2mRk91ip9t2jlz80IdbgC1m83NAXZgpm6C/S0rLyY3PPgSY
Fd+gIcETtHY6GFt9vwkDWBAjXmWvg/Fq6jeD9MaMtcVMWJuQaRqBXkbs1izxKDW3hrJV+E+6Y+6j
qNecDlLFXHRrAYFfoW/wd900mKG14Y3Fn1R/GFX/prTKnVT/NKzejkrgYYpk+yNeK+rvQmu2svEk
1OahaFFRqgeu2D1TM9ejWOIVjQtEEbl9MT3Mo+wm8GH84yABrDV118fuWBR8pxY2vsHRSi/p/zaB
P+T7ApfwYGg8Ss4OrfJuHT9kXExkcwk8MAfBMjyEpbjShJe8/F0aEgVt/s5aDxY4RzP1ZP8xD25g
Z+78IVqNynGebxE2O3nlYteKy/e+KG56VXLCQXHa/msSbuUwcgoJPkGwqtWM0Rzsoii8yv8tDp/D
COXHQPMpxV8lQ6T3nRPg+i6IByvbiEPs1VWxSSTwpRMgplLE23MSt+PcrCcRS0Ph95CNx4moW+Vf
lQhvrtko5sdwUt5GBVe4K41aWiy/ZuXOGn5H4raJXuQidsSs5KIxdCfhMJr9uom1l8Z/SNDw13X2
oGU0/7KALUrZwbDCD8EdoEVo3ddQlG7eQnaJAWlpRyvu7Eg5VOlsC4Qle5hWUmCtAAO5mlGf0Kq2
4NdOa7W8988k3qultJZNxSnpfpDG0jWj2VWNR27NuDGym9Fc+1PrAIBwLOp0sryr68Tuk99GFR3U
GfssujkH5QAw0jYbDfgCEmjrMx3X6I/dodbXM+Qfo4NpN9+jBmlEt7I81YvVR00+NtZTMD718W2f
HvtpNfK37el/a8LJTtKpKpwln8vkwF9z/to/AZjw5mpF5bS2PHhBbsy9eTa03J2vG7z6Zc7ZfX/o
0aGE1O/0Q1bvKvmtnSpUNQRiUJvye5P8VJoP01z3/vvkv0vdV8q/M6R1gvVdZIA5TYU94LQ43fvz
hy9vYg2dcOYE/XFM78r0IKdb0mlHYEAly6d3GTWm6w/7LNvXkTeID1aEpTydLMAvfbQUMcwDcbrj
HmcVCNWmMgO3yd564FWdSacU2UX9kcXbvKv3fjphVDiuRDlftXBNRppeQsHamPm4ydQ7BMFOKxy0
fj/ordO23pDRUp19mtpTPsGmalJ3qrsnCLUu+HYHl7w9eZLXSndZwAs3N/UsOFnyOhdbrR1XfbDr
CtnVA0gd2k2d97bKJBUSyx6JOoLk29apMFutZAKRQa9fbNiNmiDJZsiHOLG7xuJqBIHJifMkN4Bv
14qfwNpDjZF2eys6auqdIR4zE122iyCdmpjUhXgnfBr1vSSPt4EqP4wpKhRFtYXkJeZedUbplFPb
5Zxu5o9JG22sWnCxj/AwSM0F6sOocNPuISt/1WNy1E3tJk4L21fitaI8+GZmp0ltFwImIRRIxkZB
aT7YcqZxHu1ca3iyLDAWjeoZ1bteJ3S2oj+HLdMG43PKZQoYRjeWHvHltTV1sGvruWvQQLH2zEB1
rXAES3xIGAEr+4wgEweV4UDH3VDjhxaJYTHNzIp2q6P0L+pnVUKX10SbMd1q9J0bvUu/AUKrxK2V
F0t/9OWXLqoPMtaTAf2OmJ87slKukNZ7ZfMR9Ny75M1bLY4/JBR9hiXsQVGMdj6nJ+9M6CsZyMhu
cwKlBkq7rTkx9UA1KrF8L5DAp6CIREQSXaq5pXnybkpWavM0VWBrOn81Tp1bzxGgZG0VT3BA212Z
rk5cZYErYvCN4+Pc05Yae3m3S5u3Qb3rqhddpoH/XshfuUIVSog4+Zr/x2gBdxE+8vB+YAZVvsXx
7WQZCycOSX2i3MFmtOXuMSioycvBSu/XYe2ZxV08cFH1EkePKoslzFtK9Te+bO0ojjm5Fbt68jEW
5Q3B2qLnTFBCbuhE9NeSV4oPvSSvY3a+XnlWjIe5QWyZuulA51n1Wvj0eloJPwl0477IC0+tVK7V
Qs+QgYorH3l9I8GjBrTiZgK3cbSXodLCgVYYPprylybDVCLpK7eFdl8GP6W5YUXcYqKziatNm/6Q
gM7wSkVwg1hqq/ctGeGu12QgCk/DtBZAQ07+CwoiqZBcS5XtslyJBtqr6Cc0UMca7rXGDZpHq3qr
zVU23sE57+Ro27YPXPawhUJt+Dmr0CTr2JMFYZ3OzKJ3Pf9sOEuFUs0lnXHTE2LjEkOFeCvHdFXv
c/iTk1GQfNWboJjsrFil06EADFflRK/QbaSjlBTrHDfYqplXvgFbMQi8SDvSDLhNg8PMDXbabAbh
t46HIaIdsWD1S1x81g7XhJyMNBz6QPraeT45ZWbZp3gzF43jN+1Txybf3GfJagruVMUdk9uQNksj
WovKms0Y7ZiTRKUdpa4ofYriZpR3mvo8d3eS+iKlRyXtKI/dVwICLhqYO9X25bveNFcSNSh8MGK2
wyF8bQO3zjeUkjB1eIj6Z4G9rzZxUm9L/I/nmstbfgatH1Ye3AUBWupY2NXtZ9ALLEzVhm+0lTvf
jRGWFaLXWyRk/Qbuy95MG7tuM0c1yQvm6k6ufXDM/iHNqEOQtWRJ4mIv7ATtlvB8MMpdR3QqytKJ
gsAJrWYN5MCRjYFUC1vVvPdkWuO78hGK1yrp9/HQrK1cwCGvs61oRR/ZMeTyKgS92lD2jcIvcdon
8i4rfmMVKUjHNLxpu0c/62ytem9n3wuaY1QRg8d9Gb3MEZa4c+2aYN24tlaj9yZ7jeVVMmA3B1aW
/hozIYIFbO9dvDLwaikGkQD+VccbGpWcKI+YRIYL4p01iz/xq2U9pcZmbg+VVrhVpK3TbldY2UEq
h0MSoNPCGGgUolsIQW6L3l6I2F9gTXMy+k3n8nosmoeyqpzS991oTtdhX/5sx2ozdp7BL33CXRV+
dZsNA8649ySHhAJzhdpGTz/lrABOErlTK7hN0awk+Qn1j53DFZ/N2177IUvbzD+Nq3JsfNnuWUNN
m+xahkDnhBEJaz3u8ZNe52K5ypOfM/tbRvYyk9MrJncQTGKFDLtSwtWQaK48/RDY4HTcgLv6MAWf
Bcm0iEOFEW5mRjmvGsCq810HJCZX1dMCsMJuEzTWvqXRSdF+GXWzSgzTCwS6wvx8206irdSgxZk3
cVlsUuljzEtYtC2JgCPtJThnviZ7dRutpEj3+mZT15U7pjQTCicvjJuk2wMqeoz1L109+vpDkh1J
QFt4tXUxeHOyswLkJVLlFOAg6VPRO7AHc0d8pxsl26eS5sK1tzNd26tF4jYVuWEhb7Jysps5Wxcp
GxukxqaiHQx6uA5bWyY8tyqj1sm0VanrXvs1WHj9TRQeeqN8VYyDMj6X0xs5w6YXhw9gEPx4ZQd2
0KEvheA2oN/6OZVrMdC8mKvYWT+MvWFLMul8x2QkLS+r/hhlqdPI9/nQuCYcoK5sHYGEqtNHRNoD
B4JxLUGny5TV3OW3fa7ZUzhi71Td17hVhrV0VDW2nKGzmyrZyUrOWcDwgngXVa7PXYSVWk7Tm06V
YRKmq9wIF7Y1k93UptNEhmOI26omW0x4QMag1I2rJasZGlaPRnTq7qoyX5VJs4+M3MnMcIOM3BFw
vzB5qIE+Iy4xitZninzmRimT2x7Db4VhnoX51srRj6nae0pArdUaLJS5nuWvlkY/3Tdsq8i2zbDV
AAZXdBCNFhk+RjSylnpKNj4k8HFzFqdZ9JiwdHZPJj8m4dGUxj3wx9NsE502/6UbxZ0c7eris1F8
TzflEw/K1admYzSo9MNDU9DjZO7KRLAxofZw0uNsS59bscba2Pa/QNC7fvvS6dZGrPIV9uU7xbrh
90ilV2Bo63BaWaOnKKPnYzvUK+spM3/HPVY5Vu4BDnPDwC1PHdO33dCuimnVGneGwovT1ZcPCNW7
7lCVhqcPD7I8rVvugArRtHHiW42RfF+X2W3VIoiskbCaHBxLV9ZDimPPLUfEQH8JQhCHiOPJHOPA
98yg8KLZoF112PZm9WXgDW4PLaHN6Jp9WT7i3mLr8n1XRD8yNTxORBq6IPNqHc2Rg3why/BFHm9z
qSe5ww5cImpHzZhvM4xlWqU4WOZOo08Mgx170HN6tgrUyebGLx+aej+AQWrMt8j6gTFfCRYpxWcE
XHHECShqkfATxfEEVjrpMJjc88x14IC2WYGPgmGs7Ac8BgxJcVlb63J+zumWDNh4teERG0WvNLEq
94unQRufRPy7uxT6KJodziiNBCOQHzgLdjJOt5YweP1grGBFIBRwusH3qrCz9fhJClIXOoozTZwn
OEgO8ewMLMHRz71ufjEaUoJMdTJd31ixxIZuCescEWRGqExavPfr8Wgp7K6SBAJV81/mOnHgRB1m
1XJlcSsmydGqvszqRM4u7EYZ3Zn25Bmt+TiqTsthYTKbgzo9zcpdPvi7uZU9uWQ9ajvLv585lIdh
u/YtTsEBaLBWdeDMrPPQAD/R35aF+qXiSo9Lf1UcW2UFmD2QbvCEti3pXY5e+vC+t2C0t7fELdTs
dbSvYq41qg4l9ErHWl8XpychjB3flx1gnjDP0CtS6KPMu9Yn616Jw40/WVsQb3s1G1ZaIP9KyFD1
PrwdjJepr6hWkTFYGVcwsx3VysrKIienNTZPCB66sFas8EZEitX0EwdyLhjwbcMcWrYVBQce+Mgl
ZwmKvCvdF3a+flA4aTQGxeThqTNm+DQc+w2wj4Gy73UacE9e9sVop3rtyVZha2bpJEQ7WZXuIiHc
D5SMB9FVaQUTyHTg8AWa7AoyoIFJ/xjNLwsQeNUkthT9aPPomarMHbcimDdIN3nIDpd2xsFU66cG
0jdyO04LR7Mo7srwPh4fTgdTJyMZjlrFiYd9CrYuN+S9PkxAe1vSs5lz0S7Q60Ppsw3Mn9giOgbw
NDkXYJB+xNwpDqwi7o3Q46YhJfJ+tlMqxPlHkdK2frrJCR/a+jPmukZXVTKz1K2CL+gX3GsFTsNa
azCqn5TPEWGkTNVXt376Rvho9szgaa115kbvOKpUym2YKG6pA7Q5tdLUXphp68zyat7MGL4KQ7eF
xthowJnJ9CQ+PVbi68DchLlh6ymATiFa6Vy9qb3KAZ81ARagNenRHk+BZ6sEzQa3Iq199fWaIPs1
EzhbWj5j+IWZ0G8CktZU4TwhJSiQY0eO0q+xbOC6sq+p96drEYl9bFDbx1jemNWBohtdMFib5b+j
6tNq/F0ktmupYt+RpmMVZp6RfgnzWsu0lexvU1NZj6HlhHO9Fpm1sUL+OWobjeyBs7GkzF44/R/O
zmu5cWhLz6/immvDgxymxnNBAMykApVvUEqNnMMG8PT+2D7lOofTarl01aWWBIEIe6/1rz/MrHmy
tqktm7629JI8XJMce104L4XSH0vQKMPQFv1ArR7Kx5lT65C3tkQxxNZTPm9l63GAohNKn+V0Dawx
2SfDS30RfzSECzugQql1nFpnmVJTFSJF5f2iGq95sBUg7c1adMWq1ZctWmQpPaRUckP7lBSbEhBD
731DPgRxR2JiTX3+VmCknETnrMl50cT6cp5/jRQsM93liBm31u5TRfg1AHGCqZKB3Al8Ddq2uMqF
9NhgbNmnxTFhna4zwhPybBPVKFqceaEk0NGqm2IYvTQmb5W+dB69nE4b7vc+HOy9FWnrnBIuN8OF
M77kXb+TycqMY5T4V2Voe1Lde53zqrc6rlnxIWF0IXO+oWxy9YdNp6dXklFTGf/K7cHtgsEfaqq/
svXSYfCGMCbXh1Tu5D6Yg7Vjr4gR3pik+sRWtsubh6oIXIeQOK00dr2NpEYGye3OfaRxqKNp67Qu
ugC3IUa2M3NXyqCWtMS7wlN3Un1fjSziTrMwo9YvyxGoSUH8INycqmCsdRA7iKgErtQDD2CtoHtB
qUzl1JSfbV88WOHZmj65CifLl8lHD03HM+rAyyvBj/ZelNRupIq9sHlQ8nQfTsdRzW6TerxuxgKl
PYtYIi11JV4NZQAOgLaf/MaUpaqxXiwC4Wv4LzqPiypThkgxR2PdILwTXZYiKTe17jwYuLqATtyj
0nXxej/Us3OfFmKjt8qh04fDFBD4CZVWBtlWpU2eYbsPAHn+8USXqMYL3xqTRTZIG7ZDdWoiekzK
sXA4dNPbeGt32q7rumdVQEVR6UL7QCxDNQDSLQ30wNIp6oHYGl1eKIAjRqReyw0BxHMzs8HjyWAN
8VpMzbvsVKtcnb1aRrKX69ucwPGuNKSVyF/mQN8Z0A0mg+iS1Fdj4kHVDvG/HHpT+Ty2kKLr6agG
ilcM+xKTjvFZs8ZFGtwZ4VPYONu+Snd42z1HMyu3I1bNPLlGwgtiPtoDcTfKr3p4rMnn0CPLnyVC
dLrAj9LKz1Vx1TbZuLDM6JamBHaANxQ06s5T1NlbERWvo4C6a5aHqTY2StrgKCFL6SKxCDYtmEPR
CAkWojSBBy94viZf6JJr1XtJEXut4RpPp3Da29LVmHDL1m2UR64c3ieWX5qU+U5HTIGNV4Vamp5u
NIS5zLJbNzcGHm69lIQUUYY7B8fbOp5/VfqqaiqiVCTQt5Y+w2m6JXHui8i5l5tbKylvpLr2nVTd
Fu0Efl0vW2x9Qg021HhyKFfbmozFSqU34wmzBwfDoGphxi+iPeUAF4GjbuXOAtmsy0XXGNRMc+lJ
+jFJN6FNCDdo3TJsyrWq3ujzMYKLbwtyfwlp8LWszqBT3xohMpaheLXPysa0X0aOyhCsX56/Jixm
qTGrqvm3Y0hw/vqsFQ3K2Z8pBoVCliIytS4uzn0PbkkcOO8VSsQMT0n9zMfeyNi1aPW+o2Bo5+jG
UomoNCKwVOPXGJS4C2FF0+a2a3ZoWsxr5Ixeylgn3YkcEKahlB615tSW1moUzUIwdQ5GeRn24E/O
VRhrngzppZeJxJ76E1Eur5WD/qAp3D5/CRi5jr+M5s4K3mfSFG3JWnZGtap14GC8Pobqw6ruamub
OwN7bus34jBGxbLtY1/rr4jRXFr8eDV/0h37A5nofduTDap7mL2ioXAWFAC7ridH6lA3ySqcXopp
Exk7EkYXebF3zIdabv1KKItwJg8a1CCRfZt0Y0A6NzYtpPmvLc9+BcSrMGMjI3ahlADGE1oKBdaX
Eq0Ij34iSvahEkbG6yhWQF+3ub2VqnVqhb7oNhMR0zJlZzN2GE0hgAw3gVgHdb3uJYw9C3kZxaBU
fb8MFGMp8yJMXOw++hjT4jVuiaHuMo+MWrbaD3sa3XK0H2INm0nHSk92orhKCplegn82J+oBQ5hl
mCrU1ttB7Ng2Njzgq66RN43COpAOv0xWqbKt1rNyFxJdYnL+5yzLKe6BGAPLm2z9tesGmHLxDXGq
C21gjzYK3LRKAKR5LtbFYOeeJeveON8QFKS4DnDfOBIQqsV7XFtuyIzZizbd2+a8jmJ1E0jyWi5s
ujp9H8XFjQKRq+vaVUBPMOT6sk6HtT6QPMLYQskOoXafTo9l8u4k74l4DdkCFLxN0n2nvZYCqL27
Co2jMG8GerYCr+AQJBLARJIyP53fk/bRmR7T/teI3KqYjvqwBsOHJijbSxBULTJ8M0WmcDiPrxsl
RIJ5zUBRaQqOcB2qNzaojCNvpG47ipu0OYTVUc8OSnSIlYM8vY/q2c/7xGPoDVW67CXpBlPQgqVp
lhOyxREmp2J6ihB2ttZxMK6y8w54V0fp7WTSkNa5n9WDy8X4KMv3xlhWGvTGlh139MfA8cfYZSWy
cXCJTib1rgEIX0R4fIZerVXuDDUFg8CtpdOAoZXVtlp2PLeXk3OdSldND3pUHKRAu521Zm+wpYU6
o8A1tuSM3latgWyY6n++NsQmyH9hUgrdYt/L74oUrjWNF0ocksRvpYcxvm9GV1W2QAUFrlGpOPvU
tDvVWFWa4+XltKX9z+zz/d6RxHqU4mPbXRk61iVMexmmhaCXO5Fui97WnpNZXaEu2mXlizo6e62/
1dsRL+ZCxo3Gee3L/sogadBzhldDfugiZUmntQydmMRD4q46v+jeWPNv5tBZ65J2ONvjZP2NHT3m
PcT2/l6KH3LmRd3Jrryksrd6tLUpzde69SGJk/FcJBupaf120letfFTyK6T8jDXcdmUP0E1DPwww
7Gm1uylX3Iz1WAQ1z+1Ry4abOD1abeRjkL7K1ODZjG4iVgTZwOCHGpGBAY2fHS8Ka9VsaGdyU3d7
+9RL2UbS6H9k/lBFMtMdTElf7kElpVMVfuRh/u7UpT8Pzl7Wwp2pznu1YvTctppbW3B7MWDNqMOd
2PYNlu+4XpoMH0lCiUEBTiktqV4kS9ERoUOcrt9E8JYizVOHe3IB8QlumTnv5O5dbcQS3tRCBfrI
ADKMXPY6RTqN1Qfyq7oFy6j4TpHc96I82f1JkSX/RzyFS48wPQrbphcQBbPWkwrm9994j33Bf/jt
EvD+ehsXYUsQ7P9Mxrxk/+O4drusnUNl/YwZf2kLJsexXBoTx00YZPZr+YeEyXPq7D8zqQoizNTK
hgE2EUSPC8F3ZsBfCfwuDcHCvNZIWJfYlDRzk8QvgzT4iqmwxzKRVfXVmNZumKnL3Pm0g/GURe2i
An8NncYLkbwXb2aafkNG++qeXLCSUPkbWXL+jLXBaMpLf3irL9hBQypMOy25JXJ+nBhlMQD/2bN5
wSa0Z9MZ4jxHMaR4feLH3xF+vqCGXtrvxFpjp4GKvpnNpjDylWYfadsXQTZ/Q/75wqDauHTgieWw
k4ZYEriYAtfVbj93q7CixmY4PigbK5EXo0QGoaZt6Bh3sWH4uvoYkFXezFeFw2xlYB0GGVGC8ig3
w1WXf2P7/eWpXSh7syGd5SiEcZyDehMXi1Z9jfdAWFX7tP9gBr2p+3XR3cP20c1DhYW6iYuFVFvY
OKSLjB6CTohUwH2Q36nGD+W7l3Y/3I4SMMHBpjb3wJxJSv3RI6RcEBlrO+/bVobp2jGandTP/me+
7MTM/+t6IcqmtJqZA+srqVuQ4fOz872gI1oiVXTJMbFsVF1Zow31fnbci1ffavS0FnHD6U6qF8I+
NIBBfnboi9efRDy1mHuUiEW3k7NlPP5spb/084mIEyjCYZp2yvv8WH78/WS1L/iEv439/2lfUmJV
sozJYjnWYWdB8xiMsxst8Mk4xwyus6s41ygBgxtHOs+sMQZpmC+KbF/pz4wgJGmvJ9uYaqJKiMVS
9Q2TiGVKUm49fxQDtrJiPJ6n87HsrAblSQ5eh/rWUeWVKd1F4QAhaqvMJvbDvEy5cvv3j3V+ef9A
CLz0DrLUJFJUEP9dJk4TXiWiGchiaMWzVtWvccVHjILxZ4/opc/PlBq5mdU8SlZyNTdLy374+2f4
Yne6tOTRCr0vFD1mtQ/3ZXLuFf5+3C9W+0vfQ1PvK7w2uTaDVLIQk8IoBQBLNgng3xnE/tYi/+n6
X6wGQyJrcm3wDiRq5M7FTVHuZf2uHF66zAFlDBggbwZt35Z7K3sp2iu29bJ4rCUJolu6AMUEus7c
sn7PhxdHOgXWY6w+E69uTgC2JGqQhN6ep5YSNjsh0E6ZLcv6U2NOShK2qVZs5/dx+mDEHlzmhc3I
JnFWCuZLVh25nXVQ+5UlrmVwRPktTm4M5d2Zn0Gf3SG6Usbr2TxnsV3njXOUmt2YHOMS2kFZM2R8
qcB3zLq5DgsNXiQMnvAWO0O7mcnYLU+jLntV/jAE2xp+trMN+29U319xwi+tHk1EYV3S40l09uag
GYT4xKgGb81pBOg3IT86rhEqJG6UXkUnrAO+O2H0I/s5Q75YL9vRKSWB0Gs31ocwWIvvqNRfPeQX
i6VahnokwR/Y9b/su+qbPf2rRU2+KJSmWCrtoYauXwyPBvGiUEGBx1xct/QQ5W8LHNc3yzFUPGUy
F7I8kzDNRCK0vKrdROmGbl90KyObAA252Ew1LEM9hOX8JMftlaMXsA3MG7uIPJwFVwrg8hibm3Be
56HmRnm8n8CTU22fk80Sa98pu7+6Vhf6z07PRDGnCjXBFgcC8TMXGv3SRmtomWY3EYeNj0zj4u8c
U86v+n9fAvRLD61z2ECa5zwxgcFY7gPhxNpsfrYX6pfhnXEr+qbGe24Xz3gw+HnyTaH61UlflEeK
lKO4rjhuFOauM4B0QCYRP8tO1C/dmmTiOnK5x7RceWc6+qNuQ7/0VmoltWizEa2I9RTcmW9/3yP+
/KjpzsXrnpphKw3QdM7eJG3itT/ruHTn4nU3RVsG4nwF5qf5+J3Tx583NN25eNvz3nYcPcip5Zx6
1Tjw0eEgWTI0CbvzfnY9Ll49PWFBEZk27sqX3is+f3TQS7OiBDdmObZ52Jqn2vJBcX522IuGJm9i
y5FL6kRYjIy5nG+8Gb64ypdWRaoRNpJQVVo4rV9bEIDzsHKtVltp2XcGvF/9iYu3L1Xx1rRh4uIr
z1DiczBvEoLqnfQb56I/l7q6fVGU9HISaZLSsX5OYj+Gw8LJxM4GzpzUa8Q8PyrT9UsDoyTThTmm
OOeqOTTztdOFy5/d14t3Uq31oZ9aBU39Q3gn/ezBti9fSL1kYCszIjCUYAOoj6b972f7xUpqX7yU
ZhBivXnuVuJ0nUJyor4qo8L/+8G/WJ7si9dRdYgUzlE7ntFaMWwm7WdX49KLqJoSA2ScS9y2y+nM
F1/8/Xy/ePIurYiwMKhV/MMmIuEgBXcY16dw5m7qKfEDff7mj3zx9lz6Aqlmaoddwh8BFj3zOpgv
6LC+tPZnG82lQZBmkBcStng6mHUbL0xd8Urohn+/QF/cUOvi1QwNW0l7mxtqBLjB4fzwTdX81XHP
//9P3a2Nn3g+TZyzanjiXUpWfz/d35/5D8XNZZKn3gnDSR0x7mQ0YROegAmctDHcJ7izSuPHHA4w
HtEVtWg1ptqTRhkJ18aEcymrC5NxVlbC5royVRsCMDKPOlollcbQM1+J+V4vpvOkfxfZqgtZ8uwO
qlXRvZPrvj2Zq3IGldVWijl4AGaujoVGULyd1RFSKkNVeJlpskhz2JsY9o1zttPlDqrmqYXaHZvM
z3GTza1XRvS+QpcVAvWZjFyirFjN2bhRu8bv8PezC0+azX0WThsn4dv9p8EwtbuflXAZoUwa8usW
P/9Av7VVmAm5ih71HgM72AVvf7/MhnVeLf50nS+WJ6TCikJtKnDu7tDaPgTjvQHfSIJAWdqncuL6
BC8ikVaqo20mp1t2abOdWpMZxtbqJubyYp1bhyLAuRx+qo5z+egwKq8Wg/1xRiXScttYiInUcnW2
IBk1P4UGEMpbqIKrUEeww3en+apOPxL1FekDCoe7gsFhoa9nZs9jvxx1eCxziL2hJ+rci+F5x+K9
RPeFhZGrt+0igyxsjSM6oLWuJMuU6cYMKSljUG98kBptip3WPw+Zs8ptsTIiQBIY2tNbqb4lJJWM
YpPAy1CuumwpOfBumNnWittUm1H9BUzvCrO/T9viqpK63ZQyVBqYVCJSbrXSbaCUBXBMUg0PWPEw
tTClh+sJynyYcyWSo8VMDoEaHClc0GJs96X+to1qOGD6Oot0d5yk27KD8/mqKNOip9msonKZzunD
SP53Fj+U8+iXzU4zl6XMrB4/x15pPItvivxhJgpZGOJGQkFe6/yyGg8wZCXZ0yCM95O64DWozCM+
WIuxWptVt2jaGwI03CLufU1/z+q9MRleYhauJpTHoq2RKcJJ56yGWHszsXEnamodO7iui6FfyjPJ
1mhS8qi9HevqzP7SjPZ2GjrPRknRq5IHb2M1xtfwpq288DMMyi1JcUU8bAZY+KGVucRKzhWxE9G8
kRBY6UcC9rwMOrpjpARl2K7CKRj86RomyxBCxToPGH1VDzw9aDZK0C4HYeJ06mwVpJ5OMKKpyv3I
6tY9s7YujvwMskLajKva/NUNwTKOnXWBt6Yaae9FCHUagVbIgNbOZd+MVa/ITlOjnS1iXFPC2rfJ
jpn6EVvXE1IGQFIXOARqqkN+Xu7aVr/pIsOdzrrDOYBM9JQ51Y0948nEBMVYSOgRJOngJN2hYvBb
j36uP03E787x3sL+rl/TCF2Dl13Zs9grzq0SfY4hak0FSkIFs90o3VG/k4XYOukKRIm5aLAy4Fvw
pxdjuGRKZzmm68BBhxbktEQ4HIQiQxcrIGHWvsjmu95GEFRDG5X1RcEd04vHZnyUeRKhRo0MCYIh
cPOghCqVL9pQcpsJDxJiX2bHWmjiEd/jNo7cdERiksNMnfOl0LYyNAezi6CzMbWsYPtmiABey1RD
VripE20RWRo5idj85Sgbm308jUtcoLAe9JP0lOY2xIHPQbMXJNQo7VYqEKeDE40DN3wwXQ2/IE2+
NVBdI9zBPlzFPqs1XtoyX0ZMM+zkLp9uWxmCeei43Aw4VjsVxbBTwLd3eI4BI7v0UcobnIk0tBjq
OhP2TWg4p8HaQd/KoT1X8VbgaF6NS7MxDz0LtNU+SRmawBStaNx6coVZc0JpheMWYxPYs1mU+ln3
NBq8nz00HRJHBu0Tx0ZXlRFgTbpXGa817NZufOjGYiXHFrPXm9TGNtNeQw5SutTtI7Ijz+LHId2W
85XCFqbEj20PKz55dUx9XVUmdMNm7Vgy6NywKJFyZsawkGReOgQ/V2Z+U6Y8xqOxsOH1y856cg6B
RVxba+EYXbpDd28rsDfh2HtlGn3KSbYNo1POfJ136bwhCgMClPWoi4IlsvDnLnwMmHZ10IJzJz+Y
4YsdQoXngevgzwnyYRYTpKGKV1S2HxKYHgUROmU6X5u1fJ/DiZ9y5MVjwbqcOC+5xIoYjWmzykbT
M7vRbQywZ6Mpn5vB3AzyHlJqhFsMHg9Ih3EgNYulFu+64U1pDnF2UOVnW4zLpGRXHhlKtmfLXLFT
dbb9j6mrN22lrdLkFq6hPwXFgQ7A1blvpME06cmo8GRGBtg58Gs7hkdBvlYs59Coh6F5q5nIh8Lt
MK83O3wMw8qf7I3RjIvauu/sF7AlL4kHrzYfjPyXZp6G5JncME9HShJSdPTFm4WOYSZ5R22tmya5
rlriUsJT0jzk8ZI3aiUCjmZk8SFMp2tBJlgsbVNhwaVjBYaDi7eqy8QFIR6spjRp0QTb27aQXZFD
HsjbxO+T26DsdkOBTgMujgnNu4a7aVKZ0EyZjvMcTLdyWsDDhcASRnfhfOI0PBnSkWwPb9oQ7Bv5
RtLvRbzqwISRUo2x2GTS1grAhJ1DygipgsR+tkvJJ+u9L9lxhs8SbV48Zcu8H/edhdTN4f2tnwJH
2YwRU9YWZqfEw5rJMnqZYGEwpDtH2krxSCksKNRujf47B70vPC30S4+3iPDEAEGM2DnTsWsVL2Zt
bhuU4fUvXSSrgtKqg+gSNwUhUMjZ0Q+Q/uuHpuSKCO1b/GtW89s0YHMLTk2ee7kRUuepXsnrmZTg
jvam6wdIVwje485tImnd9CWscAet5snJYIYW5dLsIFVBDP57yaX/zs79U8l10biVXdSnVTSA9A7w
FTNU75jX1DeR2q9bqfZiFmOUxmuhrepq3tvKc2N/wIFdqJnpWeWwiGa0lwixKlgeY2KgyL4iYWQx
I4sQMwJSya/1fgetMB5vkirzKyznzfS6LxCtJuquPXMJKwpURn2djireqtysuEuVmw7jg7kTnl1q
vhxMHr3qR44I1UnnZRziSsXQYLohMH1ZIuSMNwKdWNxdG7CYtIkMIvl+wJrRQkySBIcseodKa1TD
Vpi3CftUIgo/pJe0e+uQpDDSQPMDKisEbMwZypSYRIF0ut3iFKQs8jpGUr5skNwLptMNpCCWg7l5
mesdnj9UQsiVrfJRlrC+Bko829D20t6ow9uOhWtCCTC2S6c+OMaxabwuvlHLeS0nm4n73qLmCkJY
xVK51tTQhZxGXbANqlWQbVTRuqYZeTPLmWHB50RsYeuQs5XK1+2rgkVZrvuF2pWs4lA+ERJpr3p/
K/LbCP0ZKGx5hqrjmwqiHI4ZTuMs45QC1F5JJjo1Td7H2XGWXtgyYGQKT6NyqobbKWFOGi7l4DCz
eTb1yZ5tL1RX0rgQt1Z7qMd5EZxnLfIunG/U4s5Sro208Qk7XugMyeP+0FtPLbrMbDOyrJmUy/AE
Fr958fgJpNz3OX6xMZtIkf23p0A8yPJNFL4NzS5OHgO01THPQs7zpxnHKnxzGrRUHDi5K5v4nHhN
rcGCayPdZ6RFvkIQ2tcRKpzRgrdMEJrfI0RscvluzG5K5uoWyQMQbX07VzeOqixtM7gllNtPnR1B
GHbaLKsK+r2q7rsy2hR0PwEU8TIzYU5xe5yJcUH9ULYveXBq43sld7aIhDAE1O6CsX+S5GqX8UqX
1vtsjjcD2Z8kLxDz5hUEn7XgT315p3esEDJChqjcBrA/tZgLgFo6lsITBC+3RSY6yGwC002ZB0SV
jYshOE6kd1Yw3erXQLkd1HLRIMRwLPwL9HsDg9o8Ri0rp3u9uh+yVT8+Jenklf0Wu7JzUChlKyws
nYVR0Q4Fr6JW3ZA6vOAlQwOPjpnoBl72VyW57SkvZO6+c4++i9yRTrw2wU5jKqxeA5dQ7vsqROJu
Phj6Ph7GlW07Hg4gnbyb2D9y/SVB6TA6D7r9qRDpZ8alHw7lraWH9wVi7RibETxQOmzgvT6AGh+x
A6X0nyHe3iv+U8kwdZiiVa68B93k2yNlAKxwt9HXerSaRI2SfacwxMxMet/2MU1KBNEpvLkeUTs2
DEN7b0vtTi4Jjamjjp7ZDNYz5XXZt08RBtmm06PBila6g5EBUyITDeLQwfPMOz9EddDq9Z3ZOxs8
9Y8CVb81wWrNvNzEPk1BeKc4riBiJzm34oJSCPV/b14biP+j4HhW0WCeEtjLbnSYzbGMh6iVMRbI
52iJoKmmBxDnYo5YPUcalxF03yIcPRvRhNVuY3mvlg8jAJqWTQhFZjcNqMjRciimfVvN5ISc76cz
rYph3Q6b8yakZvWvWM/WSaC5SM5du0EQoZ8mIIQctElCkjVnoYfgA8uKTdxDgzbX47htE/vK0nOE
tfFB0zDJzSAV1p0fhasE0xW7zW8DRV91KGHCpj8GurbFN201RVCnBGFvzbiedXtj9fKuzXgeWZFs
jJiF8Swh+wkKFqj2NoTg3zQvQxMsrRx+8x2ZPdUU7KfCOmWpWCs2zEOMcL7Zzr7ADy6AQpRLXAw0
07sJYSG66Kj5/PuBfzOX/rBNXloVC2Uwha7W487uu3sWs2OATc9oUodqGEOQETVR/9s5pE/7E7sG
ahDTRVy2myXlKh3tjdzOD5H9K3HCoxP8+vtJfYG5XjocN7NTw583sQ3L9EVKEXSmKIuq/AYd/c3l
+dNnPsOb/4Sm6ak9DHXGSK+SNa+b5XsRbguVqCLxK5ZOYa8wmN8oAqZxtxXsif2UHDPrWH8bv/s7
T+1PZ3AxIcCgvDR5BvmE4CgzCnt1ytGD1D5Msm0gHFQXpEyWVyM5CjFK55a9KlfZZYp9V+2guo64
Ktiq/DOs37yALSOEYHHKYHwXSStF3M/xN/giu+ufH1zzAri0zAL9BvvVDvH9oiZjFzQOXeIaasSJ
5hlxSLGjACLKI3MLpv5F/F5nGNUrnjy3p5IdZY50r0akxl7g60ilR3QLWUH7ezNUz1qoLw2zX+qz
vo2qwY+kZx2GeKnZV075JKrBncLYz/OHerZckaKGqzZtuw+mh6KrPdyNHBSxSnfVJImbYyrSADTX
wbVmb21WU9Y0tzL3KP/q+jGVe+A1vG06zgFBGat7WyIISmfXqp6xCskC1GzbbsCRW/ZggfS5RfGI
TF7qHiMWyhHF0VjmZyTBDaR2cXYZqPuKquI1jSgWU4i6GGhkHcrQyD505riRdBj9Z6cO3872juwj
YtVn5Ir1MSo37RS4BhChCg4xavk6wYgrpS0oO8T0ykav0gWGbmhUy+k+6Uqv6aON5dg4bT1bGmV7
vEnrbQXERtRSHL7O46+iDHcVQp86gj+NihGHFlVbGWLvYFddkmvAiGw/z/GxiWN2Y+p2dlWhJLwr
uReOKMAFcsZwFSxDQ8FtyuJWI30dnxNdPRTlL62s15k9eVl/Vvdvq+gububnVFD8mOgGTcWn5XSr
mB0HmV5b3A3pQU0PEEUxdwqSpTO9abniT3Jya3WfTvSuq5FXCczjcgvgI6HXSheNKrtjsZaq286q
vFmrfom2WHfSTM/2bOk7iOTIXbt9rmk+fiY08rqLq9JiMPPrGTG5QG/UDONSlAEAUrZH8PY7YTyM
smcbYkGUlWTmPqUAxP1ZXomRojUnwEjWLleO0XzoqB6bKbw3pMcpaXZO8WlFqGqN3Bu12p/QFfTC
OeqRtu1C7S3WQCAgbjjypzRoaI+J1WoNbGsrgtYfE3RbuIv11dLBX6PI9evEkr+Zg3wxzDEv9pQ6
TQYemUBQdQyghqcxjDzJhkISoY6bv2M4fLGWX/py49ZaqJgIiV2X3ufEDBvt3kHW+veN4ouxyKU9
tzMXNClUUrtSXichgXnj9F3/+Od1y7jYIqxQiXWQXbEb20M/nNgBvjnwF9OtS09c09FKUVgg5T32
EEMw4wyGiRxhx4X83fb2xbDBuFjNDavI2nQ2uLEoOaq0I0PQBC7bJliWxMl9JK+mwmadiV1Ht78Z
1n91my/W+WJWZGs6f6wmetWsc2WIpg8LgL/f568u2sXI2E6jKJ977nNoyCSR70a1Q4CKCZ34+Psf
+C0z+MOGbKj/WhIkQQeT1tDYAc3pvFJv4iY+ppX+poSA9ETzxqysnfJuDSPtbXbMgye7oSU5J+Eh
uMNlyesrjMPCaZ1WdLRy+eaY+aZDb8nwbtkMip8k2a6gmv7mjL+4y+bFNZHNKZSDamTUiMLQjBgr
mOVeZKc0ehbVUzh2uKyFzzOWXDqmH06Kp48lYWnWLSQBq6tC2tkiRrJLmZHSayG9J5jA//3czjf9
DxfTvLiYbZAouMvZYInwDtlEJvDBvx/ZOH+6PxzauEB1avpgpdd5Eroiuc6NaVXnoe90YqOa06pE
liYp1aItMw/jelx+cOMoygcHgZACqB0WazsRbmK+KAlMylLbMm1aBBGc1MQtrbcwYeVOT/XZqARY
U1EoM8gElVEIC7ygwhY7LRlLtyBdt3bna9FzGrymRuWjj1tXU/pQTuM6hW6cxdcaw/yCmNXeeQkC
3W2dVRFj/TCPb/qo35IaDUqgfXNVvno9LlbyKXWisMaSf6dkJSBI5o4YBhP2xiT3H/z1f38f/yP8
LK//7yVu/+s/+fq9rKYmDqPu4sv/OsTvTdmWv7r/PP/a//uxf/2l/zq+Dgjfy8uf+Zdf4cj/+Mve
a/f6L1+gK4u76ab/bKZb9OhZ9/vwnOP5J/9/v/k/Pn8f5W6qPv/3v72XfdGdj4aJZvFv//jW5gPV
0pmC/u//fPx/fPP4mvN7m+KjLD7b+PW//c7na9vx67ryv2TF0TTVtnFEVc+tlfj8P5ydyXLcSNal
X6Wt9yhzwAF3YNGbCAaDwVEkU1NuYKmUBMAxwzE//f8horozxSyTrHpRMlWKjHDAp3vPPfec7V+i
4F+e8D0RSu0LT/qbW0FVd336f/538C8VChlFYeRr15fBdkjbetj+yXHFvyIR+AJLci/ytIdK8/8d
3A8T9NeE/a9qKN/VWdXTgyXfFJ2V8rzAlXxQqGUYht7bu6yUrqiC1qgH38jFosboRN2AWOLSQRat
VcJ9X1OPYt80PtZ2QzbIHmGayYMuWvrKHhavdtStF48jhfceShZAcJhgyeMvIwaXVtGe7YRIoO6Q
hhIY5KV+/CVdrU2vcs8mX0yM//pusjagSbOey01WrexafQrlBNt+PfQIaTi/D1Etmi+aolV3wPHO
83ZTlm5SA0tIXDcDUaevxTrEdOCHnqRspUKKsPvt+debzB2G4rftOcTOUUiqemj9O1X4moSx+RBv
7k1fmklX9fow9rlb3iVzXZC6okPtvJooR9OhRIv2eYhME5uDD1GWnwlklOCfJbwO1aJqGkWJkpQR
qkaH0q0UsmANBIUHpEQG5zWQA/lBNs80+IpWbL+SZ2op77oiqgSuLMbQnhk7qe99nrSZ6meGyX9R
bYGbaO631If9vCPi7Tx+/dPUh02IepNO/Ne4T6PPg3WQ6c5VM2YdfdE6QPRODyZPSR3zafgmaQ6t
iT8rF7Ur2eDvddJKSqwquYfEQThGJAdg33x+lvRKtl/StkfpRS5+3jzEU+HmxzFbY/fj0AXJx9Yv
cjTnhPX7mx5pXEtn6BzY61gEgm3rVSXoLf+HrjNPmTulk2U6ZRNiVB/KcimmJ2ddjfmGM4jwH1bX
VpCRO1nPx9zy6j63TjY5r1Psq/ZLFfguKtOmqFDtrZnJu0mvid1NQ2PKa7xNppgKUdx+SJM6LU/F
KBGEqfPGya/TPPdykuQ6C6pP0h1Q0JIiaILHQLTL8K3IGua6QrIj/ypFZ5GIGXzf/MF7Ttdnm6r+
PLFWAKoUTaj9DwPMfVAg3ZaF/dz5yaDQnKgWFlpOzE+AmStBXb00zeo9USyI0pvKiyPIAEuko2OS
9Sl5WUoZt9i57PLyrghRa8UYObXyqvbSIn2X2IKXN1Y1zGt4IAjR9LOOnhbA1OouT6J4JIPT6j4T
yCp+FOOm0uZFVRHdDIWSNB07ec+GCo3Tn1QbQM5PF4enHUPD943Mdv/ShAEth5Ul9LhyMP/7iMQ7
0s6VP0bXbiPD9EHUU+0dsclMm5s0mEb3fsphSxzdfmWa6aPjzyxryvUDdLLe/7oIerLnzg/yh8ug
K7uyfAclkXvV6czfURJdxYdw8FBsmgoKc76i0+w5dgWzIMgqHLSmMDTdjxQseXGjWIdv7nlFJt4w
VXdrrOP2c93lZn5eqiKLD0hd5s5NpadF3WIaNDm/2zzNvtYFQjjoCCW+eamSIpbpbggygOCdqiij
3iXOyEfwVV5wWtqxQdZeOFQX00YijdjIfN5JN8tnMFtvAdmNF1mgkJ0ngvr5VFOMhY6jk1OtMrN+
uDxpPoPEPg9+LtsvDTLJrH/l9uK2XnpxKBNjxe8j2sjevesE03RES5NXRRrBs8fAWOWdQRYbRkzl
x/IYJT4vLFz8Xnyae9DdLonQtwuEsndV7Hv5nc4KxJN0XXEShU2SDqcsGST5sOxrUM7C76Pf6qSr
NqXSEWpUm8jxGcoNcjW2VLQ890HAwnPdVfN27JIgfUFOHxIjzPBYjuvAgXztxKvLDswaVtHg5E3M
xh/zY0w1st6ZwVlJ1qfh69p4dfqStbVZb4dR0EfbjV5rbyLS/B0idK08TmgWAT0XbMgHN1qd9mXx
kyz9Y1hl6h4x5ktivtNz/0iypgDjSvOump8Lw1OdqrlmLTtzyTnqT9HC5qFBVMtbomtT39IKk1Z8
9rQJ3lQARXlBM/XichC7S+ukH6jQzeqaPKGaH0cdGwSgRkej0r9b/SFJ3pluHMb7IMQccELKzKNo
V6BbN0IyLG21YcXKLVFDzJ3gnoKyVMdsKJif0VEz4fXsBXBLHD1LaAMLxMHdlEtOgUz3/JkUTsb5
vsjFa4/WJmjDsCRVBF5jLVh15js0ZsCAu/x4u0w+ipXn/bV0GL3euVNcFK94r/Xq7rLveg7A5UbH
bobaHJ0x0XPVtBpsQAb9+t60HhhBUzT98LjMXS6eh6JCsjWXcSvva5vxeZwg8CPyXRz3cISvmihj
lyYhbX3OFcz1MXyOhigZPhMz6fJphWuQP4gpBHR0qQyFYFfSz+Kb1B9DTTuSbpmfy+Yf82bk6qvP
n9iuDQvz8nfbN6PzunCrc6XmEtrpmtXodWW1ypt7F15b+nA5rorzxVdEYb6ip7ltk2SMuYJnRU6y
XKM8vG3oOcdHB+TZ6rZH6whZP7SZ/xbK/Tta+nt09KZ9O0T4ORSRK4hLlO8r8Q8yNYun5JIeT3UP
jeNGgNm/YHnf2Lu2qjxKpsWAxwPbtzy5aTl/c5DAp5sXndJ+D38DxWS6TgiIBh1QOCyb3tyUcpgG
lKx0USPVLh3cFH4x6C2B+iv7CRWKOlpGwkU7AEap+7ZZfmg8JaSKgYrdZI6RGDB+CTDMywNjVbiP
1k4bYx1Zmh4xq5lmwd1UzX16HWYTahR1WEf91dr5LJmfj8w79///NTQ0JKnASxXoALf5wBVvOxar
NYkLkyNwldo4k8dUTE3+vkjwunnx6WVYb2s/2KR9kQNGZLrI2WlpihNosEPXyP+Qia6TVyj15NkB
ezX6Lh1kkSFbUb4tun2bKy5iLEVKjQezrqF4NiZCX7ubUApZl3jAA77z++FL4/nQxRzTl8BCA9QO
XBCK7JbNuL76NZeCGfVXBAXprgiKx0xG5WGJ6haZsfxlztZPwbgpPHFx7TlNeqpTwb7qg0e3rj8W
68a1Vw7qrO61l6fXNSQzDqb9rHPsfTeQMGz7x6J1noeGUCun4GXp5ev7JdiXSfQsZhM+yAGl2DJC
+6dR/ohC0pLfukF0Pa0D/gJDRrR/Y4Rr5wM9iC9xrGnrRr2E6ip6XkE1x/vKmyq4W/n4DIZ5Wsvx
VFXqd9VMH2BxzQibIA6DD9WLi5CWE4R6B7GN7F8pQFoFO1D4aIqmrrLfAldj8jolQaauJm9N3hVx
NfZ/Cl0H5jEFjbb7SwToJmHYv5ZN+9hVSGYvKrip5uJh1vqdhkmaSOcBzPkpEZAwM+m0x6ZZvgxd
fqdmSJdZhDroHP1hK9U9t3T7HIPOz66kmfxdMKDzk0gKu+mC5CBf1+xcSFainTBf8sTVKPN36di9
OmuG1HH9VS7g50mr7a4v5G9dClPNJZ9RU0p1ObmFqv7OiWHsqWK49Vw05efR/JlKKJMt3gaFgQwV
daDntn3knkdgFO+vJdfvknn5XTnqlbZhe9foEf++ZA33xPbyQz7YbyFc/VX54WFJNs3mIvgQRva7
sAUMo3T4miTde08OYLbSaVC9nL578fqsNJy/GNEWuZbI9kYHUOT4tcmIr53lk+4pezcNHBmqCbdT
sHpXpm3H/uBEKAge7UggsJ9a19lxPj66cXgUBo5dIL5K5Y33hHQoGRuDZmE/PSABcF365iFFVnpn
bLxe6R4dzjLAhsNq/Yfx3W9r0Ty3uXwN8vjTMvGWEK+MkbfG2/6AHSBWM2WwFw7+VBRNBk6JyW+z
L9SnvIxF3tWY3li52mNLBYRAyVfEyNjf9PF93TozCrFIeeinoouRbcIaIruH22VRFXe5Rq+y2HWR
vOHmOzhlbr5SI4Em1SVBn01EzJsuLLXH/ndtSvNQJiuSzmHcq/gXh6j34yGqw1BwekXKDUiMXe2+
bVtigbvN0ONwkGcjLh7GjbBLoSEcwSvU3Jf0phWJpIF2UUjEI3LmeO2XdaUhBOHuzPNuJkhn8TX8
vAB4R82pfnH8avhEWaanqDM6kkZBDub+6NBimz+M64wSoEtUQZ0iatT0SB8mpLhfHMA/dopvT6WF
JOPFgIQkmJP4RyBTwGrsdYj/B6RtQsDVBHBfyi424srlZG4/T6mzxfVLNqcvoymMptu2ceM/TLGa
BFZGXjgu9gLKjdRNuWQuxmpqJnbt9USEkJ4zF02/1LclKjAJQiGPFtX7JesIMkJsffiZBv2xlxE2
b3vjruuKY4UzuMnHhg5N+0TwOEIO9x3iiZ8/u/tjkZFn5yoUGJFEoe9K333r9tWvYe26I+SD1a/I
rPJcRBqxpIWmAD/oIeYg+wnzIdZh4ENWzEkWJjt6cGWXWiMb8PPh/GMmVBj6UrCwuKV1FL1B5ZAc
jloYYB4x/iDqD1JKCJtO4eOoIAIy2uu06E16ykvjjNTgFMpv/80ACG20lKHk+z3Wg0fnwI9LQQVR
6ckirW59etGM2QXRsD236aLskHkSQXhJr8Ty1HetGlH4CZjfn4/gzR7bhgDypbcgJWSvRf4buLYz
rugcHI1Og+l0+F44S9UDI6zL/H5ZJwTj0LmLxpfKz0cG2Dat0x0ybjP/Jl0bF2J4lsgPFotfdVu4
LXAuWp2TjxXr5JKk3QUTvbO7NspWccwn29kHWyxaIrCq+WzafEjR2kamOKL//MF+RFq35wppPpQA
dDSqRsE/ohxSHCXnLefyYVI/IO886ltV4mVzazucRN7HY9R7vyjUnTWb/oqtCPt8TxH2ea6vfZ//
vXmbckrR7ipj/1aaEWFP6099+WXRS5jeZo2du2NkTJzeGWW67Jk465wRhOx2TJLJZS4oV7M2ZB9i
blG9anw6IhCT65OX1JE2uav7JZW/JSj01FS5azTBh1gtw/VYV7b57CPNqt/XpVnHT6POZX1FeOck
92RYujhMekoQJhjnuf5FHeHHotL5uYFOQi0EL52t9KYYx9nCIR4J/zZaDKtF9x4rFdJpNL33PYD+
Lz+f3LMCyV/vmXNERa4PUioU50lAFPvjxqFubHNSdPq3Fp2oTwvNKqxOGrWR9glFir75HLfN59Wr
KawhKln2D5dLIjOpcG5XWu/q6RenyT8HpYGCOd1pPNGhH7092E0JEqndLjtewCOoORygpgyZzNTU
HLthUDHVblP2yZ9xtUzlrl37tf0OcG0ROAN9JEf9xZv6sQzDm9Ig39olzECTXXlve/V6Z8mM6+bZ
saMG0f+J8lrVfW3TacMSEA1IjklHVruXQeyJd7EctbmhUVBW92VVCAThcLDBN9gfGHiX473yix3z
zxtBe4EKFSLhXPCe5745At3RRS54TvKjKCMcbXpdrRb4sK7QJtZJAAM5jJRnfwsWGaAYkOR9iKcI
+Rdt6MGsh/y/e2HbUuZAYEmcLygUeKkV/J16VJQdyDRwIUEgKh/05s92jN4VMmmekXro6QOgjq1R
bar/SL0whzNcGG8k6Efq8ss0NkSE+zwCAD4CC4Nc/3w+vR/ncxseiLbgxkC4RnJtvXlfU+8WUw71
8VaWmTyUYS+qu3DyYBlqx9rueqljjrse+0tLVxaKeh3Qpt4VCvL8YeniIMKsKYm8ezTzmvmUo1Ob
nmylXSph2RBLdfC7eKKXoGpKPrRAi1KhYJLhyLZ6csL7qo8L/duSx0N8+Pmz/Xgd82iIfYSe0mwS
sn35tgoiVSkyo6nwFqBz3C+qpQ9kbiaItmod0LdVeA7RKrZWc3CowRmHX5Cr/sNilOzhIIqkryLt
v90sWe47XpyDrUFPUt6jFjqdTv00FPVTOy1eefCFbCHinKGYlh9RR6/24x5/oaL8/9m7RAfyXJyS
etsiPy7FrqZO4dWuOWYh9hSkM12KpdRUyQdS+w7SPJiwbUh8iljrfcsR0H5Ra8D8t7HLqIZEss0v
uM0a+pRBfj5h/4RmQldE0tXgM4ghsGl+HGCCFr8fmHg+DRh6BX9MThA3nx1vJEwPpJtWN9Rh0IQe
asXaS1fkmmyf2UM52Sk4jWlZ9zvLjXFMwaLKoxg8+k2qmhVQS4iFiHVW+BH8fMzb9v3r5iAuCDmd
PWYY/IV9/tbAUavSK6o6TwAsF6CwCCsHUF8VtQMU0lSk15Tiyqu26AkLyxXLjoxqjt3/fBDUGP8x
DBaajjxG4LrBP95crv2W8MQVp8AsFGhclWxmdwvqr6d6oUftpasLLjZbITnubuYjkbqFwETM1ABB
oiojC+s9mXVesSZKbc7t0mQj123ch1vOkwn+dLJ4DdQOhUUwTIp0+Dlc11XVZg9BFaYRZ9b2s1jL
EdPN0cDqqcSg2mvKoTqiGBUT1A3uQIjWdQ07sosM31DlqEmc2BOb8V20SExO2r55JyNHea+8f+0c
Terl9Z9tXU3veAmD9y5eRIce9nmcSTPzrUm4GbW5AJ/xtZXlnLyCUweWtrdGfJx9hZHSwBVeo0qc
+cP7ZQ4cS0/y9giJBRx+74q4Mt9F7vfbza/8Et8O30che5Aix0slT2zwrvNnp6CZ1s3wHxlSmz44
Fq6APWcZSQBW9dKolD6oeVQ+Pl2U3o5N1ll/2VdIytTXAqfy/MGChDj7oPCrEHYLqFd97FXAe7kE
FR4Ao/fUDEQfBwNjiDAvD1KXUhCqz+9YVl5H2c4M3lOnMp4aF6sVrHzqanD4S9bmzk4UfErSLQ91
onYU6c5n3dxHozIztAlnhJnpZnLhYbMg4/cuucJiJ1aDUyVOcJjoHVWfCHFbdyc9RXRrdIJLTO+H
fHZUteQ1a9YzyDDO8VpzzhFwOKCfcOhFkC3XIONorF8gy2pa2MadQ/L/dPldL6yD8UWONbEdYAvr
j9iM6UM3lYVymUqpXFKDOR6Zp1nPLJcoXOPuU1Rzn12Xbt8qGtTjpK9PeRG7zU19fmuloxicG2aN
+T7NQ+Jgvbum3sGlq95875NGGNYmT381+JvhXYt/BC5lK0WiAp8iwI8XkRZFdtDIqmYPaVJUm9mM
hxbXSjO7PmLnNOZ3Ngur4ZbocrCvbqlxGglnVc3QcdY8oPmnAAIrW3iDlYDS/hoXdka2nmL5iW7g
6Hk2SUBX+2WiaRjnGR2I1/oGG3J/MyfClsbed5227YM0upMfZN5thlJM2JA+4Cgmh1NOs0xEXapZ
WvNdtVkcfKrc2ZtO+Tqq6iEVCg4Cio+a3GCtDPseHepRPyVpBqG1qiQKta5uUHX3qqDwblgBc4du
th7aI3VGB4ZMVsHSd8K0yg/dPNNEiRRjMr52dcfrVXpkBSjHThp3jTSnuBsUwGX0LW57sWCpxZRp
oO0puDQBM74yJlpYg6htsG4JvZzfT1Ng6p2lVNl/rMKOrSD90PS/4uCdAYEfj2vy08BzuUqJX+Vb
cdgkChoQcV+e1sJEX8LBp8knNLpHhrvXe7BiUCepRv60bdCKU0V288nIqisAZSu6tOMExfcjJfhs
q3SCE9cJy+t95YX+fDW3M7SHrXBZ3i6SffNSOX2cvzgWb6H9SsZWHFunXsYnWQ5Fe0U5bEVne3Sj
P/226vVREiymn6FKNxnGZLNTqV2NnRH2KW1JI4OqlL9ciSFyY5w2ChBhcrpZ0fURlEgtp2mm0E6O
2zB/KShlIEfLcq5OTVNiElTM3qxu6ViYm/0GH9AKkdCrDMA4Ii0e1uqx6EyjfpXJvY3CwsiNAl60
3GgxABNvUtjQW2nhgfZyurxcdmDrUbOI/5wH3u2OGkzzpc0LKLS5A2DQlGnyEkvYEDvjjqu7T2KD
mHQjG3x2WJsuWn8193q9/Qfa0Wv/HYK1GmPuKopQcChp5mOGER/oQFzNvZxTmezrpZTZrfV1gc7p
kPWDuy/hxNUPSTqm04tx/PFF1ZoGCD2KpiPLVf1rMo4hgH0wUKTV5AtADf7wPMZt9EefW5GdvHEJ
rudOVBL+MRkqLZzM8FWe1l25N2KK+wO7tvxN4boz7sloka/olqFEyiEN2ocp5vi4JeSP90BbRFb+
qpCoj9c5xn4zCfwaCCQfv4RFNJx013S//zxq2JLoH/ZC5AYe00OfMQHFP8CFMqF2QmgQnOrZmT9n
Ys2nfZS4lAgaXFNRh+MSiJE9mHsLU+r/0an+Qw3uTFX8+1dHTHgUkdxKpUQQvQ3Nh7aTZTmX8nbi
Np6ulmiifACnjdsq6ubNQ3EIp/BmkHpAMTvC1OOBhLL5o2kURwMjomiMVQD1Q9l7eBVD5PHbDz6B
R3gtRIVjS7BlmPM5eSmnYEHPsEngyGCq6rQQq0CZQGwbzkQdLWLenPvc5aMBukT+Dp4NtcgmN2p8
9UIn+y1OcurARZoSBEN34ZONHjkNR7dtaAQuaJS8z0WfE7JnsQcLAWSKIi+tTDxKpTtq8nqGevBs
cxC8F1Vm3dfUUpreO10liiendtdXb1iiz60aMNqyYzzdLvDLHt2ogkbv+nFDjyh7/c8xdNbkULYr
7yE9U28UZfnl1BAh0BiexWjR51vvW7i0oryppyBafg8B1T/9fApJod4sH2J0inTBhtEExJ1vg/Ve
to1du4byhec09rMuS+AJkDAGdkGi887y9z7v1upPwjbsN92BcPzJ1Jaac7KAfR21T2XvFFDY++7k
Y7L5hkTxeuC+x4ooMzGNOzvRoAeGE1RhPxamnAOoA0qaa58GlogeCVXpg2mQKdg5ZWAx2Bh8KmeX
LKV2TDAdzMRz7ADD/fgpamaZvNohEjRFkv8le/wdFBK9g7L1zTjXdKem5/ToQv6CFgbewjHeNV/W
VpbLbRIglyhkzK6Pi3qzACvWfjx0wWr8R1FQdj7R+OxufIZgYYH5U0iylY2tm1GyAwT9ra/Ifz8M
VSqBQqjPP+kaQZhjCMUnv6pDwrudUgmrbEp0iBlXnJVfWV4DrnJnagmQxpzgjeSs6T5OfUzGHI+D
kC6GblCHPqJ4csqNu/7BaoL26mNWCs8sVF15NXoG7odecfj9lsHNyg9RLJmlxE78/UKhqfOW77Z4
aH03ciqCRzXO6qRjJ0+uUDBJn3WHwOvxksq7AeI8KQNLMEOBp0NrR7C228zCG4lhdQk7oUM5T9Ve
lB3lU9OhXekVAjwxaWM0JyPPXgM+qpOzdp45htgM0vfiJktK104L/eZXC/fNukVzEQU1OJYeQC5l
oDfYImCEGsZyXa4vgACVElpeKht32ctAlQVLggzCzwP+OqhnFgzX3o2qyE6N5rjO/sv0kcFIz9eh
kq6CrPmWOK3iYEDyNJqvKdMTBpFrjxhmSxt6156V7qNTFpQZSVPkcpNRoqnw/PGHwfvFMM7a9X8/
kAMcaIAftHbp5FIgZ7y0vzXIDQ0AcJm0wTXW4c53EeuZbvegKZ+8KanRWVmcYTmqIUirJ4mGFEIM
rLgKE+0umov1rke/FaKjsKy8CwytzweBnhvOaGPovb+L7SofB9Usw0OMjoZ97JZgqF5L7clWXsHP
DpbHaGna5gsMqar5FTAot0f4+yNuGFfkKm66Ld8EZXjziGOcOEmPZy4yFKS3Io0wcCXMFdhCsq9h
2swJ1qVNBbUK0QXdbz1Xfl/SyU66hiRNK7F5Z/fv69TF8chkMEIOiiostXy3jIMbL2oCDJ1jOdU3
+Oo9+Vuof2uIswx+bh30xqqdRf0RcmuEYUkdO4iALK59DMjpqV5MkRghM7jdx2CslIPtHYFMjtNj
UbxfLEHzrVdFQ3MvvfF9MrfJ54CyXLvjwinWjxQrCY7OLSz3vUrRlBxLwthoTQnvyP9sjwlLoceb
KlrnaQcB1Lz22J9Ee5W1XYgVkNg6ZgW0MIScGKDpO1ViTx3SnhbmEQOEQob/+ORBKUMSSbQ0ZmSE
pomT4rCEpw0HETwnFXyAGIz/E+AmbtCuYfGcUrcaKQeHAq+uYSiFd51srchxnq3Y1SfQ+O66dsac
Z2pFW195JcHgqc7wElvWujZXhVNg65j2KXHh4LS9eU09Qcg0TWMK82txYBDg9gIFH9+e9M/QK81j
tSDD/66LitUDaNsc4laoASeVxcWzi6cjsy87nzR4LUNg4cLVX3PVcWJXi40mhITCaL0Souc+v8Qa
l0PZa9Ywozps4IFSTtfdqZRzkTxQ2ttu+1at7b2SQQfXZeN5Jgp86GlRRdB+4TQYYJV6K5daHDXf
pZcnzqEYSPNoHDHODYCB6p+sxq+50oOarmsbY0HkO1W9YCReTO8c05lxn40K1WY0fzCjivtqwOho
IdR7qOfMuZIkoSXF/HZ531cOFRpDaLH8AnI6i+v+fTtFMNiBEwOfdCqgNrzF/X87MVpI7z00vxZN
yq78yvY382vmQWy+ogLcfrokv2HYqvaozqSfauoRZfMgm4wP85lLNwkH2+8wLlpzEnM4QkWBcIpg
xRkkdi9IaApt90MV1qBJvC4nv5ubRvgIiAA+n/os6rwTVNO2eO/wu8duEd7yCG99n5RGfEILa2If
NQ4ccuygti72DHGCeU9EyUR3LdKgr4QvfmN3nksxINtfeOC2GaoIic2ZTMGTSyKvXV4tTshNghRH
PcqAImtX0oQeJ214DPKlUJhRz1M6XQVxxkNYQ4vmXbIY1kAax1sk1PusgSxeqmgfG2ryD+G6yG/Y
fWbRQcoBSRTMNbGpMRE00H/HDSLOYdtdyKQTD5piUq44a+tzJCybBLixg9FbfTYRdja00260TinM
hiVzt0L6DNZqxSCuC6fhrvXgidKiMqbrDb226Uc9+h3Nx2sCoiUXkadXVL7G5QuZSNdAG6U/lr7W
qvg00tKHYTzbkMpN6KTOPtGNaO9U0uNfjkKbEfnB7/EPeLmMM7YNIcUqVWGOs+NQL2zGxSJ4NpsW
CraliSWortxhxpBIdYtnfwH//4f6mR9ornhBvZZ84239zIOVyaFWFcd86KsWH2yAiBphQ/FUmcwy
i6QY9haDRFbChaEJOubRYxSN8Qurby3vfh56vKHKbcWzEKo8mRZqUBtn7g0Ar+MhXaYBM+6l05rQ
i1ZSHIN9uwlqCkx2YyI1u/XpJfd0zfqUIy+zyUlSHH2MPKMEClpZXGNMtaQ7ODNYpJMesyrKfJL7
3prMOcxh72pi0B5jycUIcawaKun7JJyluGn8WWGvlve0hkFxrLsjLrDpdZcU3a80Tt9MQKgC+DaU
vSD5UMslvX3zuEMDNjjOJr7uYNVkOL9D0KYVhQa7980ogvZ6NF48vb/ggBeMLy9s1v9mbNO1T12v
lvkXOe8/+AmBy6CggCoB9dOHhf7jsTU64TgsvTLHksHE143jg4GXpcVBOSrz7lnXRaX3Yp3nbwqq
oufRWuWL/LqG3ux9YsnL5Htk8758EGt4Dpw3rHzRZHbXQ0ZVZ1/LnKRgaAsb7S5EIKyAgUQnn8Wh
IClHBkbyz1fWG2EDXjUvWyvBB3gBSf1ZT/5vp3HfdVY6QtTHSwFCaaf5bM9BWRs2RLP92DT2ttZ5
5n1yhxBKpaEeSIZ8TlTBosInE0bNcrukUD2Py2y8Fjh+azf4xUjfFkwYKewU7VHl4fYg/P1xArqU
VRhDfTmW9VqWhz51aOaoQ4i/nx2CG/wpjbI9SixrrY8ArGMBaWwU9jmOyLN3zei7d7aUKOkNITzA
oy0UJtp54dXXPR6O9RMNF7S4mGFzQvXy4JdkgTNG+NfNd97FEFfhkbGQFBHzm5vPeCCkE60VR/yf
S/r/z/lW6THsa755rk+mctBviVDaJLMRYTGjLLelVCOIaIf27FDT6EQilV2VEXfzgdIDBm21N603
dm4VLgh6IWyOyjpCtLFUCEw5QIFclTk76Zi0vaboQADE/YOTu19+rSGcjb/QP+YyZyr+elBqW1Eo
tyOL44omBOqoP06VhX06zlUWn2qMDDnKXddU+HAXxtwPc17az1ERltD6L6v80hXSBZB9PsxQbPkH
OXUbWV5Wdf0wL54YPrRVwBUzJl7GHlAmBBOpNPDE5pSn5uURCYWtE8AppOWOaLyVkGo9M+YDbRt1
KqbE9R8v7BZ75g9cCkpOqaCgXzos/IgeE5AYWBWZj69ikYzfmhTb2he6rpArrUd/GG/LsWzNQazc
CLvxjOmIkJLsXW0nmj2SOJlYl+oMagTQ6iHJy9VZeNhgjOy/cY6iKbfRDuu6+O9cGJXtn52fiuFB
VHag0y6WBYjfeQOqGBXlZBcsWW9/zylq1U++qrPyriFjGV/irvPD33NolMSNK6W+4wU2uCyiJSlZ
XE01qa0PrRpYV8PWrX53uY7bkaUAfWFjg6Q6rO3nJIKEfQjpTBu+OWHtNL8Fkeqdq5JFQENbb1zn
RDtTisxOEYNFsAmpIShkSM3hwipZ4iIxV7m1i8FUdiMQIlbAoqzSiVwO8eANr7xUqS8b4FIcvowa
QJ15r3OScPQ/FpTNSCkq33v0Gu1gH1v0nCuXyZI48PKim3NQA+ZpkeuAWV/s12X05htqlIPGMuXc
3ZIrA9BE30hR/g9l57EcN7J16yfKCLiEmbJ8FY1IipTICUKmO+F9wj39/6HQgyMqQrp3cLr7dEtU
FZBm77WXmW5QUVAL45I38n3TGH7sIRmGgNZmJbCOiYuRV8zs39+b61G9ilBWmBFuAzInr+8D7Edh
GIv4H7sKkbkV82RC0/Btawi3mYfzyEj+4DDH46ZoEtQL/HczZUHpoYWRu/S9K50l9zyeZOqFPPnA
ThSG2droOYo6Es+DBzsaArrdqzLMbdBknA10h+Wu4mR3D4j90vZNx1IvuFGRDfwNzVzFJtCTWv7f
xODXPaw9xdQkFCdrU4KfBy9/mQPwi9bjvIAs72yabGj9k1I5Q0PmBw3Dsg3Gvx3e7iXVRXrDUCYY
cXoWaRvdMOKCGLpKeagYlwpNGCTu3nFZlvmbX3aJ9YgdOF8uWp+j4IrgV2UlFopvelEokL9bYSD/
aoHdGOcRzZ6885vIyS9O5vlAqoaevPRutEKOiDKCu1HeTFno+j1douXMmwYkIDk7tcYkOBJVqDa5
a4l6n1eJhaBbW3Tjo+oIpOyEV2d36/JfOahukHuLpC+uhPpp5dqZn9gwXXbgNpm8G4dSKti1sZja
xwEQgnj2hAEgIZJdRtksGNqW30uVE2AryqbPcAK1dEntbsczn3ZKq0Xex8DGaZ4DIx+eUlvF+V1E
a3azbs8O0UX5kLbafE0NEXvfw4iE8schh9b4xHjLYwynyLbRJH8WS3h0XBHEU6fsz81ki9lmIONN
PSFAi+8mDzeej5ppJ0Tcbir9LcCEjk8rsI0VplVeiDqd9KNGEHcDtwPnQjQ+7rzLl6nu3oNZaO3X
vdBSaR/qrEg5H2yXu0Z7lMw3hV072AR2yXLIBmP15l5rYQf/v6VwL/j0zOZ0TfAsVd79+u/RUTIt
9oAX2bYpyA5oqq97fcRW0olJqK+klW8KxvfzJ3S96JHAG0bUW4z5q6+u9BPzc3BlDa8/j/A1LgGk
VaH/1thTH10qgaDqMSt9cz6sIOwKKRW9w/sg2Z6af1kq3XiKYGfDlvFhT52SBOkHJmOZhWHWbBnT
GyQTxIZBp+fwhT5RdTdmr9RdDctp68ZxgmTWDPCXW0WblWv36OgynWQHO3Jcwbh0kUgtX3R+DRAV
lccCLoh5NuIwHoBNGqsjL2cZB5RZAziKzjBZvJGn/gtHhB+c/tuz1+e5/jOqAA7DCEGstfc7a8xf
eDd1uIchNsY7VQ2BOK8Hbdal878j0/wKkyB4CNhax0JfoLxqvU2LjBKuTM3MupS5b/k3/ZVXkRlT
CggD1R6+w8qG9Q0Q6RJjIH8RWCWDwegk6y00u77yek66cug5jXHy4CfOpbWISlVpuRhk9mF/kVWL
zcTNdNWJ9V7JA/USj9+dODOXIoApv1nCb+tOypgTyjKzoGU/J8JgmOP6A1D/xMPPL7bB7OXZLxDm
khO99LDoOfkR6ybuykH4yKC9zj1O1cy9GWScjOe+InWTUbhF24uBdtb04RehTK7oVRlkoe/mS2gj
b+tdCAUfMkopff1plUKGM+FDdy4kYrvbyWstlvuxy5MgI4kngdlqauBgL3DcvlmPN18OAVu99tuO
aytcevn14Qz0WNTNnsGHQ/fDWhymlG6lD9Er3SQi483+pVj+OGNZ8l+WEcvC5ZaO/NitdKUQhpmU
GdNkig/0iCEHhJOneYTVk9lwvjOHwLwYueuo/6UMWbgMIx5Qww3gLe0JKrUex+vJxwNr7bCUPUrn
+OfP6X38nFBxDVo9UFUD2p3zkQVlNCXsaNduzqvOdOxSyoM6Q92DY2hauefElM1jqWxqXoRNmvk7
rO3mgAjfJPw1mZvtWhRkrV4OUdScDWHcVq72XhrMyXbR9kY7UgK466AgRMOhE0Y27dVsddaxpP2B
o2J0dnGg5QuhP7tGekCfO6FkKZXhn0sUCgE72uIl9YlJy1+6BpE+eHzost4bbZHC0dEud0c2JkTD
p1ToL0lehSzpOnPwSc/8oj+0la+Lp0RROZ9zaH8huVMtPvKkcQasqgn3EVgSRunjESI8aJ/aBZ19
XRl3Czja7p1VKr6WtRO8GxSU11Ok6sLlUF3HRmOuqQtWqWRh+iTOazOIhx2a7Lndolet64NlYPvz
2s8Fa3TVa/5H1PM45g86Llmv9bW+8Kn8IPA5BduOxpR/HzuMwjZZHutp++fVsJhc/NI3MFeGXei6
AB2S3iFYVsv/NKNRZpZzXTn+2bA0d0hxbX7ma/2yQnvhtY4YurwAH5UhB4+TjoHzXnZFmX/Xhfze
+BBn8RZd+EtTyOyKAM1FsxWF020CUx7DUKYK9nac+vQ2jtv0OdH5jO1tlJr49rvl8v0L13qIQMcx
U8u5STdmUDU3bZsTPJDUIe+p9drlRrmK2mtTGif86qrpvgo9+W7KLACG6ZUZnYGXzRgUtp6Dvzyr
3x+Vh65TOnDdTZiZ/iI7+J9HlfOlQvwxxJmZv5BfRViqdgeKS2JgHQ7JfeN24BNTlWiIWsOVU/fn
l/UBk4Ilay6bFw5AgDIWWugHzqXVVBP2Bm12qYESx9PkBfXXVvlRCRwIVeUhURnIkunbDnwLKmPc
FhDS9MdVkaDXlXaFbTMvxoy0zb0RF3dl8nzdzDHDS1lXlrntzAbsez1iVTab+s6aIF3ddI1O1ZGR
oWNxt8vhVeBomx0ytM4ptI9F0PGXb7wsv/9tawM3AP2Bd7DwNhHBfWBkJ4XtTE4ps4uKRpZnFlkg
OKsI21VFkC42ImacYRwA5HIowgrfjD6oTP3P4Ch+QzkHRCA4rix+DHXumof/qu5reZJ2JuUiJwys
783KxTOslFXsQHbyd6xAI7ysOzMnpWFxF2n54//8FX9bVQvHyYJLGxisKfj6v66qyOhpvGy/xzPJ
jMS2tJzsMeoBPQ+x0UEDVVzR5tHLtQ0TDZH03+6DK8v+l0cMJQBGAFPWQMLA/viIOR8QrUwOqWO1
A6vNi0L4gRL6O3zTK+LWJrmWu0pHAu+iqWae2EYyeKhmEaWPvgfD/4xEjUJTVyb//OfH88H6lDUP
lgH9xDVZ7wakwg8YVBg2wo5sU5z76xHZh9zmi20yh8bislU+d6JSJ4hrybBt3YmRXy6N5H5VxEbS
7DFLmJ38nDPUGm9tidZ1N03xzF1mFMl832DJY5yntASCWt/1n7/AB3PN5QssQhXTN5Fy2N5vm3ac
Rn8QcAAvtpJZtm0toUDUrwYteWaYw76pMs++r66lnTSdqYOm4AxYFPtl1v7Mr5tLZWlPfyOz8Jyn
ZSM//bc5rwMrAWtUPK/gCnwpUi/CvEN6Gwu/aw6QZLlCUsDf/CJKW15a2iTiQfI5Th4w+hELGLrc
PjMeJO65a0fv+58fwbKEf1lhEDv8AJgP9pDpeR8rIyuPIe/5jSSnNWd/GkVF4oJpLUNdDEMXuqju
Re48qmo027+UZR8hTMbIlmNDH/Swavodxtcoq+u58QTuHqUz/NvFTdY9cFsYnNE2C7vdtOnIpopV
TOBmlPHXFrH7HMu/CQx+fQpAkb5jOIvqkxONJfXxpnViTtBucZPFuntMngaB+pfprykXRzJonhcI
U0GIYXJrd+9hS/2wCe2pyu4ne3Czz2NjTcm3utE5GSJQOmFwrqTwqKnLV6GAJQ96YSr+bQMuKPv/
vj3mMlcGJlAczRpv8dcDKs/p+gUw3WGFBwpiiKHI1JRlJ9+Tdfz+H+3GnWiObbiF3lPnlGLeG5GD
XbqnuvRvlLSPtwKzcvSzEoKHs+jOPvIUmxqaUdSCIk1Dwp2z8jGMsvPUp1BUbvpSZnlCOkU/MA/Y
9WgM5Vm1xE2HMVEimjbDPjLB7uHPl77IwpuVDd9fzy/Z137/tFLtUUnNTXFTKw3rfNWFjsWoKNlX
KqwahU1E01UsSaxPwQx/ocQxwdMZ56d35awHo2Sk4EyL+nb9g9ZaqdMxC6/hVWOXlI/8Gm+sGSa6
ZCaxD3OO1vOAMJYxnzV15LykkRFu1wkMs5qJAcWAjHx8kdffsNKG+1aTcyDDNrRvMV3RyVNpJT60
iYTB5qao2rq6mzMgtJt1JiJCkw+BTSdU73UvRiKPEIBqtSiUSVcO1YVAiCS8rRCwY2dho0nfZ0EU
/u2ov762X1aa75BkuGgnKXKWe+PXlRYqp3HYoOIA5NMXn8tqnO1nJzWoyV1j4l4WV47ReiKuiIRb
23FABlUNTWrX1QO/aMYTBPYeTGfgCfjWGdEGC8Mvb5js7MdUObiz9yN0UZGkafM5Sj0alSaEWvCX
GSKGGr9uemB5BGUyAGy1bEQyvxmYtN04dVoLdVI09dm0qXOz7M2LNxpZSmDL4pTxRLYGz5IxycCe
Xgn4Q+LxkIOrFFol8Gy3q+hjsGzezTqKawq4RQ9CQTL4t5oblkwOceV7Cnuxumc+5D87tlnXJ9gn
9luKxp9ksmKpbtLZ7tOTZQsAZBj1dJhpSCP2PCZ9090DVLAUymulEfRO9R67gJk75Eep3q6fJXID
+E+YfcEf53+sn1kKRPqM0aiLYUg5960xK49NtHys2A/c/ikFEKyIMoBavPMjnJi2swy45IbBsLvH
tZhuvUXFzghvQdmvu8aYIz6N50lMAL3QtcW/8D4nuXP4a/ysSdH1NuvHSVN3Cl/cTi2rM82ZH4eB
uzzRVfaw7s6J7CE2obDRaaSOh5W8cmoc+dGoyPIVsc+YPnlixHnIKDr0pTvp4oH376pjXXXrHjbT
w66Z+cL71uiE+dXQPuFsabRw89ZXtpq3NDLPTbhpDUMvSKldcA4SMm/OfS/C4XNej+HLqqlem8gC
MgA9UG1yHLQTrL/Fb3t0PWBqw5/vst6Is3ejy436e+PMCUCkiv+pVOEVn0wKRay2DfEVuk8QnNaT
qnYqFosRRLwsJmNBd5G5RZCHfa1i1wNs1XnLqGK+2saOIe5CXYdWdNNdNStrTTEIZBzkrHUUMdGs
zJ+wZ/v8ENgDnsgusVgVfq9LRPCN7dUVf816/4RdS1t/7yyWxxMNejAdczsCUVYIePlqq5wnL6Ip
P85pZ/Svqw6kZ2Ng80w6TYvB1VXDknDiyr0Xaz9+Vk3nwwY08Cy6q52a8QLGcFHifrWSgTNtFffY
6JAnPACneDplYbc4rA09n821voBUuiezSIgGmS3rOfOdemPr2cFCqbLgrzsekUvRNoP/AfcnvE8H
PGaaPLD/UZaINi1XyW6oxELcqTxUAgQYFKmILnk8Vbfg+vOmsxSvJnXw7Kvwo+sy2WGZ06XjJ+jG
Pp2pbNWJ8ZnaZUET3svY+2eGQL7P/aaDpDw+pf3gfC8TgQqgbv3nWY0ahlownmvphkRGj8adiH24
sGh0Gcs1aodtyXxPlRzt69bTj1U7DRvDmCZcmURJ1Is/2d4ddQYuuCFhL0Oldwz9EO0XhDx1gTZw
ypo1SaQqi97bJJ/PHoySrQ1iuSsmp7kzozki692tnK9WHxvfnWQk/sPwgo1B2BmMWxHdVUONNK3u
bFIjR+eQmGzlm94YilftTNNJ1vVnOMAEhlFGFNuwqpOL5lS/lELa+5776r7hWsD8OMwhmhBCOQpl
7Rt0NxbZJfp94LrctMbkP4a1SL46cOVOsJLNJc2o1ptwwtFW29rY1iadMBFJaYrAcAgPrRjPqZmM
u2jOop0bF8O2btDZLkwH42g0QFBzMGX2lvKd+Cg6zh8cwkDuDeYoZ2Elek8Z1j6KzopOgU2ZZWQj
HvK99aXOS/XgR5W1D2zophy3t6WIP+GGTCgL7cYuTCbMjbzYmYGN5mJvTBBbtlFJdhzghtK7BiVt
jLbrxYAhv5kigoPoddT3ecAoVgxm9qLL8R8jzEaMeKhSE7/4hqDNINTRo5Z4xiQ2sjZTKL+kXq+O
0iT9DC0Spw3PuSWObcznm6YdPs1wiW8UNoXIegsLK2QMhXfM9+eDnsrO3Wk4Fs12GnMEZMXsZ5sG
LfBn8jYx/7HSOdiXqrLRes4+/RRhopFkbK47MkCHmPNtbl0YYTbXbD9HzRGfD+8d1Z6xlWYeHINS
/NPYhiL8Q7qb0Kunu0KQIWQJR7yXqZO8IKTF96+vu1uGV8mXRGivYt5kFRcnJJyIScy3vIPFrezS
PxRYTmxxM/JrXJs0TqceJy/aUTJGKgvgHWg8NLae33iPJaLqYRvBVnyCZaA28DZ58pkV7KBrm4qC
CAd4Uw/q5xA7j0lqhj/zxBs/yYokS/Rp41fdq0JsbHcIdqUph+qLNlLrSzgHAASAPO4N6yshh6gP
blGvWhenE08huthdCLS+xeBb3+jIexAe6PfR0kSIU+4LAzVBRaoBCge5V3heHiaCkU5+JtJ71DL1
Ac7P/BWLWonch2yBpvfmF9Qt2cXNgpDdjSX/5I0OPFGR3VZuiMuoqIKj586MQhO5NDZVIr3kpsgy
/qPXdfW/ufLUQxcwRzLNujnnyn114tr+ZFORZBif03YW7Q520bDxNckJmUcAVm1PzzizhG/UbaQw
xT0MztQk/aHN2k8hMx/cLSf1KZqMT06dNhud6eaUDFV3ytvOxNATXVQrFCYqxRz0m8xK20Pvl/G2
mvrnKc2iR7tz//H7aeQ86oOTDOV0tKcxOIY6jQkydjho0yQb31Ov2LewBW6HOHY2Vjma39zanK2b
Tg/9BmkqIRVurz7bNpxNWy55Td2QW6+1nM17VRv9SxEkzUvATf2U2ypDVQL79z7qXQB68u1/NFlR
HDDZBf5gG2Cu5KWHygxwHHKhrPqytDcy7qcvYypJ6Rq1S9zeJP3PVuSqfRgyAp05TqiyVPIeqG7+
MlfQQRYOdrYLwCxZUeievhYOrtcgKxyFXUR23CxKxvODsfeLanjWrn/nI/Y82egOPwVj2j1gpJIc
SEIJtyxu+0Gi170Z+6g69BZOQQSCef1tEsvgNY0xi4JaaL3i6BLtjUTaPzRQ+InRdvlTt9q/eHVT
FmTEjM2+8YpiUxk6vodv4ZD4OfkEGYluk4m+ZpYa9d3NPGTdRjn5t7wxctIWkklAAg3ErZga0l96
eidMYpKDFQ2IuIMRc6qx6u81ShFc0qLgrlCR+uJ05H9hyDJ/0Uxy31J1TROK5gO7YXon6iDtIYmm
3i6tjYGMDBtCRppn3o8hs+5xJijeismwT3k14OTuNvjjbSgvnU2udbQF2wqYEONRszeT3PwmlaKu
C4W7ywZLzDeWEg3cd1+3BjK1zGbcQhIrfmqRfkht0izrqS4fswxx0Q6NaqxoP9Jun47Kf/Y8cMCy
0sciLJ1DSDXzxUDELpXd77KJCJHBH2nizSrYFKaEt1hwsHNNVo/cju0RD9Bp6+ZdeZtSi95oWxGT
aqb5nksn25d2tg9yMk2ciHH+KGfq6M5EjOm2yYHndC9gJX02IX93NyFMpntRxfgcz6QpMmoidTBB
cXHIdfcmmTMeNPqcE1SuYFcEkY3fDW57aVS9jRwxyGSneRtLl/hNt5Pt2czHdyw03Dtqivtp4FyA
uSD2tWudqiXeI689SmfKzw3c9fbYYe74jU4G6jVpOyHFGYHQQ7nzGN3ugxbO3UBDRTKx421tV7Vv
dRlm9zjwESRrudld2bfinnXZUPl05Cd2LsDbiH6NO86KGciVQ/svOsLi4HvTjA21CuVNKtFzTrb5
Q6rE+OLm4tW10nddavuoR+zHCEBuqhedJcOiy+yjHb6wxbc01cURvbX/6KSl+xniaoxvGTFrBTOu
G+WNdARROTyAROHHOPrxD/Ra8hCEpt6SrgQTKpn8bO+TNXviYizumRGPRxQB2BjaOfdTpO9x1TMA
+nP3ggikvc+kE118ODhPQdebe9fTGZnPYxM8Qz9qpmPS9/Gd4SjnEz8rxR+otZlIu28CT91NgQUo
xYQrz6IbmmJTG4Web2QwUl6OJMU0Tm8epjgPd4l24iczduv7CurNbqrrt9jxOKFrFIudzN1NVQfG
J8udjMe2dBtCwpr8oUnN/mxHac0W4RixGdO8cNjMd6QqcDL36s1EOgkbRcbojsp31yfEijwgtcHC
L2NFk57c0ka2dZjvrZ68EyWZvdN4EbTm4xO976qEBBoGMwSDJRW1Z+LPz8Bt+Q/TbcRbkRt8gSIP
LhhTxJ/toCb9a0mM2CQmHUKBfu6oMRn+GlYTwTXIKd4D+IB3g6z72zkmShmEsNh7CPMXXkReE8RK
ZuPGyQdjFxTCzW4MXzUHiDccZ3F4V+UVtR+d8ktthdldPgIG8TrEMtHIEXCkEnlMmEju4eHcM8n9
KeqSderFD4OcqvexwFUcB4b8a2FFkmKbuiGtBwwO4wFXPZu94hHFRigueTZBb13cKSI0cibEI+uy
O0kv9Yr7c3s2hF1sqdK97zWKbAbiobzvowTDbhG3JN362ZtwIitkO5D3UERGgEkh6YGz5APXow2H
vWLm12Ok7D1N8JTv0W+NTDnI7HQH379tNJqO0rYQbefNfLH8tiHVl1Q0g4HtheFogwWig5NfYrqX
KSiC7dQWP4xw0TUWjtHufYsATKnaaRswemXcOPvRi5n72TkxhLkNm1nu/dnrUZtVyN2goW6HOf3a
xF4EZ7KtLopDrCBKs+i2ndXxDu0+eMmtHpV5jP0cVDXZnU0EbjtwYfyH59GoPmHoknxOLQ8SIBay
G8BrQjkyHTn7MdHTA2qb/taImiVHMq3025w6MzmcNZeol2S7vKPag2zVnZ2orKOnVOdyj1Ch3qq8
fZ1iwz+4sWdthy76WdWqe8nGPPmGjizYthC9NrgyWRt0hPHJG3KxY3qg4xuS24ALPegajlfhFTpn
7rSbUUieIwf+1U6lxIPKtApAxq6Og1Aeufus2AU+yXtW7VPQemb9Xff4tgCfZE5wYdLvEqzYpVjY
qV6ToAg2yIeXcRqHhyZIg+J+NUMzUBLln4Z0ro19hZQ5h/zuEwwC/1yRmxUiOtwNc2IHxxTvPMia
FfHV286J7Xaj6ZGyz6s3worpzcMYikuMForaP00Sf493/rLg22gyjc9QMsoX02oTPPpFI4qXepQT
CbCxU7u7YjT86jUfJnHb9g4tdR2g63xqghJEpQEMHF8AT4AD7FiW9cHQc3CasVlXh9juIvdB1FFA
Yl8KnfzkEary0+IZ7ZoWbBU1hIyNy0pqWG0lFCvFOliIb4r7FfCM/dRtt2lVY/28UN9BjpAFADHB
gwy7c2kXbnkYolgVz90I5fhBtJpPs2KsxYqiqtGlwYiSUTzotstAa9GRFsjD0YJwnmMdbO+ViQCZ
oMe5ewtmn7TJeMqXV3kFYTK/7f3N6CMZ5iHDrfq6+ieMV/hovvoDjpkPXLMCJKOMKOREA+B623Or
Okc3n1gG2hgn+4xstHcfVu+MAGsS6yGrLcy4NjkexPiMdokrLu6A0fNzNRukhftmNe7GEB9LSRSq
0MWLRLs8n5Ag2Mm29WLAaDLRgIe76yta33oHhzLsbiqYgPke33CQptVMCeIy4FycGNO3xf4tuU9U
WoyXmLoGo6gRfS3xEb0LViTiqa3/ySNwo4oKeoSHQi0ojjZeDNFiOYoSEz4YP201mSnJI5BfzUkv
kPfqHvHnydFv0z+f4QFtOKM/W5poQD9M/xqzKoUGNDytBClDcYndqYVadAj6alCbFpJRtamh3vm3
vQPecMeV3v6Ivbqej1Decg/mgLSrcwibGc03JbMBYygAdmRekgGgPxCzEhpH3E786DAQedDu//wl
nI9qRpwUuD0CIkNwW2E2/kHHMM7WgP+mFZ/XmXRlSqRReT5Eel+jEPcfZexYjxbLQRJ+lupxVzMU
H78aOQ3cHWLUAIvvxViu28KYZJ5t1QzSDii60PXNqS7nx/Uns2Dd/E4NNS7yWgewvZSUGd8aU4Gu
9TfNiC7tde7NhT52nXhOTmwRGzlV01b10npbWdw2nFa9TwOTcjErZOOdHKO37wydKfPOCuBWtLgP
2Awd61iMA98lBvxTSsBYaa8UezsrDROPhVH+ZZ73waeLcSpzahsPIgBLw6fP/cAIYLDmm6XRcLte
gU1RxyaDkBW1Xo/mRCvT2KYd7mEbLLuWAc7KTTBiyCl/GY85v9qa8nmgOGAnxfDewvzxt1lUUplF
2TX4LApQk+a+iLxC3YKKleked22D2VIu/f5dOuBBj30SLdRfA0Kj+FkXNYTUZYMRMOY2qXwU2LKO
jyu/euVdZlmFvcjGipJ42lgjNcexMNCOLInjtIplKd/CjmPesKSg84BWgwC4dyxvF2cOLJC8ryLr
jDcHLWPpCS/lEPGDZN865fQV0Y2BXMHCwGs7NPpTbwLAnzopjGIrRmw/7+BBwHiSU8JYaj1l/rw1
zN+2xmIssQwWsebizX3c35XvtrPbzcHFrQOQeSfOdH5LUE6TnszRjcle0MFTa7q+ubXgAX2uO1J+
NsWIP9NtnzsFIAh6XPf/V6LDS2VUjaUwnhfXFfXrJCqdpNSV7ZFBLDzw/5bBT7lBGUH0zgQNCwph
lujuuwV+oR4LRo5EPSSV/dnWI/e7ozzNaNELU6+7483kzh6RLQQJv5YdbdWfn+HvBh18VMPEVA3z
OsNkX/z6Yft47Je+or4dCIROXoFIeg9Gel/AC1IDlc7tasWxxoKkNlg9iOdYvcHmhBPgXiNK1osM
xQFkwP8Yq1c922r9YP5HEUJldRCkok4H5lleg8tLlGb35N4QANxTdYRHTZFMnHeg6nlpEcMao56g
6Q5KBpbYlK151lcCUlQjWDlJPl1129p2CVqxHIgoKct++mcw6nS4WTzU/inQ9+jtbPnzK7upCW9t
2uN6CxkFdiBUVtLFylKBWkBFi7vTlM5kjc1jsISTYnkRbZThDMNNUgxjBuDoRSlT4LzN9q7AA2xj
BwWerJBu4k2fsAlvHBUJ485qkp6MZMuoW30rBzCEzRz7jGKRl3B4xiArfyOQ/sZUgH9rOJzETAsd
Bxbpr69xwEuBIdtUnhVeD/N9ao1zchp4dtjA1+bPQDE7QimLdvDI2qRWURUebk9/Xkz2h9E65yrL
CJ4b/AQ8EDnTfv0UbRwVkBGEdVlXS1JqNzkrs6r0g+P3yt16gvJ1g7yapaNoGssz0U/Z+8zMDQ1X
kJs+kWz04JtVD0nQDYF8btzK6hF6R/O8yrZJwWC7e6nBZOgmCVqMglFqVd9tjZT1vNpV5D2X4Z3d
xoqMJIwfR7yJpfFt1cWsaUfuoIr5Yc5HaKENTG/rucvc0L3kttFPf3EluH71/xlP82hwiITKgucs
nAhpf6hFqJLRcKaRd6ltIfKD6Y72YZ5aH1EKggTbPJpxn5oP1mgyOM+H0PTuWy/q1TZB6WzuVwkU
KH7lbXn9FUmmNuSDFhgAt7VbTwSQMEebRnnDWRI5mCk64HBTP9Y8+8KfzW2TmfybosdTcZuHJpIE
hOy9up0YSp4N0+iAn1U+CB6m1ISE/HltfGCKsdsgryBwkQZmeguD5QMTRDU1mz639HkdA2MK1bqP
gVJcR+vYcjW6W2vDwMzT6lTzLJ+I1LHfqH/i5VZm+rj5f3Gz/o1nhSEH9wAEKf4mA/Oj/3IToEZD
ReD+Z305GziZf3HcxtqjnK00Yk4liztYqeToJliK+eeo9sbhrjcC7W183NgWi9lsJpK8lJ8rEiCI
hw9q7PL2HoAlGrCanNrXjLqTxvkq4DJExYDGA7J5TyfYllY0834GaD7lhYgIFErUC01k3xCn4dk/
qmyyq3+UbwhGV/Q8f7sJEHKwO/9niVIcETEDlTCAR8Ft+tFj3ZXWGNC9D2cNO/Z2CLAC+lTNtYdP
vhgmRhpWn/lMo6OpQATSQxajem8U4pOAACbrmbdbWcc1/Is8ugqIJ0+Ct0CSSvlKnq/jvtB4O+Me
1zXjgfK5iEGphrk9Qn9IzUsNH2h8ZESMa6qBP2X7Rq3Z6Ft6oqDdDkOBTTLjkHoxTJ2YoCGSGmoC
5OsmzIKLJnvka4e1h7FjmswYGEVLYmzQ5df9D7S+bn12fdEXqMELLOzREJESzZrl8bq+2vulVMVL
WBJRzA+f8uImjoxi+tlVxmgxvg4nQfZnleLEo5pM2CfM62gCCEKD+eHVEontSgJtR5smYNU9tHmI
3RHml8k3P/Ymeobr9ZVetRmurOp558CXj3HojMt6Y+Dnl2/defamQ0TMEN8z02XBiK5gCR2FI+Ni
l6oaSUnP5zJgZyRg1NyN6dkfq0nsKXio2zG+6YNL7Hkz85ZVUScoHb1DKfIQJ6G1mcGYuAPca2nc
Xy17HtT9woGLNzC9BdGmZH5VjGCZoF5C0mcWmBU4aAdVhcxLX2F4tBGliw1d35q1cxtLdGckNsVT
Q6KVyI594rTNsQsqyNq5V3QWmX4oz9jULpYq5Kpl+9Sj4T9R4gmUsFcCMPSFYt7OxGM9BnmSd4d4
dm0uCdXVCxE3nh6hkBbJEYJVgefV1EaYOyVQcYj77AL7sCo7LVSAsFgADDH9xRr4ZRrMOdv+J+6Q
eia2rBlGhjRhi2NxaY1F9h7PUsfPiJpy+6bIy9J/wIay/9s18BthF8k2KTrGYqO1nIcfbkj86DIu
8QDbZ1UgLMjKtn6UNKafhbFE72FQMcRHxjaZeOv8AoOU0BymkXdCJb9zhwmGdlIRSrWNY2GSJu6B
uaHcUyxOfEfbaotsLc0/AR2UnzBs9PvTStCuLO60jV+FchsmhfvoDELuMR8q80PJH/cCcQNiXuOX
VOx/Pvg/CPGXg58C2yGJMwDQxwrhw80nZ7uiXOits39VHlVxoDxcqyLKJzfuql0N0iWPAGtsG1xu
4JKuYq/amuL0bPoyfpJT3U5Hpx4JfcjF/3F2Zs1VI+m6/is76l59NKWGE7v7Yg2WbbDBYKDgRlFQ
oHme9evPo7Vqd9tZmLVPRnR0RBWULKdy/PJ9n1frxQ2cEhdTP50LuWo8A9oTVt9eT/k6Zg9Y6urs
fZ5TkC6jMIn+v09tFvQkH7YQRyEDlpN0JG/NyRrcLDRuJ42YrZu1z+oqaFiDVwwkVfZp9hjhYqdT
y2UwLkXLjSI4lLu2ngbKhdUKoYOCusMGhSE6vC4wUOq72Cqz4apbtOjWJU9mPdbCI4Ec4XXy5czu
ot6wmVpOBjB0QRjeO1ADhGoJD9tWsDIS//L8l6fdj79E/IhV7xP7jcMV/SPOHqsi+mipKyJ4esw3
R6o1HZd06My+aHm8hH8ykNyV6Jip7950WVFpFzYC5vMz77btdi20oMJAzgmISiZQTYuzGrijDUSV
W1RidvKPFfpUtHdIpYixZAPbJLdc4rLJqdth8HZOmBveTd23E4TVky95NQmYuSdtjtuH0kAdXCM8
EuC+25aL0jyKfCYvOnP1g/C5jEo2EmbOzr/u2qeu+3TFRJwnODVtiANWTIJdn+93a+bZApgEeTIG
Frt3k4Gee48lKLKOicUUsnMivSAUJiKVp9/pkVaawZllnNaeNb4DgIx4L2UvFIFGSFqXWFFjQ5iL
zsDgBbYbUSgsGQufOqwYNKEC1frrIWY+OIR91NU7jDdoRVsHasuV3TMT7DxSfNBpTVYeHs81zbbM
Ne3Gzboou/+fo5qedsfBdHrzfQSQRxwutIy3uUmeNo2DnpGtnikI/uFkSdDtM7/L2rmazcVRGCx9
DdfHrHMrDIx60D6dLeXNyffTTHZsX5t1kkb3Z6edvgxsgJ3T4Bgmbq5In6Im+bZsOLodSMXq77jo
r5MGgXsTFXt7jgnlSkIIlwg9vDX/q9gngHOJ6yGcSbPpzKj7Oq6DbR0rEXoP5yzC6pSWcd5KJZOx
jZTTIW22F7G8w0/YLehuud84ilqvPm8QHZzwJ8ZfNoSUWs579Urz8ZefF97z8RgeCx8MWCNLMTzH
Yv5qdmjI7N1WOt1uApNssK/+8vKfRLtnziXEmK20lqL3+myAOm+o3s08o5469FlQrUfUe43uuWAK
T4PgjBcMPRCarwo97Lx70FYb6+OEDzpvkUiLwPJw1gYzD3B6P+OrUi7juVI527TiyuUocd5znd3N
Z6fzGUpwPtefmVglTo6Y2NwI9E3gI8LPjmcGJNvWDUFAraF4xRa46T6HZs/kONVE6z2kp8TFM1eT
Ky0fjSBypaJ8df7Ja43vWzvE9jJzzm5OWbTnWMxzdx00n1+LWZF7sYIrxibbL5qd6GxWot40grF3
OVFP7KXBLJgrSwioH17NsMYYnEKWLP1VPm8Jn37elARoe+UUP3hUwQnr9vypY5hh+szIC7B7Fv2c
/Ub9MJoltYKyRwV0rKfFJcKBw/XWmc0a/dxBUFVBoIU6czV/FAYb9A859XP3ELvR4Nw4Z0fpyi3v
XSM8Pqeecc/aHWbQM+6nWoRg4SpSyLHma9pIPaLG7Lup/QbntaVZDveinLS97ojBJzfHnRsV3BGd
CSPZydZGli+fwUPJijH/tCyMJ+NfGGcrVtli3FJlSUr+nGiW1X+Nkdz/bg9dOnDXiEsNHMLKCsVC
i4WrPKE/zgVYx0g2D/HZRMmpvKSDT10Ma8Ob2Sq+axy37RyuQIvpiPcOthFrvw+1vxgikku0viPm
FvoxTl30TRxV8NYwYFwuVz9H81RfY7iAxnfuLVC6XO9+AMf7Tac81r7pG6TiQWou4fh+AyR0n23N
2yqfxankZHID2b9agQsA3z0LuUfMs9qfZToJdJdtlnyE9qUTklKjINz5GhSa6yl00mgfTpOr3xio
l8tbd6R8eAC50OJP8kiqCEp2D+n+rxmSs8HmBxZdjkGsigES1Gbkmo8zfA/61CnZci7bjNHQNTHr
sn6aPdyw3QbIuQ+T2ryZG6etMBunEKU7cEFpYn8sDNHtuXww3pKiQgXWBW2wPE4lfekhwk0L30B4
1uIAVY3yDw6IjOjBmKbRQViJ33z66lLiX/b0EmH/OGN+yAKF3OeVy22F48MDEYVoF9XL5q47myyJ
Bs8F7brVQE+Hl3Pj2Zhso30SR8bM3NCQ5FrZHTlhPjYROgHnhhg85hpr1+HYJAt1F8EmsV1qK7xH
tDq7D9NMbu6r2LExScwhqyX3pJZfzV9WYbvVsOuIf2k/Fac5y20F4gKAz8U47fCmcMpzuIdf7y2e
a92lNdS9j+fDQHYKeE6GwfDuSHStvi0oTKo7nXBDwV/3kFyExjxem5Wx9dbJbAdzV9uonoY9uoUm
vnYYDmKjmli22NVG1oFONSCdJOhfNzIJJzlRBJTOBv21m7WI3OdxaOaAmcLpAofzRvmKSm5RXftL
v+ZMHG7cCICQVUxmEHoGUPW21R7Oc04+dNsUKCw60RmeQA5CqN8JsIv1kcuqpQoES8EX9soLyK58
8Nc/E3C6BqY4goPna8ouvb7zmGNzCnlr0Vy3FLPRV/ToFYJsBJ4RIJ/FRF15emXvQSf57QGZ92Jx
0toIEtwFwWHfZXVZjK9t9ntJYNmMhVeLCLft5olKYJhpOtyYdgMzdkmaNAeNmELDPjravOiBTihS
bAMS0JhEQqu1yk9jx9qII7lqPxcoUOKDIdB6XacTneeKuNsRo5wGP3EPw0TQ49OxHiGNAL7YcSzf
SDTpgupkbDgYeexWttkAMS3LJP34tEzyfx6HiOoINa8wv5IPsQ2jbY6fH4j7tKpPnHjEEKwaHHsy
et1BmFBqoSS7D3jJ7bC8B4RGNLlexGv1FlpP476DV759i3AFquNnBrvkHdkS0bxcoWrmvmfHtVnm
/XD1aVrzvdXnzfL+bBiODcil+9gdCnaVkDtXwbpET7BATW+Vh79sr6dtynkLcQYInAOvJ53iBxok
NMr34Yon7yFCkZZeFY3I7Hcjy6YdNF7bXnCD/g0O5jHL4mwy3I09h7NCqrEZY+fW2lSWt76zWKgP
rSy/1eE0PXZYBfMPrk0cNjXyKT6ufpkk12RrR8Y9uk3SkMw6Tcp3ZxdPzR2f+Q471/Tm7PH49e7w
b7w433IFx3rqCRurlUPH880hWXFwZzRy1bLW4/4dJCzOvgIBbHYXOxU3ysKaMYPMaPP5NyPxPR8i
8gmMr25OWeDHeVf763eyZKcaLlHTYSkHVOazA5FP5lakM+NrYXd7DgT3Oc8xQWR2Q0BOGnebtmqq
wwPb+W651eqFqDr8tDUqrhFzK9jnbM7xRcLhRntmgz+w5sKwXp3Z42ebUDUkxgaSHfvk6owPNxAI
s6lM+iYYmmGB0dxS4C2L1aiu1gqGTCAQo+VI3Dfj6nmDs2y3L9GJh3KGcJ8a4v98m/9v9L16e96j
d//6b/75Gx537qfjXvrHfz1WBf/77+2/+fffef5f/Osu+dZWXfWj/+XfCr5X938U3zv5Lz17Mj/9
r7c7/NH/8ewfjmWf9MvD8L1d3n3vhrw/vQW/x/Y3/7d/+F/fT095XOrv//ztWzUQe83ToqQqf/vr
j27+/OdvxtYL/822357/1x9uv8A/f7sp/0xwGp4f9e+///2Prv/nb777D8p0VPdhRXHxx7bvt/+a
vm9/4nj/4J+5C4R9zx2vvv0Ja10f//M3S/wDzAd2Trji9LjTf9RVw/ZHzj+QLPAvGc4u+2juE3/7
n9/72ff7z/d8moP9/FJGO0UKIlIQUtQd+bJscPLZPfYiztnMrcvyiX3KfP+kGf76cf+Lx8vV4tTF
IjPNINmxkLbtu8lZ9egxomz749fP3w6K/zlI/vv17a2S9gSYwKEqQ0ceOkdmPLiZNVaArUaS4q0A
c1CY6K+bPryktnjhh0kTZ4diIuU2yDnOHeC0nadbEcSxxfG+/PqX2Z7zs19GOg1Ta9YJs15wShi1
fWdgbyneT3qqO68Xry/nQHNXdkXF0tQXruRe+Pgys5+ySD2iSXaOY+678y2603DY2x0XrBfgq88v
Hv/zeaTShwfWD1A9DqYp497/lvUmNPd11pkxsQRxat4ZQzZke2xc5YKkED4E7JUyHtvrX7eoJOn4
zwtIa0jtFoRCdbj5hgj53h40UuBaxo86s1BbYrqdRkTki6u9riAJ4s43qcegKYwgRl8wZ7/Uxtt9
ypMemkdLAc1logmwG++ttvrhCqq3v/79Xnr4tlw9eXjFSJ28pRfgBjr3d70ixSkE2nehHv3S06W5
IffSxOksDj6ZlSTfdSb616VGWeJCre+Fx1tSlbvSJu42YiGOee+OHw2U3Vj1V1dt5jlRaZ40Dbi7
tK7NRhyhJq3rUZ81YJtOXVWX7ixfen1pNjDRlntLnjIbVDYok8VxZntHmTq/BIV5YW47Qfqf/Abk
4k4CoZEbFDnK6HccAZrhowV0Rr/ttdh3H0BTWM6NUk+ypLmHnTdQ8Y4QHdDirvO2S7q4/1hwG/1D
7fkSV6bz9EGfZiLI18ooyBq0NeACSda1FzrT84rivwf6SXTwpLF8LF75QDGA2ytOOFcTsj78E9OC
hrVJYttX/DHSfGLZcOkwZ7oBrjCzv0YpiuhzLY18PtZJP81q4/p0Cfvkt2mqkSvLufCCGmPcI9Kb
+E3J/ebjr7/FS20lzRrUGTyDqwc/MDUoc3nXuhapnUvVfMoECNYLTfXS+JBmjxgKH2DT2gta9OE3
WrHqb4gTai+V1194vKwiqcIEtjtKHEwpjQmTM53tz85a1RdWrpceL20s0DdVoHAdLlJyvkCfR6Rz
Dii1LlwOvPR4afIYEqtc8iX1ArsbM77B4oGAxHqK2P7X3/ilHyCN58zXRMMRwAsQSTTlDYLQEkt5
6q7TW7UfIA1o11ysztCwqvqQiz+6EOXezknULIrvLw00d9n8s0BOghpzW3JNtsDs7+IMQ4baEDtd
SD4ZYjC1Gu41WjfgwqO2bzocBd4O/0t7aW3eespPdnOyJHeJUq51Jj5xw01ae0gjyplvC40Yvtuo
D1EykS+ylL/Dbre+DGU0lRdm8pf2PKertSe/WT5HiPnxaAZwXfP6NoYCQwF7BekLFqGfUrvflX26
EhsRO3WBCw2j28GxJ6t6P+q9M6g18El3/eQ1FpAurpdBpC9cbThYyeTivMIR+evuJ1UJ/j3hy9ht
MfZz0piNH1j62lbQqMMRpGO4rvl1TWVheRMRK/UDvNRUXNurV4r7GXpSeWeC0Ul/9zIqJBde5YWh
pksjwapHUffZsgZ9aNr7yQKL1BVGojaNnnK3njSjV6JTGAEMBZs5fJ9ZeHUc8l3V3l2uBXllKuoK
X3JQu+FmGVv97/U8T43ayxvSLJTjfzeAx7sB0vcpiLAe5rsIPuufv+4EL7T8qdL1pG0Go3W4nons
IKpn77NgZYYKohVqS4Cx/dQnT8cOUKYEVfiByDmFUfH3MLqTGLd0F0bICzOEXODqkmZBTdV6QQ/v
xqSy2bb617k2tsRBEwAFcI6hRiG6OnX0rS5WEHJq7WY+/80sLkgZAK0T4MQrhl3dmORfLIONTEjt
B0g7jNVes2ZwWvc4oM47OlxMHFan0g5qT5d2Fk7og1Vr5jXouEgK1hILuoPV/cL8+UKnkkt8XFnH
2sw2mzuQpNibAPwO4VKZap1K3/rCk07FiQ2QcVKtgcmZd6fHxqcSJpHadz2hgp48HC1WaZM9tAaR
u/R3w1LqbC2a2EgVny8N5xhBem21zHRaWPg35jhnhxANU6D0WXXredNgB2wJyezWgGi8/Krzy2g/
Cnu9+vXTt9n4J8uxLvX5MhTxuhraFKBp+s6xMxtRQnADEvSTe0nc/1LXkbq9NRIDmWbhFFh0fpy6
VXo07CpTO47rUrcnBM2yp9WZuHkTzg2hy8MhRfOnNGRBYT5vfaMHwuat6RAguLFfJXnh3tVzrvTq
ppwOxUIdZplh9UED5QtaNxdcezeeyX749cf9ecObsmxYhFGXaRu0qYZndJv1Uf96CMNcqWOavtTt
qY9qyKnS/qodoql7b02Ao9+I1nNixbaXdhAZqm5MmCaOvGhY91ktPi/+Ul7o+C+1zfbvn0wKItUy
G4nYeATzBhW54/qz8fHqqLW8NGgtjNnw+72Rltc+tyb7u9KfQ8XPKo1ZIPutpnXOX69um425EyPB
WmqvLo9W4YWDFxvjBlnZ+P48vVNvGGm0gq+qCfjm6TPJcPvBy4ad45gXE6x/OpuR5fb8o8a28Cqs
YjzdNr83JMteRUmkVtkyPWmNylBReAk3XUd4+UUAtYLIssyZldZX05OOvnOP6SlfsvEoenjbszGa
O6MOe6UlikSe5w2DsRQIjqUPxxIY0g4X73dw4oZajznJ2Z4MpW5tCTKJp+GImg8wli0+a2N3KXzz
hXHqSeNUDwV5BzF5KJvY/9DNyR/dZp5V6uueNEwboj1SdpPDMcVIDdILnvEAXV/x6ebzRnetVCOz
kcx41x+Mu47rkbeQrPNLitoX+ro0TucBtQJ3sdzqG1w2ojci/+qg9ZrXKfYZaaiaKIYLclfHYLE3
BLlm1SKoJ7P/ptT2rjRWUUmZ5HEUrKxhlwPo64xDl6WL0oaS0+vzth/aEB3MguYBZfsXpB8PnW09
qL24PFIJ+ymWRUNfH2v3TI+fFxPXn9qzpXHqJ9imDUJQSOmJPSAE4rHKwkrtg7rSekqwidb63jAE
WkKEI36C167Z6IpvLo1Trm+JApg97Yhp/89kMT7hvrxA9XxhCpDD0LxkijTW6yXgsR1kJLODibd0
VqQ29brSOCVQe4gzG6sk9h79d5vcO3iGcKrVdhquNFDJuDMhVlQDWW7teqhm9yvZQKFis0uDNPSS
xh2TdgjE0i77oqh59ezSzesLDS87vv3SIatGw0nCrbx/5xE4c5drYf1Jqa870hA1wZa0fZvQHWM4
aVYx/U4UmdondaQxutqVnyLkHIJWjNbO8ObPhPe9VXtvaYzakz1PeCh577R7tIfljjyuC2Kklxpc
GqHVBMqst6L+CHxC22ugf5NVVztjm440Qg1sMC7xjNrR0f03xeJ+9tolV5taTk7pJ1sAgqFGZnPa
JI9LEkyqK4wlajO5HP5tox62Zmrqx2odwXFitBRqK6hsRYEgR2oXoREBod6vvQq+D1hQtT4iDcsk
7+cY7aV2rIsPuFTIw/mo9GAhrZo5HL16zfiIdpx9bWf/wVsdtXlKSONxaFBhLZPTB0uXGo8o78wg
HazuoPbi0oi0SthlKVHVQachJTDL7NoP/d/Vni2NyCzH5OwaunYUCbtbTXf+QPSouLAJaUzSsZsG
DFQfxIkz70Rnawffd0e1gSO7YMDduL2NHhTwyPu2AqmnuJOQ0xviKIbSGy99MHiIOSarw7TUOI9q
DS6tmBP37wu82O5oxDW+Me72iaTrFXuKtF5iWtIz0PDd0cvFW2uovyX2csmwu811fy93Edj5fFuI
lGzRG8/vjm1hvRU8Gxa94rNlUZcxJa5lzQalV9PSXw9elN429uyotYos6Yo7e8zZz9JRxOrsVj39
kDux2gbLlsYmVEt7gpPYB7O19Olet0Ns7oSPGona1CIbmuqpQKGdMoYiu/4DR/MnCvgflLqiLNYa
AcS0DtjK4zBE4tBALsXcb7pq+wh760dP1rU2Hl1qujMvPs9vh0onr7FRHKG29fzZaYExjmCgLvAy
6y5HcHj0iNJQbHFphA5gzRx/GPtAr/MHG+QVWFK1TYotj0+hlUS9F11gmsLcT4XR7g07/aH2OaUB
ulCV77yih1SbO5+jbr5NXPFe6dGysGpu+zDzTK0NFiOfSOR0m6uNoK62TZGFVZXAYg8TrIWMoq+H
cq3ucZOpXftjAn3eVYgN7TLgoG1QIX+B+Di02itt1Jd3ai0jrZ+TRqZ9g7cpMMflz44d3Nx5X9Ue
La2ePQtPXGNUCTInejfX9Y1eFGr9UNY2jSHAujS3W7y7DU76KTIPWl5+U3tvaXCS0xN27Qwx2Y9r
InyW+8K7tO3cfvWfrEGyimnSqAePNQyfuBjFsGtdJ71rnBrEMzHXy17t/aVBKuDMlRk5yUGeWF/y
2P4ERvJR7dHSEJ1RPOYOVi3G/9hdj10LumC01a67/gbjiQB/Jq1l8uK28akY4XTZWv1R6c1NaYcb
E1+ZtXrc4SRK7Om4WsNi70gHiTO1RfoUI/dkubDjKMJQmtMlZ+0hKczHpFE8i5vSGM0T0XBg5tHh
4j/0evImtBy1a6hTlPuTtybmOCyacQEqFRZmoHlm/2BEU6Kk9DVlvabpjroYIVwEob4SSN02mKoU
BWNgcp5PjFAnNWCUcRuUY63v9NG9aqZIsTosa6H61h6Ae9LkTI+vxsV8lYtZbQzJKih/ikjQbWDn
urAsdu66vPJbkOtq3VwaoD69BO5K1gYk3rzdohFavVd7b1m91CbcTpAh3wSd431KjPYhzxq1Q5ys
XAqxGGdRnbYB0UkN+J8Iv9lSeGrzoazo6a2U7IrKb7i3iZs94cwP+KLVtqCynEfXOWeVQm+CKLHg
B08UKo6DrjmKDSMtoSkEHKy1C+PGX4hcHxznXZ7oq+IXtZ+PoDGFQ47WrgnIazT3Rmffs5Iq3p7L
Up4B+3QlZmi1XeUTLsRcu2wx6p4/Zmo1HFm/4GaFiWCxrQPX7t8nUfcwZf17pWEkh+dFIcCYPI+a
wC39L2U1GbvYti8J9bbm/ckm4IRnfDLnIivW/Wgu6TNRTJJSSdGPeA+7Ubz/OOkDnzx/yUB/tEVY
B57WZQ2IwLr4MfjupHjYPaksnzyfeBLgfr5WB228dAcCLQB9E055pdb0UpXLdWeg9pja4cQ65h4s
f7vHDak4r8tiI0B1BrcHZR10Nhl5O4Issj+yBfi42vwr643mpHUgJNE2VUzSedIXH+bcUFurdXkb
YFags92Bdi+9+nrpQIlPeRVfq7W7NNWM1rjlHk51kIZi/UTyc3Rtu16dKTaMNNdYzO/CXPisfhk2
MCkG8nJ3IqycRvEHSNsBLhGzqqxHWt7qppu29T7ETa54pyALjRpK5p42FHVgtan3hVwvPOfEnSk1
vSELjXoYz8tKdkpAj/d3DtKXnbZo7lHlw+KpfD7LtyC3+zrn6WJchh0EnFtQoxe6pLvtK/4+l/0t
SBfwHFJfcFgBeS5bzkZRpgxaN5kzqJl+lMH2Xqb3A+jPG6uzNCfoY0gAj1jc3OYtiKaufe+7hXOd
cS9ZXadZaTs7N08oxpOgB6Npt9pp036YGpOEIX1pyuyPKo61Zu+wsTSx01NrP7r1MA8HMI1k/Tnc
Us83A+x/8lFc/Pg3YZVOy97QqSb8rqGOXa4MrPhEZrgzz5zypF+vosaPO9x25jpcFSYQ0EM3Flb5
BUyBHb7tbUdLv3ZkjTSBt5r+GLQzv++h7uEWpvoovH3pmgaAzgWCyTXY1sh/7XhgqYjqWs33iFUm
GNhOe1MnXbsGeuWTp0Z0wmgfxtaOxHF0J5sSdh6P9j7K66JiP+v7gMfaxHJ3BYgj49UETd6/yWGn
QKGmtac9hJTxZl214j7LOVsHqChTAkrgta7vcyOtXKVdyN9Yt20RjSNggirIvGj42Hrg99qi9Hql
kWvI4pqmTHrU+X5Fth0RNMJMX5N3p+a5MWRtjU7LCduDM0ZwOSFnlT6lwdzAHFHaXBK1/Hx0GWVi
gFZI64AAUTEfzW4LEgHXmjUHpeErK2z6oplCLe6rgPuBH0Sr3gqtUxOjG7LAph6mdmwWtwpiuN72
ru9cvPiWn5o/1N5dmpNH0azWOJh1kDfw/nduBb2APBCT9A2lHyDrEIvZJnh1sKrAEXCXWR4JHrJ8
xYdLK6JlhwtHnLwO4Gh9hwLyPnQTtRElxxKP3BHOucl7i4GsPD+/JbVHqWxtyHBvMaKZgsFRBwha
512o+dnOz41KsU3M59291SPLybhODiJYKLs5a34Qhvio9jGlulWK8XosXb0iHG+o77EOJtewvwvF
RVY6GcdOog+lCZ4majP7tc3JCl8HMU5K7/43OB8IKkOfIzYIumHvBndKj0mSKG4QPKllanJp0zVi
CeeOpt2jKCN1SJv0QO3dpZaZCK0EKV1WGF3z/NaxRtHvHECsahp5srCe95kuBc8UkoUWiHJwb4lC
0r9wpl2USsGGrPZyCU9cC5JOAkpZ801oh0Pg6r2rNvu6UvXdtIANJdscQKgFuRdTE+2GvijURpMr
Lx6tMQ8z5+RAW0rre4za/PtaDIWa8hO6zfOGF6ZVpnGa1YEAaardkHxj7HVQXuLC3eELvjrDlTb1
2E3DEGZWGay5YbWPAOPGiqTJ0qwPU1dpjxjO7jXNz9MDu7gMxLbPoe4q1oSo1L6+I/2KkwutpCyI
MEvaWftapJP1rdUYfEojQ1af4QJ29CFldzstTezttSIFb1HEZZ1fqf0AaTp1dFJkzWZbgEnMDQm0
jXCGLc3S62rbE1mAtupDi5/WLAPLMpJsi0Ka4Clm9qi4SJ4OBk+KAaDgaH2TH7AMJqLodfiEN+Cb
UuvIGrS8LxaCctcyqFuy7+bI+rH2QvHFZQkaUQkQzTK3CEbdviIg89Y0uwunoq37/+RQJCvQIO3q
0QSfJOjtsdtnms1FxrS+U2sUac7o47yNjGksg3BoveMQm9GugJSm1l9koViXEpMJCrEI2PTfu+P6
Km+iCyyXl1pF2gwSodwAhq/KoJvN+NbIW28Ha2hSW8RkqdhEtJg3ZlYRwPmroh2BK80tGLIyVmwY
aQmGjldZTqkXgSvKdN/43jVk3EVtHXCkFbglsTQK/aQMfDueXndtYe/dPh0fft1jtrnwJ91R1o35
U7aMZJFRXljtho2V3kX+MdcN4s0c9s6l2mZf1pB5ixMS7RJVxJNZfb2LRZ9unV/3K7W1WEhrcUF+
XzP6CX1TmO+HXn8XGaHaRC+kQQVcovd00iaxzQpxSFpK+etA4MyvP8ALPV+WkZV0Ri1DFXg03DZ8
Ny5a/b6MhZqbidPs81U+T0pj0M0u32ZJ76EuLBH0ifAUG10atTXVBT0sypzLcKoSVQMF2I4SxYYx
n7/6sPTlMixJjkIAhNMe82Hzec1JvVN8vjRoAdKEIfTrPFhb4iDL7A4m5ye1byoNWULPuK3GIYjx
swoJjuyG8ftkNWo0DBI0nrdMQh2hjMOt2WsvpODYeTeFIwa17i4LyiqTWO615eVDcneOoKjrHZQT
xTVElpT5DjkMoqP+Zky9sRzKBD0CyQVlOqodcWVJmUc0ac3ONg+M2FkOXqTrbyv8fO+UvqysKluc
hDrC1GiHyIjmikxOQ7+HXCyGC29vvTAfy8Iyx7bM2XEGuo4ziOJNYxjkgiTZ2LRXHMQG80qQFt4d
GpHPFZHPnApe1y6xw59NwyLUyjHXG9fWFrHz13CAULBoWfamKMVs7oumAdK6RnG4fq3CJRmuypo1
dz+IdP5mFbb9aiTY+HYhZvrKCoeJR8DAiHd6kdjrY2zgb3nINk7FY5l4dXfgwGaTc1YQTh7rKD/v
ycjR1gN/u0vuiECtxm9qjS5NM+gaG3MzJB+j0EjvR1I6X5uJSSyr2uOliabSMlGRppcFgPK/O2bz
4BvRW7VHS3MMZ82l0JwpC6wVnW1u2jdm1V0CaWzrz0+W7lMO3pPd9TBoRbR2cxY0NayOm7Zb8+ng
E9/RHib28NGN4zt5/FnpN5FFckbjC8ceRRZoNTnedjblV2udRx/Uni5dQxCRMHBGtLJgrOz4QFTm
px6k8oXv+8KQkkVyhh4lQ9YOWeDkhJGgqrbfeHE0/zGnhnahfvTSj5C2CHrou5EJQf1IUE3mHOK+
aZtkN7YU22+SCUfbhUP1C5/8NGs8+eTIE6JhdPLoGCV9ll0NYjZQh2n5MSlWMnRRdCtWlWQRXRRT
OwnbnEYrSYnLbOcTE5HiAmZJA1oD2kEhoMwCgxv03pquesu4MEG/9CWkwexaaDlXPLgHIn3c/sbP
O3FVeT7350405rqSusA4cW+ffAfBs50kcTVQF4AE8bpHv8O2VbO2wox/vr53i98kRP4QOe+K/grN
tbcLY+DhSmNNJoGNCaVIazDigOxN+6oel+Lg+YnaOU5W0ulObeS5m4cHY0xuibXe2dXFfM+fT3ey
hm4h3rmreh69rvYx9JsrIk7Vzoeyho7wlCrp/Cw8ZIn5yhXaK0JbL0w+L2zvZQ0dskLiWpwkPNTp
1NymXdcHwMzfq31KaXcfCsLsFkujsxskatR1a+8WP7ev1J4ujVLdz9pQ6FoSuAm54qhePzXRogaH
NWQNXeS4kTaaQxLki5lfDX5P0EGTq0lRyZJ5PoK0ZeYoVLRJkKSkTdSx91pz2+6o1i7S8JxTvRk6
q/IPfWEn85VpTh/qNssUy36ylC6u/L7JbZLhy7Hh7rYK0rZSW8RlKd0Sz3NURGyk8p7IpHIo9f2a
iwsz7ws9XVbSEZFOyF5UMYi6sdqhGtvXDkRhpTaXpXSkQS0d8WwJrqVi2ZdRXTW7sC0Jh1J7/rac
PJnQ/WLBc5EJH6NVtZo7Lw/bV2R4JWo+SEOGYxGkE5ZuY/mHYlq5GXtABXDhzU+P+Mk2UNbS2SQ/
AXiK4oD8dGt8pSeFwGAUwfJ8hDZUBYnwV2vnNmMhjg7VtWnf9JkYIWTWznLVDL7eHNfaiMw/CleY
ZA54VuKqVeBlFd4q4qnph7E7lqWT72HhwpiwQzWOAik4zz9a7vfWumXnHhN3bq9E2EMs1jLF62NZ
1gM43yJCtScpZipiNBz9I4bN+cJX+/lgIR/y+asPUwOEx126I2nJ647Q1XbvZmqzH2k2zx8uiEjQ
rIZWXwsAEFO//NDbWM2dZMgCxVlrCPs2++0E3PbRTWLp3nAkf6srD2pDUfqqRCj0ZN/F7mFuY4c1
Z0mJro2FY1jf1H6ANH+3ZAGtRNQPpIrG9ZGIvOlAmJ5aeV/GobELF1ZtFcPR2HBok2gw39uukmTe
kAWKtTvaXdjz8HEAx52TMkksm6kmfzRkeaIdEyycDOVwNFOj3lsZGWsUmb4qNbqsT6wyj+h4K+yP
oxkXO0/T8OTNtq62VZGZkhHyYd3WrP5YIZYier6N7nPX6j+qvbu0zbKnurYMp+mPms9Vk52t0TFZ
hGLDSLuspJ0Mknzy/gh21HxLCkf21dFXV2ln+7eAYG2tiybMreEY4Z45+FMc7xm8apf3uqywWbFB
hMnIxsqtza9dYb0vYlPNXq370oocF5SUq9oejoneEtZTm+GRZKJs/+tP+vNjItHaz6fI3MgaM6ss
74oURDG+jYciKa4Wx8zbK7utWQV//WNemualjxuOVmgbKb+EMD3tMJoi2pfzoKa3Ifrl+S9Rx6Hb
9w5Pj6IyOXiIbfZ+tfyp9urSNJylLN7oGdtjTQjuPima9EDyrtIsqfvSFOzXtt4XQrTHMRvGqyIm
ARmA8ao0Teoy7WspLIfMyqk99vGaXxld9mE1UqH2SWVB4hoX9lpR6yHeLHb3RT6neySpavJ5Ygef
f9LSJRHPJYzvqBVau09Xsp6selEjN+myHjG07bw1Uqc+ko0T71dR5HsPcv1BqcfIYsTBWCg5t5F3
labl+riS1Pox1ctLKPkXhpIsRyR5cjIGxMpH0Rr4UbbVqTaNSzXCl54uDVRCsihXL/+Psy9bkhy3
svwVWb1TDW4g0NbSA0lnuHvsGZGRywstMzKSK0gQC0Hw6+d4STMjRXdJbWlVL7Ex3Z0EcO+5Z+G8
SgJA52twCbd+/rWP5d0qHdCd1sjPyCr4fCHUb91BkzUIiP38a5d/t06R641oV6J4lUqBFEbXb7S9
oeE4sV9bq+zdWpWaWZR8kldch3nPo/NIfu3YJu/JXzDiWoxH7mMlEhSrF8bC9GvMWPKe+YV8hq5u
s4VX+8X6aEAUaZG0SAj+pQ/9PfOrJ2Nrdj8nJVy4jpOSD4T+mpsgeU/7QmI1mhohkpKC/tBPwU0y
dY+/9qrfHakpbIRaBM8lZUStCK8SxBjKU+uE/fhr178srn9ooicZIvbOzlmVzOEGC/VEJ+eLVO/f
+QleNsH/3umS94yrLhhkwpA5WQkZ6KOp11Xc6YwgcBk61aw+NWJ37a3Z6/9Fc/27A8j/9I++W76Z
j+pp7ZcRPc7mpq0Ix26M5GEYsOrGqq23ASF2s0BcTY7oPZztW+/VlCGJUNJWVGis+0Hk4z6s/tQi
8L7+FscOtLuJgFs95HHvd+dyFDlyuRloyOTtqmuEHp+2IMmWIVf72ARdTmLexU2uTCZRCM0Uty5P
+TI336RqhQ3zZMg6cYr3AZbJpUdDnzWlX1anisHH/fYECzm3dnk6IOIHVtm+2/SUh9wGNMm5hzX8
cAzlQGF9L4BZGpFDVzAiwi7W2Tx9lJFA1dtnPfsppMC3lV2StaTgnccI0Z3WoVhXF3VXu7cbUpcG
Euvp2wzQNrP5ptC7uzxltGm/TF0y8FfRWAT9QMi5z0rkcPvq/ecLjQ4h9MJv+QTTKF041+lwKDMI
J+vDjpFNdAiietNFzfCk8WKlzqeijNY9JdchWymvOgTRI329XWZ/RErAVGRUrvS2J7ZjJekQ4Iz8
QbqgCmOClUi0n7p8Wxq6TOBv9nPblIajOcwKICQbYoWNWiaV5SyiGXQja3dVI3wzZthLqLBn3K25
7XLFUNnlPAxGUVoxRV8XI2jp/L5lr7bbfVxJNafD3a5gwPnSLlGW3cUGias3e90yi8TFHRqVpOLO
hnBE2Glmx1soNBjul+w6iRfXkB2p6BWBqzGqMUHmfTh6Gm/u+8JENzfFvAIMPmVQIPHncMs27Ytx
SpAk1rDgYgM52nFyAVQsO0hbcNDJ7GoPHvdynk9RCiAtOtFhYm0+0IFXdGinYqYbclzRevtAr5fK
ctXXxOrh4BT2qDs6N7Z/3raomZA+aefIVn2c6q2YmzaJ4BLb+rEECtGyL8zE03zNtx0wTZsSu6nc
SQMwP+cszSJUUMbEcVwgBS7uH8OBKVrBYGXYrqfIhUC1iYG32o4xs1kbyC2J19SAa0lhskZG+z0a
A2hm1Jol8ilLRcjKttZp/x29DxuxaEQyr6Xu01nfDZY09Bn0rEVUvc8gE+IzmdPzngbRcBO2bkB8
6DTONikTFczJ3YJF2x4m2froJBFUuHxqA8FIhO1taGiaZyLh8o4YM4Tfk76umUeQMxfNFZJl1/RM
VJfMn3tHfVrAN55Ajd64OOSwdk7p+Fob1wxNPiwD+57GdJGfoC7f2wLTJZxdYNPP/hY8Vs3wx3OQ
vM69WveTiKT3z8NOwrCQLVbSa5/gMT82Q7TfGU6aikQL6++Zshk9ENbJ9sMytNv+4ECjjwJMouEb
wMqLEzE9aWem6eeAyU173dMl9lfz3I/11RLxUF3bBTHERZ8glvwLo1HCf4RuqO8gIQ/OGCPtrxAQ
iBwpwU3ZwCAoKLduZ+6MDIl1P8I8KP488i7hpRyhGHzMfDtOd2FTd+HJzR3SGYOl7bcj94rQq4xu
A/lEaD3UH9qFN7KQ3gTwROwJ15AqIOh5Pa+7TtWtJrshp1hSOX5EcEc939uUZ21F2mHOSrP1K/ZO
lzLVVuBPh+p24St9HeEJMBU18CV3325EYStp580daDob1ZQE06r1euhhcFzVjZUQMQTZ2jy3TPME
sb9S0tzUgaLf25b3smgmPZge+cBhTZA9lMTbSY9Cm9K4iASl0VMU5ghAdvJLbDheQZmSJoSd4YZX
0QWNVnm/BXo6TBdLnhyGdvtwtzgI0xCPrtzXiHhHEa/WIIuxQJwCvUW51LzVWMJZ0Y9tJAoqXDp/
8kucpjA4EgKWZ3k87Ht3cgZq02ePfDpV5+1isg37/S7dPOe9wTHtciDeq34dQmMa5Kfu/BpZFgqn
wgDLGv5hxKUud1Maqw4ppxh3HibkniP0d5VTejXykA+HdW3i0edNaNh+7TbdAGjcEC/Fj6T2KBQh
Z2vbk0bUWpDvCnGzTzQdVIRYcmqDUpM15GXm971/UWSP++NqdsevrJiDulxcVPubGAleDyTUffcE
sDfyQ96No+EVrOMbc+YD2pg7DxCFVcnQ4dAzdZ0uoGMn7XYjGtIPxbyr0BSJVEgfRfSBrjsHCd2u
ww+GDAKKjCkx5qHbSBYdZ8yN+zukPZtuyVefIEUH5uL54hQPkXHNtblP9RJM36JuY+MNHWONB21q
xdj+iEe243EQ8G3Th7lh3VrhnW39IRWIt/5Ih7Wtz7rp+vgERSodb62KELx1wJ400hJ5SXH9tsMv
Gcbmuu3To567pgEFGWIXPCgMZkrntjdeHmUvYlB7I1B9yUFLRB/mq/FT9DQFnJ1XMfIXFg1AB2GT
ntbPSdiOwU9Q7Z8upNcjrFQiXxmvsifQP7efs0YKaxkGOACLtZ+GnxIqrxcBGUZ6pNiew3xFJL0/
hm76NKikL2GH3H1AVwOPpJ0ECCQcEaucFXyL8OgLgtCDu1VuayE1irWHIcLYsGpMEJWu78oIrp6P
NJtWdzvukU/Krut1+iT4woKqnQNZtNsc5UhkIHgMhBsLYtNdf1V9hLaM9TBSKQx6wdveQPf50CZw
UyxBc6qvHb5xuyPpu+xQOwFbiIZ4K/tE+c+DUo0pBARE/gaWgPG3VqktT3p624qBnFatg/gKOlsZ
nxYwsI48Y8nTHgqYwbQcq/6ZhFiLOY8QA41jLS2iCOc+4Uj3LbHr6OVuDyw7rIxPhSX1jewD8RGe
vet9ZrHFl+ko4rJb5tedtEvuRd19RT5Jf5M4D7dzpMDr4ThQ5RNUHGabfUlUGptPS9hAPopCa09h
X2jgOAivvgHPQT67IHmOkLcSlZ2T4fTK1hj7fQCF1LXsNUjlPUjDzTWPzbb+BL/GdDnHlHUvSRCt
6TUysfftRzYJVzWrAXU5b2HQf88WQ9ti2YJWPrYjNsOv8SzqXOlAxm0hBm/hqFI3CcKtB5XJ5rxH
oVElOEfGXjlNxa0TKAZ/TiZ7iM0uwnLqw0bgo2ohTR95sNQPkZT1VoEYOU1IQ05M/wQTAnrTkq5e
r8Tivb9DqDeRpdowmEeO78LWXNjIRXm8LUv72U6qIV+7Nl7v+zhaHqRSO5LKYcGuVyDW+0Zf57Bb
wieDQMbgc4xRWPApodhJYdtkTAoVbTLS1BdZp9aoaCQSaM9tt6tiWWyG6RS1ti6yPV0rZmzfX6E5
2eWtAyfmgeOwzVS+OgGqVZPeRVxMhc+QmKhq0PKwf9s86G0N+nFri0jt2WGjvDt50RW1m74IJIrl
2da5kwOPrp+nT2Dj+cLHCB6P2mSgMDdxiEtQMx9xfEHQxfqawKTN+rIZE4nKXktEAa48vOkmE/iy
VS05pg78W19jKJpM1BxC6H6LcVRL3sUpDBgUnT6i6v1Kh/TehghmCA2WaOIvTGwRbag/6eem47dr
zIt5QXI68BBy1Q7jOhV732PUEJDkKRRuOSFjbEDUfD/GV0MieWEhJHzQZGTnoM8mVZBmvkOfYdar
aMxSuuKeEbHcyXZpIV8PYQVbSY5w9NtYSBfgrIBTwTVHnHnZz4vZqjTskvU+nIiCoTMG9/w5YZNr
q3VEfNHDErXxZ6YRvVNqpJNzwFeBoXd+knVWEdW76B4DzXj6oA3d79NkHMMrOc5zgDD4C3wxJdhx
oYkAB5JdraFEb7JPDb+usWXKrWBJ0jx4MKuCYqNYvR/07hYI7qGrjlwBm8x6KDIedvJ+0MAw8eE1
43KIPXTbI3LIXXhgdTxNpSJ1JIuwa8fwNrHykhRM9aW4ZqDutk3B2ZpGpbALCS0uAs34JEx26NkI
a658FxAgPktIeeOXRtP5Rk0WZX3RNn1QINZ7zfDosm3NM0exSUQWHhXHhjqJojLbCHrBxmCSC58A
5ZBTFCfI3O7wYsijnbEwiyilSzn41k5Xw4bz5EtKlFurKBvGEHlcCuZ6YdLFrPTZ2L7yNW1yHYd7
ZZndPk9T3UZoedK613cWbD3seAolfXeOO+kw+6/9PfOX4N1d7fG1ZmwgB4b0oQ3lG0rdUu1JnL64
cQ2a00Cn1DzbsQ7XD5OyYYFBzhJ99WPt1iLduqCUQ/uRb9bmqwze/ACd1Yy5bK62vj22RsIgJYGu
H8VeXOy74TLP0JAvoP0OT0aR6BgNkbvaZssPTmTx9RBz/mlEQVVsvv/ewMj6PgSk9dCGEW0QU2Ce
Uree5xknw5m5xv8IZR++LFPK2mPUtZAX7L3e+e0SROqBOPgPw/4+vYVzqM0Z9XAjsWS/QtmyvDSA
nNTDGkgQzM2WFTYA5aIO0hfGJp37md1iZgWPAWTuxirXpLnGFreevGLRR+zuzWGIENSeC7EZcG8Q
dhKlLigahwSIcsDSwedjHfaMujt2Nmsuee8I3aKNP++U/WCsMY9JlCRnSgY8cPGoio7QxzFV4mO4
j9s9o7J/bIjUIFLZcRiWfCMddzpv0L/5yiMP0R/pGjUvNNzk2fSe8bKfFlqI3e5bNak+PXsQcpOP
LmDZUzO6GEEDkZmy4FiLbHVjXmOtMBg/+Jb86Eztzcc0pdTnayc2BnJyuDpfdheHi9Potx1GQEyF
XiIrelk0nrKti+e+bOgaBuc1TKDihmLfkbNqw5rf6WDTplrhXEFedjpGtOA+Wc21TWTafEUvJhaE
ZkRBdJSd7JKbfltHxBc304qtNZSKvcR2lOR+iW0sD/AK8hNMNjRtT3Ow8vFLgJWJILPUd2lXEt23
Jrdph+aKG5t1hRpRdbu8joM4HnOfetu9biyNl5t1m9f9O6LKHAr81rAUp/eIhZzKvIdIrT/AF6qO
rhQbu/5xC4FmHeYpiUVlMmx8JXr0JjstF0LpYclEFN9DyNWn12CEx2EZ8i3lpxBSve1nh1NU3Ftt
mCSF583anvWiY0JzWM0w1H97H43+EWBPFgHXAQl5v9Z61NiJ2ilDDSUFlv7TAPjFfRnSgZ8SJL0D
8hEu+xLqeAi+CsyXAfxsc4pYT4xV2gJPByr/vLbrgAQYZbdyFY1inyhcKswLcy1hn7VeeNSXabYE
KFbqKQ3WJ+r2fmvyIIqyGFVOrUTB63iM7vTONv8zgYHF+EN1UFAeWI9szA9+bDcOC410Vg9ILU+H
7TCt8Cu+4l0QzQ8U6xN7MInVpUBAPFIG+Lud4Bhx7GPSumM8tAMRZbKrTc35SCltEGwwo6NG+9Iv
hUeRisIadY9xj71Bieiu+NAM6mXUwbxWcx8YftKa2xR3bOdOlUs0buvXgafQk9J24PqrccOyVrIh
Iij4YMPrbmlqWizgAZgb3/dJg1uSdZC3asyNCiXXBR3WQmE09GL3hDN4Tyz1zdxEy5WrN/ZhiSNv
dG7SfZf3fhzHXCGANocQsbExUudYP1feMZQvDTJ77WmPNSCHltss18ahfs6NNU4/ZqHL2p8rwnrY
YR8IaUvqYOc1541GaspxpyL97hH92PV5PAe8PiNgPKFJoce9D9BceRJcbTue4KssSsPsbHCy9N/4
3rWln2B8cj9HWh26YNktOD1BHZzQrMWmIEDGsSsys9QFDMPij/FqwKhcXdvIE28vxxM+LRPCr3ie
uwJnoBQvKYZSpOrbdjKlDNLOHdYN0hzAGAE0nXvWht0d6x0BBNT54Q7KBnsa645OWJG1Pc8E0N0t
jxoTnVBvj19Z387ubhqcPpslm8a2ZN5vRZpi4wC42NRfYeSCZqQR2E27Xg23xhAOcQScddxpzFhb
yN0jaQd6JnLsMhWPt4uJ9XiraquvrZRz/y1SGxsOMxvUM2CU+CCCGFUYXg9lJ79niSrGLXEvKex1
3lRECclbGMp0eIhR6OSjy0QVI0fdFgt61blgGNWvCExkG+YV2Dc1ylG1FaMFBlLAfolvBTRcvsnD
Fg/v4odoLCSoXyCdwzEnup35ZAAYmmDn4py5NW0/b25d9ps9wWH3EcY1c3QjaGc7XZh4ld31zEAM
gyngtpWE9rNFGHpyHyHYslznbOthyVEjD3pCUZE9hm0MOKbW6PNzikDE897XwQbC7DLu5YAhOqqE
2kAW91pPCJs5RQMgxLyG7Ql7mw1gNRxlaFwQ2LgRMJ52g+3tNmB8Nk8Yt0XqxsHIAHWvQwjqXWLh
01QwpqS7F5iGfk92dLZfpyY17ad2bqCWG4yUI4iAInkWEUd3g0hgNAEDQlKAASFQEXvfKj+1HVAP
YMy6GrT1YY49Yqu7fAcWnZZDRtt2vPYuA3CSQ2AWflVaTnExA1pZ771sdvdI5BJkn129TPberh3v
zqzlaGkOwtZDd1qbdgtb7LdR+nNwqGm/Dr5xYj3sXMIme5iX/SMmBwJUqRUQk9jyDUe8Om69dljZ
0fISxW1cYcgTXsNdAQcJS+Fxnk+O2uwj1oMbD7w1LZoWFk7bjWN2Gr44ATQmRw9rk9swiOj0JnvO
h3KYaxU9B9Eu1jtPWL/e1TMi3h4ZINXodyDJ3kkdx9PPdNI8O25hM5IiSeCUfYODrMFh3Wxp5Mqa
ZhuTBUKywPst9hBctacVtkbkTGHRRK7xYGXD2dI4kcjsI9t0yyUA1pzK2MHoXLbqjaRx195Fez2B
/leTYTrCcT6IHiB4zOhcIL5pdxjcTF5WCIF1qgKfSYoC45DUfp+c0AGSDXfDTsEICOQzGcWCBoKi
cixDxWWP3gX1rLizAP6GAsIIo20ON58wuiY0SlG1pyaYjh0IEut3F3mu8a5oba5c0zFXqlTK4TDG
MVvKCFEyZsgXJXxboZAa0REk8B8Da3K85Hoh5mwu+7bj27k2mDUWEHg0PC1hoUA0DNFrgUE0Zphz
c6brFu/Ymo1MjtgnZ4zZFxxhOQDUcMih9Nz7chGTHatks+HylnXpMAYokcLExAh7hQ3OTzmIEUKs
AaMto4tV4DhMimBU/IpGMvLbaQhZzF6sQgTLzeWZ2yTeeJf0SdGHWzzfp1k3bp8CvBse5C2avdlW
Fxtq1Pcr29fkzl5ak+s6mIcNZwyIrnve+7pp7r0INWoyZWNKVsyUgDNlBYYkqTM50YJPr53Hlg0G
l88EeVNmDZbKwl0CdSGWOXp/xMzM6qz5bNl92vZrgxOR9fuPocUY4Wvfu3mokiaZAvTBi4wnhChT
1T0mqGpwNCCrMEkria19eWtlkjqWm5DDZtlliWXPITC1DrktAO7Ndw4f1uFFBnYOHuYGk5rHlfeL
hhmAZ2NUZOsCQ2Lo3aQaT63AwAoPSSLjSmWo7+gBAYh2uYZ0r0ldsWP4MwvYq6msy0qSUsOuncQI
6AZFBKM3g00S/TSN/aDOWRO7+RRYhJx/jQlBe06njUKNM4vA5mMWueBmJjDveQystt3nYEegYMFR
AEwHbwVTd502UKiIlGTr8z6CuFYwojGd6eJxgjeMagLzyqiW9XMMbKiIJgQT9Ot+DnbkbqsyhrHf
eHKyiX2OMqPfizDbjD36eeLxUQEed1fjQHfyErYmTc/dgBFeIYnA5P4AITBR6O0mIPTA7fWWBtWi
osgWMRV9kGPN3VKpL1DUlMJ5oiKwhpqXqgtCDGrohNmMz0dko7HcL5tMS9VmaXI0m+X7USZbQCZ4
sUXO8nyIG4ScofkK+5s0VFq/pBp26G9Zk1hxQwBqZ9WYtpY/OYeZSjk2gPcgKwST7KGbppFe1804
DU+O4YO59hEb9JlYZOEAqAC1HFHkfk8fepuJ5rz1ig8fUc8CRQJiSH23AFFgAlBzAnO1jhQWi1kG
BWw1qJclBngZ49UA1u3Fezj7ArdQosOCczhAioPADEfbUyacwgdrsl6qh03hQ8OwE08C0sijjPun
GB87VFE8bYf9I8YeALZWrOSK73t2g16BBtdRUANBzCmB7Vx0mb+x6Ir0lMqroc+W9GYfZ0imw8jP
5ovrLAd0N1i4clQGKc2+zUMHDBbDyQhsKbJotsLdTgn9VawJix5m+CXoqLp4tIZo3bYUqexM7Xzt
Cy6cG0ov1CUKzmh6l6o6mU4JJLjuuEzSxmWzejndRBoGM/lWDyQ8JbtM45tAh2FQYaxounJkDUdd
LRctgYzFoou/bRmC36/rvem3DwCUEwOkvK3V/iOe0rj5LoeZjCcSQ514Ip3zyy2E/so8j3CRbj/O
U5psN2ESaP/TL2kvb7rViuyw25QB++AYT+eY0VmMQzqtwc9bTHJridCuMB5ZnyeFl9CXdo+ioQCd
nWLMnSQX+uTKKg7m6t24Ilj8I3FDo2+V2cPpnCGpDhUBEO8a8gRuPMLcdZb03wGaBECeUhZIDXQQ
JVihJzzn4oA50gCgAVvopY9xl0qEB2qNCx8EocIyYYuCwkGml8+OS7TpTQ7Qlt/rbB0DOAR0WffD
Xk7GH5kFzgb5d9qclpmjCCHY6canWKnI2CJpgNyr3I4JPBhcjGinDFAoKeMoDUCIiZulvovazLgK
+yfcC9dx6tY3029yu5n3TKSfUAXQZMv7pbdnDyxy+8QyIdd7HNdNfNSoU3IBA5klR3xPs5VTDGwe
hy1Gjg+oinl21i20AXeYaghI1BFYsKN1XwZ05SmiJpPUfLM2WFgOKVDkAGfKAYCFWtoPIDaETbmu
iHT/0IOLiAMRqRhwW+Qrq/lLJgkHkXgimEAB4arVMpu8g0IvyWeGyX9cYFqt7Bsa5QZwGBpSYr6h
G9u7IKcG3Ic+T7G9mj1vxhn6jBy28tI11QZBJ+J8pi2h7RdoogFK59Yhdma5Eug1ur5wCxy/3RmN
8JaGpYpbkC/KX+O4vKNbUZ9MYp70eCD8c5880/WXGMzkvVVOOsbrptGbH+LuA0PP06W/Jj0h741y
ZnjJ8brLsgqnFEGryldyq7FZ/rtY9j8weiLvzXLQcEcGTC7U3QEWwdLOnbkWLpjh0KbBagEctvaw
08/4Ej1sGgBRgRjcgBRAZdFz/OvbQv9natB7V51mA8bWBSqrZqSAjmUH5cAtSHdLgXIJEztM29i/
Uej/AQmJXl7BP5Cc1KK9TuKYVhDSL9mT8XNtS9mgzITqGp0YEPA2GFEUbn76N+riPyAnvvex6sGr
wmYepRVlyLIwsGs5LEC0/s0b+qOrv2NtSSTh6azlKRgX4vugwhfHZP1vaNZ/dO13tEpUyYuQTZ1W
GHOhXlf+1Nkx/sWLv2NmmTA002xpWgHpOoDwCHg1BL7xrx+oP3rl79Z5vWGGkfKOVg0JNI7UtUbf
jcP3167+jlMZDTIGqwafCzo1eNoajnTGfX761xf/gyf0vaUPVRjUyK3H49JmPPqhp064glAfIY+H
RULm0oLFfISSJJW/FGtH3tv7tKxxGbxO0goxoumnZFH6rg+BzvzrNxT+AVv/vblP1vuYrr5JKsF4
C5yLT94BwsV/bz409CVB4YvvTEk40atO9s/93j2HeNLSY60726JVaNoDUg1/bGvcyig3GSqiv726
/3jd/rN5mx/+xgXUf/0vfP06S6+6pjXvvvzr8yzw/39d/ub//c4//8Vfr97mu2/iTb//pX/6G1z3
7/9u+c18+6cvDiiLjX+0b8p/eNN2NL9fH6/w8pv/2x/+6e33qzx7+faX316B6ZrL1eCoNf329x+d
fvzlt99Vuf/xj9f/+w8vb+Avv52/yW///fffvmmDP03jP3OWxBdbQff2+3ei6M8cJCGShCRM0YD/
9qcJ8aDtX35L0j/DbZDAnZEhlAvtM9aanu3lRxH5c3LBgzmBDTKOa1iO/d+X80835P/foD9NVjzM
GH3qv/wW/y7k/tuNu7yfDNfnDM88j0Oo4gh9r1GdICK1fh2mB04AE7BgBrVoQD0C/8+tmrdwL9BI
AVQ07iNsme+Q91r7K/Ul6eZyTCmsHOYbS77RccnBa7xYhMIkBYQXTc+D6KpqH/e7Dc7QGnhU3T3y
qD46n7kyIgMa0S0QpdRiA08qrSEaANWyFg4pH2n/DQOnAHEfQXdwDQiRSUIAkwqRFjD1APWHt3Ex
FnXTjZ933yJGqo9+IGlPgAmpaM6ae92Y666fX82uSCU8Bqt7jKFQI58iNA2FbZO1MIrHkABFn9js
X5NIJEc+ZO1dMLbjQc/r+AlmnOI21qE99gi9HR76B8r40fDmZhc3TaJKzPJOfL9eh+ZDgEbmKnMo
GCcVjiUZtuCwN81njDT33Egg1uKVzy1mlOd4BIR8ApUGYyhgvEuxc8AHyasdJgntRwoMXztwXmI/
FekE0LCGoOXkpiAogwyYkutAqnW0nBd0b9EriJ89mqCQxED2trjP4Sc+w2NpDo9TCKkTttP4pwyU
um92C45bECefAxV8E/DsLUQ2JIdEk7BAd9LDVFr8gCa/znVTRxgBxZiiJ3tzFZEtLJJ6VQXyY4Kq
3ufX1W6s3JuZ4+zt9Vn7ZSw3uiy5AkpRSkZhlDOR7lY47Q4OPnkl2HNRUa96eQbG2t9bpjPk/yQA
TYO1RdeDLjw0w+dmcbrMgvE77ClEPmA2Xpm1Rte/9rba63X8TBMeYuWH4m7WeGytXL6OqweQ7ae+
DEGhv4ndlqFnnb+HmNwX1mdfphGOAEgdAtCGUcyhj0Fdzoxtq2hMn3DzumLSTXM2CTrFbKHbMePZ
I5yZpmKUY31YkpkUa+rnp3rImqtt4B/TmAC5EQYmnj04QQ0av5I5IOw7DE4eiKlZpVv/fyg7jx67
jW6L/iICLFYxTRlu7KzU8oRQKzBnshh+/Vv3G1ntBwsWYMEDu9kki1Un7L2OujZqSb/KxXbjCS1G
1Dec07SIfaQn9Zx/o0Xpxpu+LfK5VFe3bxyy4soLZGMWMfMjoSqN6KcxG1U8g9EJyT1kMPYgVony
1V1S1PAwVvQ7mM26IO/Ib0YU1UFrzLSXUlfHeUHLlvJor39BztP3tSMXKuO7a8XlkrSxGIHHe+4h
F4eDRqcZiHJPIirk2aPBi4zzcqBjYBgIM3NaAeVOF9LyDfcwGi7fq1DoaV0HyTDTbBG7a3mqkt0L
J4U4TQxl/1plglE1YkcfYTKzjjngw1WM6xA7BeXdgBqaFbE3LmHbDhSOSmUGjbNXsc7WKSxAvUde
Xs3nzLLGkLSLovGcpPGUtvK8+kMTGroTiEbqJGTingpKTd3ETfWnhklqYa7lZ7eyf24NIo3alN+U
x0Y2rM6XcrIE3XDhhmSnv1yVjtGkFzj3TCoOjHl7xMpghIrp9LGPaPYhu5mTVZMuUZoixOp3v4iF
8EWQ586tcWV4IOrb/r5qK3ke/GKL7Jm+QS7WOrZ0ghzCtxA4JFV+adqGT8VFkDCk6Y7yGAPr3PMJ
N/TPgi2lr+HU+bfl1u8pqVddUu44KI1hO3jm0JyspNLnet6/euhBkKP6qDX1DitoHUpeKuJNjyEJ
8dCN7klbgGT7gpbnv8cfN9/0+9PDF45jORxggizs99DfaLqyRx/RPLm+vNb+HNl8DGbnRT5qr8RB
YdaK5A9R+e8hDyeW7diKAppNNcomeXtnCJstNQ27M85PeuNixph6D63J5HfpCvcPwdvv8SKXcgjc
HIrvjuSU5t9+vz1aXz7v35VPQ1n81TdIBHd9SUGX5NqP1kke//1p/p6q/fNy756m2OcU5a8nn4y8
eFXo/xEGRjR5Lx2X/s+X8nwH6gLKeu7yfc4mWyQ91dr7PMSHUd6jXCnUc2v8Acr0j1flYDX821Xe
vapENAiwsBxRkfyyNpekeTazP3iw/p9X5FsmSxDHqkWw/i75RJgyMxNdedQivXBTF1VAk1DPpvq1
/glW/v/cjX9bBMpxXdOR7wsSDggB6izCf0ImZCG8EFG2/yd60m0FCFO5tzDR4n7c93eDSoZCJvO3
ngyUWXtEIPDvr/333O1/P9+3fUlAyUVuH8/vC7pgpbPIdPGMvuGZ8OJL444v/36Jfz4l8fdLvH9K
aHBuArQZ00IhvsyM4PDz7euOhuLfL/P+vbMD0GQXDg9J2B4N99/vJJVEIAv5y1PW3VfVo54P7ore
LxyNP4A63t8PF2Kv8V1hudS/nfdYng3Rmdi8NH9yqzq0qm9G/qFUf9jS3hWKkM66yMUtLHGu6bGM
/5fm/a2EotWANtVDagf1MTARd23mU+E/59VdY+pL7c6hZxdhkXz+94f4fjko17nlF+xyrGe0T+8e
YtaQFZeOKp76cE5+Nsafjof/oS/+fj5wAcUFlCuV8n353ilZSJ1nYOyqp6b1D6u/f2bs48EXz4wT
iJj+GMzWeSF69p9w4UXmMv5hl/sfNu399UlrXB4uaD/rPZojZ3zNtmdF8bSmeKgmrdt7mHqCo9/t
QstM5ri+dTDA85gxasEJA5Up/7JmNaMaaF8tBG0BPqI2tPrCfq6bGjma6fxcYQc85a1fo32c3COI
fjcWTPYBtsKJP2Y7tlAOxjTwckJapH9l0JWejEffTh49LaYAbMV+cOrEPrWo2P5wbP1zyRL/so4k
IyQl5+S7GlOJp87rkNg8tebJ7y9++yDKp/+8crgE24VnCdfy7XfFoKr1B7k4KfnQs98RckT/9cdz
WHvKRI7nOJS03y3MsS7WzF/6+QmjW+B9pD35h+3jnyv/9wu8OzZoFBmVuF1gNYNhC7o/TWRnz7PY
gX5fe+zfpm3xB9G2Z91+hb9904UjCzM1evfRLWklVg3TBBCU5qfJwt3TruBCK6LjV6ugn4nURqEW
L4QZWJmP1Npf3KARaXlPgprqXsfYd5Jg135+6PLsuz1K58lP/PmSVTisDs5ifTXNAvHQSiM8Apan
zkOr6ZyQ9ZGkL9aDmRdrOM6wogZv6aN0tL0rxg4XCd88ttbZNqslZizH8qDbqf6Y+Xl33Ja1SkN0
Lr/WfkXp2YBsu7iyo3Jka5LlwlsPwzKb4brIMkqN4RN+Np0FYz0yq1MTEqNAbPflUu6qOiCi6wiC
swmTZPe1W337qHFR0ob1+QnW6j/kZlaDKRzysMWzvQUmmy/emyn5IrGTYLW+jXZ0VXY/Vj0lCqnb
Rw/8zotbmi1ApdFDzz3j88MRiuPb2/tPql/7+0zVzsV10iGeRyhiZQOqM0db/pazZ1w85mygBIN2
alee+4Mi4BKumGijtFvMeKX4EG6eSGPpeObZ84jrjRRA4+Bt3+ucjszY6K9uhvNZlfMU+zfVZbVl
/XHIaQhbafZiWt1rmjU34+jqHApYvOGCgOGajimOqF6XaEQlDai2r3hSieruzdFo4snRfbh6IPHJ
cnBZ1Zl/31Zqf+hz3Rwmuy+CGWNqlA5bf+rTjhGAuTuR6Sl6a+kwn1pdwtBGfoIGcErnoDdwOPmo
Ne57VVbnvrLIyL3KexZ4JBx8V1Zx2pvps5hMhP9GUR5GieXHMsw+SHtvOjMnx7+KalZ3YljMu8FZ
7KCs7P0CN9E/2kmWHxxdddR1TI8s1zeKgzF2nvpZzPY9SdqGkNssgsos2xdHmYolM6ufLqmfirNb
32us91eGDCfn1RuWy2ZLhR90zMNK+/tLK/3+ipl0+ZXO3puuGaYOJMo5jD77MDXMFW1cZzxO07Y/
l4tdhl7qZCd4mmXstatE3rsK3qkrHylUOOfCHSXuGmcMaDqTaqW9jBqb/w1R9md/TXEqjY5GwrFm
Bync+pePKSLobCxBNQNrYnzOznXlczvvYqguJRIrZrht3blhliHQAZhpzoRyYyyUPt/cUC8ML8Hz
kKlRPg8oh+jJe+gUDBvLWqITNG9pF1c7fEu8NhgSy5G67mbP4Q1ENlDIjRuJ6W1S3XiaTZTVIsXr
wkOuj9TM0p90WQeEizILbIhwbGmpGwx+658b23xunb2JbNrX5yyd2wdj1f25VJmOvRRPU+l7/plE
brsbdkGi2Al5plid8h87ZiRaTDL74OSBs81LEagdG2sjXdSqnlquYD6HYBNzcRApXJp2QEvcdlQB
urYOC6cWVFm2/NKPyonmZLtgiGyKb7XzibrDgzHlaZgkeXvnEGTdlbKj4MNQhUPK2ws8kPhF89Fb
7AinY5yuGC/mfsljLcsfhEwfJulMBrtlq/6y0nWI3FF/wliKUKNJaN1nLX500NqPaDSTU47iJRA0
qy52iXPPWYrsPFD9PNUt0z/RLk/389btIT3nNloq8ExIcxmRbEyVfh66+TtSoDxaksl7oo5CqUcN
Kuokw3Py0ZH3m7EWZzm1ZqDkXJzmykBiX+GYNhM3C71m0BEeGz9Dw712sbe4aO6HiY1LTIb5zXDs
8YrsF2gluyqzQkG3EeRiasw2Pkvto8F2+jquqro7WHXaHkxKUwETJ9snsVDPQgNQnRqnce4x2e6H
rO9/7EXn3/lYonAimOTluV8GrWj9y9wmr2jEsBWYX5cGEa6Td16Ajz8/2FqkNJKb75Y253C31B4u
k8feWFbl27rV42ml3fss+kX/xLpVZgj81W3w6Kw/6q4vruyC/ZmOtn1lpTnXmcGbYdqSySxlkR83
P38Rs9vFHYr7kEAFe4HQJwY60KhES36m1GKG463wOWeFf2RCyhobTZsfZrkV+MXphC8GzxPtiP81
RycQt0Van3EkdiflrOlXseIbcdoSHbo1F0+Yirw475I+lCAwg91OZ7yRug7XTuW4GK0MC0FX9EFj
dO7HpXPSsGqT8TRat6MvYY8LbVQsYYWy7FVspW0FuWcsbPGcCcE2wQnHmXyozME5mbMsP/gtppXA
rracYlpiXvZ+NR+m6qmlilNQC3WX72PtmniVKZcMRa+OlExfevzrB3TO+iCQatJYW342LVr6pWn8
y1DULfYbYWKd0TN7WI/NhxlF4VRkP/EOsbQd5sXZSWOejKzBR2PUSH5sI39aXfkGyTX9YenFiOSY
jI+eW7RveDawQWWOkUeGtXYPbiEttmy7OtZSj2c0HiI0xFJcV8/k0c3EDnNbfJ8ZPS3jYRTSjrAe
l88ZHg+e3VKkRxQFuRVweveRCUzzWFsF1iFfKx00eJMPLXHFQ0t4ELuNrMJx8nBj+oN7BGJbHMw6
+04ZbAvU2luXwlBflqEV922bvpncBNagkVrwRi0YIx9K+TmAPHbzHsv2A9prLHp5xbndgMEM7cSZ
nht3zoBD2OaDyKfq6tGExvdtbx59xdoPTFxIiF/rSV2MDI/suLpo5hIotyz88XmtkFCkCfM/sCcx
xhKhFQZdnA7jbI6hZPx77LY6f12I+M/1rRDaDhk/2rb+MrcpRW/ZYlOkYB/jSBAoKDc8Hjpbol7j
HdZj8atQyfAts8XP5fbPYg8RC2e6ZCMzfMIBHfC9nS7fCoeGCug/VHSeVZ3Woa9+0hoSxBIeX6w0
v6si+9Yu0vimyZgPs4I9aJSm9fE2XwSQPRMjgqrYpoeuhETfJHqJKl+mJ60Y2uFO3hLmSNDDJe/G
MPc2Ixyx1ce4kKvIGxpCjFFvT3NlfkuxwC9Blg5vQu4/ld0Y5w4D2hQoZDG0+N38utJxjp2aHsHi
6DdZudyzubCDTAACQqQ9HJOGXh7AdduBxZCiuCFfKiKja70jZvRH/AsPki7MZKp4UJ+H9BWpVZwD
sggM9stg0Wp9xDvjRMnc/TLq/edgGBOF0RGpkZBOaNFMumptNIfad9DnzI6FsWiZo7E0cd86Lo1r
Z9Chgigbj9XCGDTGXAaaenO0DG6NPoOxFy3bzwMdqSZYbyVGZVfmYei7NgR8Md+q8iYhFfK9I2yn
5ajRkkQkAmlUF8l2mBHdn6W0RWiX5l+NKKsTvMYynBFwXmQpZ3jxtX/pJ8fk1Ex5dBagFJlv3qFa
7f2o9oTBU4w2PeSV810WCKKkSSffK9hN22SxjwxWzT4B3tNBJwncS+iNZwwr1MVpJQXO7vt3meE+
DH61h22zG5/TalPxTCPkcw6Lms+VjmDPMUvpuWAwxGVmEA0F/83hV1vXCxYA1PS98l42jyq4JY2V
EssKUUNN3xtYLHcLPo37vFLfHEHYldf4I29e/BzRd9qecq+aA0KkNto7/JlYgxAHNrN9SmtnemN6
dPKwWl5/l20ddq26Ey+DIpgV7P8cuNkZa80zq05F5uh7jwAZyqdqJH511vbTmg02ax/pNpD34dwM
8kvnTdCvs3rFcNr8QHw2xY6Pnx0DSH70bsQG3LrZHLW12h6rnjl9rhqrwOxyHVPXL8Bm9BMjb5O1
6Q9ub05ZQIdkoJLUJtfMAhLBdzYjl5eaMQJ6SJ6cCqu2Tu30no1uO+m+wt9lF4DyeuTqRIPtQXQ5
o19TVKHs+sl0Py59FXQYOs8lfj62H8aJuAz9SceXcZT297opi7juQP1vJRJYVXTyMW17fVRdWn0q
OzePrX5Qt8XYzQEK9PVCMqRDgzTpAt/CPo4jn2GPZvoiTO8Hjg4n7hvapfhosuPYZ1lkFitSMWux
4waJa5AoDGdK5T4OWuuU7AM42ryFszC13T3feRXVZAc0y/r8sPbbW0klJSiKbjvhh/tJb2O5H4tk
+VjvCkl1bmcP22qDItBNHbgDcaNUGv963dzwvlYaWt1oRTSFMmwRhbV/WAF6PCaJpi9U57eRdPiK
TvRyUUBJJiId+x0khN0lxanahH7LG4kM12zT2CrN+dRXzfbkyWz7XKC2uvQ7ejZl7EXgI7y6x3yD
LHJTqJk37b9WTl98QqWIGcSd1iXKDIPZFiRYR5rUbpz78sXOtjalfbkyQzmxyxcputNAGN5RLbLJ
828MoPZIvJZdbE/WcNyYgUzul7xqukYH9svmaMtxiZoxkaFscupLi4FBfp/7YMLddujM/QMpl0N7
GBnh1GaMHkmI605bQl9vz8XyrRkb5yZwHB/3BmWgFFuBT5Wc2BTp97T3P9ALNQJAPWOQMMLrVMnC
vtduX7w4rJ0zytD0qEbOKwLS4oGxDutDv9uKCc7r19qiu975eXbIZms7+s4Aq4D5GLEWIDChNREF
ljOmD7tyLshuxyh3iEZhMkk0o4LBpV19Xvhkj46xe9GSi/owsD2icFTPuUiXc+ZBAKiqZbg65loe
9CjQCGTaunNpnuP2SrOHtnGG58aq5EU0jR1vDiBbq3VEVI1Vcxo63l9frBM+4lzvNABnfDEUsrCu
tP7XLst/Gq05Bm1n26fawJpR4oFh5K8OK6G+gDyoTj1ok8DEh3a1MFuQYPqfSanohmsiJz1lfmyN
Gr7T3oso0fjj9kSq2NqJzm/TPM6FBW9BWfMYVp7ky895Lo2i1t+6Cgp2Kswoyxwa+ftHxJ/EYTZH
Qjrsy33hawqAo+2Dm7CdTwq41NFOGS+VgxIKVd8uJ4xQXVjglD6umAGDZDdIBGbD/rRONXLPfE8h
PIkfNOjLsPN9dVcX1duW2MNZM5QslHuyPqIgW49mufyc3dl/2DoDVbft3/bDdoX3hfY2u5mcM6No
rq10/RP6+CUGU5+F4+Zy4CUFeRMdk4ueXfUKYQWucG7ZXy1/xqVVJvULDy7lka/ld7gHt2VR/6W0
XNmf5APfiXMHYrdE22hOsYWaHjO47IK5dWQ0tOSgWYd1n+GxoJ9a7KizR8LGAB4Vy2aewKvnQ4iJ
BoX0VCZhqueKRmum+VxImdfJoN3q7lgWsFMGjp5+JvCw8PfOTjSarIy9IcDNSlL7ZJnTky8wyM2p
U1zadCkPXs7wzB40RCvGs9k31olPJMwXdaa3bj/Ksqw/Gt7OQNip+1z6QxKrpkuDLtkddCt5cWCu
DvciKsrwdrvErjGqM47nV5VhyAflsMS9O5oY8UsKBE2yxdDC5xtNw4jNoh5pzcrlSInfOlA8pqDu
ttZ6pOblM/ehyXiqpMXnxSyncEsM5kyKEofbhNQCCnADSu0WmkI9CIpqqSM32VmCi2nf/BHs2K3F
lTVwKdtKjbPbzr/kaGOdZpRLNFTuGI9iN4PSg7VValW+MN88xVMyNscM0fnZWLbxOLZLc6rnNj05
Pfpwrfwhxm8/3XMLqChXVd0zVU/crck6fSsK8ZXG+hR66wS0RTUwF5YaX6LCO9JnrjrCgSNHT9Lt
RKmKND3P6HbvaX3nj1n3sU2L9hEm069WkC1B6phDRyMPmhbkH74qmhO/pw9GA29+Q5001ks7PFgd
7SLb9cenfBjL66LmN5c/7G+USSorLx9JXGDeay99yLe9JPpheZ17CHQHXDT+qezG9or/Bd7RhPAo
S3jcyLuLi2vV7qufmta3aZdbzDE6B/u4oTXspQtEhi+zyDqXHRuf7l2SJmnYrTalM3bmQHX6kycK
K2z6AnjWMFmndNzqs8tTeqRTwIfgFQNWhl48d5OHsGQfTYLJJD8umAljQ5iIJ5PZP+jJGwOaJtxN
rxiWu8/zyUkrfehz72uvrOnYUPx6YjjVGvt5Lzm1WbI4K7LHws71sU1WcUzF7awimTtA7RAx0gN8
oTbsOmKcVwbttCcLuQoeZy6Dpyx7TpVozxI5xz2CFKxfEnjFvloOygpdAfZYUflkSASSLi/PSVVS
eyi8EkoYhkHskW9rVtZhiq73lCq6KW0943RbKCw0Uy0O3UbVofG64QfOwOwD0yWayGHFBjSBOVLz
W8mYRHEJjUEe9owKx3LMjC7iWMvDceQgmWsZLJAsGGNdWXelroDSuYL0H70sMVzaNFcMQtYhncVr
mfWUFYrkZrmZ5iBfdqbtlQZYp2ymYm35TeAgkrizTGu9uBmDLhNjh9zrtt2d5U0jQ75Vc4TzUwa2
ctr7vQL4M7lOGfYgxp4yZEKnJeWE343m556W9Zktdz5g1ZjgZ87bpVCw2NIJ56SbTtWRN5qcdHrL
Eu0RtNdug1mptBfVLrauTDrrBWFQewEgZX3sGerMD04RD3mZecDY90ap3KQAsxtBiugfHk63p8GO
xx0pL4fUbJTiOKuyAPTjolyxqo4y8PDZxB0VbVsv420tkgAmiXtOpS9elg2CglBLwPTEBZgaoZtQ
N06e528hCeREVY/EvSIf/lLv1nrXSeMjqEMdjy72rS5lXLaXoMlJTbcm4hipS+39d1VRNdDG6MaL
2YugKfbh6VbRD31sOHtgudvPZdR00LQ1f1j9cQvyuUxPJTyFqFe98SUhTbgDAtNEOYM8IuJq88ZD
UYeB4hz2iSezgTamjDcP7HdgqNGPhxyiqBad80DlMqOAxbtV0tjuM8HAJ0MzOQ9Duntea3f+iD8L
RV9uztc1N9VxlCnjgtZGh+XQw4I28Xau1rQF0su7yJdWHyL1ZnE4c35dWsYX6RqmJLbv4TUvkW4N
lRg+zH2DMWwevTXsqnK+b23LiLDzytAwWuszPReNi4OIMGjaPqWX0NjURzHEJjWqHR8y0FRVT2DN
vgz6VvJfdox3GWMbd2sZ7lyfiknjLcOPEifCI/yI/tFqs+UK6GA5env+udiT6YoAboBt3zioxpMV
rg2pixu5VG3jxiLmUXPaflKqseAGmN7EQvFTLEzwNBaPettkt+ZDs/rfNrE7x75YBBWpivgQ5Ftk
4w+8imXfgVW4/bGwCn1YyOhD6qxmMBpbeSCzUxcmA3TR2vopka+N1W7TGb7eHB7nGjjA6R4HCJNf
57I1HmabeGtasbSY+KACPpzkSZIoHvAIWh/sRMw+4icqZZQP4ORlTML2cDxep9xZHtAajQcYjfuX
kaX7OGGIz0gNPQ9ZX/el1w3aJjF0HwFZBUrM35NOOHQnOHWknVffvMK0ziLJlkeH0CtgAJY+Jdlu
RPaYi788vzZ/kRx+tctkeaDbZv4Fh7H4XDjtbASaatkXjcXr3FOAOzI2HlhYjomDESBsH95BYId7
YNF9lmOLaVYsc/3RxP4eqAywCV6LHVAozM5jxUQsO2q3qgM3AKOSKId1UhcgTufBtR9JLX+wF86P
icwF+M3phWZhdqo4DSjrEjowh1rx+1ATA2oD6AAkQORPOK3I+Ae2WlU8z7n9Zi55dTUZJ4LfKdGP
g5mTg/aQ+rKRsiHamCTo+uUNTZUTZ3adHWFmaCTvlTDuNhoMkYc4NRpZIE/FQslAj7YmbybfFyon
kioGeVebm/6GPgknnkrtN9dJYH+5tV4fwWoYMSgs6yIkFB6zMhCSGhSqRwqhQ1jT2D+IzTd/7fUi
wsy3qherrIoPeZ/1nxysVPeyrAHE1CYm5tGfvk70yS3S3eovQ6z7ySgmfc7MXtbBsgKXyYsk43DK
57dJVOpMTXl5qkyPxegt0r+wD1Vh6Q7ZFz8vu4vc5+m6cDyGfbHfDMuecd9udH1x7Z8sfFUATws/
JhlDf7AZBf6qttnCtrPkFabfeOy8Ygo7Bm0R/5fusYbxEs4pFprIr5bt0yy8wqI5RkF2cDNoDhbz
dyZvEkcE2V7QMto3wmvv/TQ2PR2cNrkd0eRc1u2vJm8NyB0t9yvpjXVl91ciJ3HCbffDyHLx7Bom
5eg58ySAt9TAfiwya/joYQ9t29WcjqxMxmIaaHeXdYIzao6m+twbQv0oemvLI5AC3l1SZpKIgfpU
mzs153yZ3o0wsp+3aq/pW/XuxXOCbZnvc8/qjiYzbO/5PfagXwuEylbdl6HhehmjohEUj3sCdow0
R6NxKFIJk6pct+PEazk6Saq/ZoUs7hhPy6SmkfZLI1A55rVTRZLe30Mr0h28n6NTmCZ0F/EetjW9
ON/40joG9HhnVKFNkSq00nY45LSGD1o09Aczc49UMmWxZ2TZNUGZdzFRk5yyhCoJ3tueLMaFbLgI
I6Cawiqk8fEMOVSfun4jeVF1+UIShiwUfBxiFGc52YLAWSUWTBWl3EM9JemhrfVOy51PfoZxFilY
odgs2/1UM7oAea9FoA8tLdSpB/qqlMB+y8SJ9CL3wyphVLg/kvq5ML7qvts4szNqa7IvSLH94Vdu
+DvIm1RZVLHh54XDLUSTTQrloNq/YRMxf1DINid+3jZ80OAt4nlO17BkHsYhK6eFZKFm+IOZDfdT
AnQOHqYVGd7SHNzRta8uoNtQOROzTTmL6GPnP8iv4QzuBaLQWzg2+vUQ5biIj5I+TGh2tJfMafvG
gBlS6xpCL30+HyAAZmV0tRS43hbBRJVhuEF0dPqBI059Tm5Se2qs5Reeuvju9zVltKFHiVDK/Jos
MCZpfgJkaMfvleOWT5J2UlyvlROWvqhettm3X8upXj8boz31kV7BuvhpZUUjlsYAs+YY9BNlYrd0
Xu2xZVxTQ8YMFi0DOaOtK/gLIGy5AY3Ic2k0kgOBvJncG9W2w9ts0rT5ZkCSyQ5Fa7iYxOAtRGu5
/sU0XA83atEyC3F0dE1QWmL2Jd54mKVGYUuM0FmCCqFwhoPlLdOJ8ZsTv8CsT3W6pBfE5wrft2u9
bpWwzaDIFHGJ7y6Pc4/9Gzd1doXfZv5lVIrYyB6T9mA3qxWy5mS0SgsbNSnLR3DGNgyz2rtus42S
wBPtF39gJRf2tkWbo1CJJyaTA0261HO2FJfa7CyaiojTsepj/zWke5iUFLGxtNOR32Y9bmAXDw4e
/C9Dc7Oomom6FBsY4Apc5se0zgjwC7zETkr/EcjDG/hoKopOU4dlB2MQFa++Zt3YHAox1ejP8wyX
veJ9FBbxEbOKIXrn82BPkdtt1UdjqwpsvZb3liWq4LSHrth1eXsgZV+O9SrKD4AU/JMw+/xtLUH7
AgDWR4psC3ljPcV70pUf3XqbX+gm0i6Fn4DT3m+FVSLjNh9niwr9Ymr06nLPt2dOP9qwWGgtnOc5
PGjqACzMAXsIvncCws072nbXH/xZmjGDjgtGDxlyu1IO3COduTTmZrUdbFk9yKLRj6vR2VhB5I/a
hTUFKy95WGQzXeVeF2egLhOtpvYmqjHs7+ZcU87sXJNSILQgbNyxmy37gDXF/JkR4YOsNdJQWjDf
Xdg3u9kEmV5CndtOoHF7k6CuFOImg4JPmybFB6bbuS9ltRQ/qMbN88Hu9vyJxiFCdj6XI9LHHXYQ
4u6KJZ6FPr74oJVD9lDRuKPMvptnuIbyi2grH3pJOT43vbbAUczWU25KmpCd86gJcJ5tUrQeZU3F
RLOZTxW/eHOLd83YMmV/bstqiMVwAjB0TXNcOOWy8aFkdbdFjjQZR1BNNQVRV/QYO+hJgFsEhVH3
WQ32OGl/KIhTdEwMeXVay/maaQaBbGk1Emrc4jQCkwOFfppybmrGNIH9yyQmFc2b9w0A3o3YMW99
2A1sJx3cur5IGTKGLjFP+dRVK61Heg/W15oEC8bCTpw+3qjB9DFuPEY7By/keMv2ueum8WQBR6vI
AfPkWMPFhBkljIcynxFYudkQG9No06XCidK2Ns8ikdt0tIep+gVVLXlNRmt/LoBlfmYGJvWpIiXq
Mjo6C5X7giVdweIp2C7/XfX2/8hA0ckL0+aLVTQm3gv3eohW5sQo1SfoZPcund95zWN7rq92vz0q
2Xya4DSZKAzaTsf/fu1/CuJuomOB/cD3kUq+d9TCszX3nM3tCTzLcPSX/2TUvQlcIaAJ7GxoW+nE
qXd6QaIZ+vW2Th4hA6G63Jz/KJzm5yOzMz2PG0Dr+d5uWa2NucyVlTyaa3VfgpWejP/mQ+cWPBCf
kFUYGYWqnUv9rucbCFMZZrDsT5SzpvLGI/rD6//fDM6/KwZvKlzcBgJ1Nn+xAH6/Qjlvm506Q/9g
iVRQqzKcW2VyWq7VMGF9ceoR443a43SkIj43xv+Rdma7cWNbtv0iAuRmt/kawejVhRpb8gthSzL7
drP/+hrMuheZChsWfC8OUDhZlSVGMHa71pxj9teBrqd+VXD11hKVvXewbLj+9pF+7EMYbVSZi0MG
IXsl4EfclehcvnHioLUA/oTGxp+H0CIe/+XjQ6NB8u+ZpuleqP0zQWLD6II2pQ+56otbNexiF3yv
/KKzEpTgmaH6/qVQdHll0sIs6diOZFhdvLIg09ELTHV9E1DsG6sHq/hE/v2/b/3j11rE2RRNHOHp
rmlf6Dh12Jhgk7T2JnRUg4fJpcqbGpwIEYLMww+GTLTKLAusQ4JiRCTR8hMgi1txbKJWOHPvmCtv
fKRKZu+hjsrlBDB8CfCrrLsKO1Mnlpp3lrMXUOzZ1gFgKNekZgXCKCsPyB/srRGL+WqKZyCg8Bs3
dHA7H5gwXTFPHTKu9D6h1OQ/WOMXSi8F9DKjwqBlaGhEGndfQnynCkPJRgtpUBRN8RTwZzll6sYK
uqUgC8ZAHcVRliUc/9/O6WS7kX0i9lkXtSfoQuU2dvP0pmWKP0xd19y4A/PMrafHEkXlTWzo6lTA
wZjkwaiCbNtia8OUCMWvqkaw6UP1ynnIQ/Ndqy/uoKGKC8fWbxCY+ImeyoOQzZFjPjePKC6Ho2Zl
70wGeY56icrA6edrV+b1wTW84Tmmi0LhvHfc7TQZFcOdOyxk95I4IeB1W7xDP6FSZ2uMI5oPIDXb
gp5v/dpW6qGM8baObZ/cZOhRzlUVpvZ2zNMZ1ig3Y7LnzI05OvnR86awWpmNEUONn+2N1WnjmjPs
q3Bq5zAveqwJt+4xDwynXY3kmdJOGs1Vyr9zHWUTOwT3MI4x8WjzbrPsoGlTcq/KqvMH1+g3Zlmh
ocxV8C4Jpt8Mza1RWxsZ5yszjE5TDDM3iXNslfpQ3k1UQ98hm1FEhxjHB0sdKtfBjBRWKdI4EBRN
V6EQ9TYrsmJVaQTOeppnrTlyUC+SXDPgCndvMSXhs5e41UG54O5MQ0tujLnMACcK189bL99RZuA8
NaUKm2Gga+tBqOycqHLa6KqmaS/rCQUPJHVrO0Gjg9Zj592JIIDZN9oA717tjA7yfjnR/HDm117j
f1cw/lKIfyldHFdU1rYjNowDBixSGhpR94yinP3fndMd4bblyS7ab6rz4qew7ClKQYKmMyTCm7rV
gZgnTXxduzYtC63X/XlozeMQlRW4QViXK5np5bnSXib1tV3HQsw7hK44/ZooepJmdUcCyFXMBa7P
g/w6njuEi1HmozMsvxSRMr81CbzcsFb1jpSR6FABEDh2RhfdeEMlrzj9UImUBor/xCY1gWuO65zi
iSwui6791xLF5BPUvAmk+b4xhoaeZVIYmxgXAo0tdzzDubJWYRG8NNP4Cl+w+qE1MlgD66EFSllV
3mhIXxC42rB05tDwazrca4wG2YG69nDU3Wii3dZRrFBFN++Q0MtdU3cBwDDlJ2KTNb6T9OKr7FG9
6q1EPj3OcJrXjRfTkfc0m9YqtNEtvShxHcESOIaO9lZ5gp6OKt5DZFC+ypDf8BEC4HhatR21sEd9
14DxnvBgT279c+q5PENVoBgPlBZMoO7uCeLxfHDOw1GwhfFTx6DFYAg9SiJ1OHSN3x3On29GE4pj
SEYPtuDCutYirwHoOhWb2bTqq6Ac+k2lBu8KZBnlCa8mt9XGIjkJLaVjgWMztypq2+Djwk9S8i5c
jUj5hWMRvik8YZuYpC7MAQTlBU3otMadiCJ33KAAm2/1oIgfgKW5P1o4ZE+NREtZoKSPP9lEP3o3
2PnZ9x1buBY9Qsv7ZRPVtSCV84gWvkYRMWwIVGrTT456y8f/d0NbHkECrVjOZGT0GOIf08x/jAng
AgJjanvvBtf5+NbMfqA2ZA7++TDw2UMuds05z0orMHmIRexO7dNAN+O1nXyy/X/2lAufCNUc+HP5
4N1wEZmHm0CsBRLE7hMb4/JZP7wwT0rB6+KEzOsSl6nKiYni2eqjmI0j7rbhONQ3ydSHu797Y540
BNZC08I0yVHj8vikUkNVul7Pd3R5Q2heU7pL0cVsdQQKR01k6Scj7eO7c7H/4dMj18Ve/qeNn/Hi
tNnOkTERkUHjN9qgv2rhLMc+0+uviC6/Pufi3DxgqeRiXopra+7lLVE40wbKYvDtb97er0+5cDZi
JitRDvNtKngJEWWuVw35djf93UvjduQSbGvY/GcZCP+Yfv4zdzCHBGakZ8EDTWFqmpT1Jpfi5ycz
9MLcyB3QNJj70nFQcPJ+Loa1qPF10eSp7wO2ytis/CA6NiMQ54ot6u+ywpcLpwmdabHpYhmz+Fof
x4FZdxmM0K68F9/ozjZPf/5dPs6df/46oxlfI8cy3bUujWLaYBIfFuj5fa4fOLfqf3ev5MNjm9Sh
qmDBwMJ4mYFp26MFDMDW7vsBQtgZ2f8nP/jyqv+d+8vndwVzxLHwKjno6C5mSR1DV7UCw77fTukX
PTLRbhSfWJh/eQTbzbIke0xFtp7L6FfoYExO4M5nt5+QR2x67FCcDf/8O1zMdlqZuAHxyy53Y5Pp
fjELx5qEFV0M1Vm3h00bb+peR+r9JUfw/OcHGct4+fDGxCJv8egnEdWIoeFi5S+qQqh0Ts2zkymT
s5dxbGxcZnaLOLDs8ttF80V9F+w6Zqt5ZBcavmBF+buCAN8XRIBjMGHZ5Gy5EHT+674jF9HOVT32
9+E+0HaF9rfjbvnzUuAMpihg4aH/+OcNMrrQsNj9vdDn73ZlPwNx+fN7/GXiCHA8NvuzQbmBV3kB
xEo6KKM9Yrj7Kfc9Tpjh9v/v71+8oJ4AjdoEN3Bfc+2hD4R6988PWEbUh3Hwz5Rkm6FuYi3nmo+v
aBxGxKmsLA9ZVftam55om/g4RtZASQ4gcTeEOIafPPPypVkUClkuJaECS0HocuE0VGl3pGBx9Efx
55I98pc/yuXfX2bZf5Z/S1SlorFYnrPsDAMU29DfvbPl5EnxB94ESwGnjYsfJfYCFSQU0e7sOTi1
Ubizre6Y9dBOFRCmJgtQ8I+fvLOPZRtp4FtzqSJ7REDzVGo3H7+TMZCohN4gP5fRV3xf8/DsKTqC
d0I9B4Q55dgo/vwlL8qcvzzxcmgj4k2iQRQ5OKgGx76VXDWes6qn6A08PRrAimYSErKjVqpTXnXn
Tx6/vMR/B+b/fTy2cMlSKNxLc/Fkxi2axJAmXd0c2WWfuxmNPYKXPo5j4J2BQ2EBD9lUOUdABo8a
fZ9PPsLv3jnbIUd9di4Pt/bHdx6njWm09JjOQjNvRq297rMEtYaYf8pyfua8tHa86DvZc9flaPs2
tIYV3VF0Kcn3RHP2DTljknCYMZdrQzQnNLqfbBe//YAG5S5hcu7VL7FgXR9i10TIfyam6+zMC8XS
81btklpY4CNyCORqnPY1cdNPztq/HRz0zwy2RGFQ3Ft2y/9MMVUpI7WSLD+nOKjUROG+4JpCHTy3
n1hnzf6bVFfa+Ml2cbFr/e+g+O9jL2b2ROslaioGRWCNFEz2NXq34dsUnu3IIz3tOQgwrqpbNDPY
P6NPlhXv41r569MvThl6GZe4zPL8rKW0OnGlnjJIyPReMDM5+Y/ewSvbkq24GiKsC8gFXum9vme9
82Bn7prDxbYGr0wEA+0j+2Dp9HBHo8KyUL8OUaOhIdDvbEpPW6MrNtXAM5o5v2MDyCkw02Qico2l
SW6nvvtZ5niV7CJcL+LugTqjUeDO0ZxNQuQnjPDmJhohhs3zM56Tk0zR/sihwk6p/LyMtlNb+KbJ
gAlZ6gcx7rugogxqZk9ZED46hX4XpNUag/i46hEWKnvyjao4ytrYWFP9MBBZ65UIPcZCzqshd9JN
1UcgnGidWbh31wFpphhnYMaXBMY44r2vre/YrXCdDu2myWHoUjuKUYqiRUEHHYaPday6daLEV0OF
J1e+p/TgqUR+cSxqiEbX70i2oHGHFJI0IQPlU381ldbjqA1XRVJvyonyaI+1ulLh/ScLwcdj2f/5
4Wm3cI7lwM9e/3G0sw5QeKNUdtYdeUeHFyaXN1aoirTjGIpdNBHYk2MvcuadmcwnYwyeopjgLVQD
9MK+F512xmTy2QopflkhEZ/SDPrn1As842J5Mkv6xYS0Vue0frPZCfidLOQlmvFUJ1sPtYM2fW/7
R5PU46n5ZAs0fp0LKJHofdlct53lv318JSB2kt6Ba33W8XGdZlRZW1MTBKu01oxidNR/Egg1/pi9
Fj+G21S3bTb/QPsQHWcDmruWmc6xG7z2tqknfGMxkZjknFtbfUi7tz//fOZyCPu4lfBZLa4dcGG4
3DgX+7XEIoFU0i7PjXeI+7e4/CpnmA0ecYTenYWQJOmuSeZDRLoq6xvT1X804PvsubhqxtsAQAj+
F9+U34sUrV3xc6QJmmmE2Rk4mDNafxAdQvOKGCoqvumdl/wVKGQZfUtfTpARym9NNehirY2TsKIh
NVXn2WpPwZTeEV4SAw/Q0k8WuN+s6pyWDU6BdAFhYlwexwEWGo1AvHcuMmTTdCKiN4Q12b7V3Lex
GPPb2LPGa5gZ0wmROHr/eLQ+OfD+ZlxJ1jAuui7kPs7VH8eVQxj4QFRNdY7rL9Ng3xf5jEimXiH8
9rJXS88+2eR/3UL5yuyfVHJsukbyYhJp5P7pdsrLDQvPebWGOUMSA9EudNtob5ejeMrThmip0cB6
QOCk/+ex+duva3L7oV1Jo+kSkKTpHUI+oPZnlDeYqekMkmNW3MctwS7kgx2ssPA7z/lk9n48gP8z
oqSwPJszLDPCFBdfWulRQBNgeckRdE6Vwasc//6EwIv99xn/TMr/nBBiN6i0uW+rsyV2HkqHdrLW
lf0FQTGeNrK3vE1hxIepKz4ZQMtsuJjslE1NanOWSens8txYmQQ2GIHkjRreYy8NxGD904xE7s8/
nPHrc7gzwU3iDmNQgL4sBNYxOmdRuM1ZGfatCoonordQLWf7MKJ3hUQK3tEjmItDazVbGtKcoJsN
0rOePMHqnsCfT0bSsuB+/N4fP88y0v7zvnHJ5tMsZcOJjKRfVidGDsLnlaaa7ZA+/vnb/7ohLg9z
6c9RcME6drEkjcCA5pi8jnMRxwe9RGjetQdyOfYI3z+5h/zmUQZcHUqfSyFUv6yDxxPr34TQDBVt
8uDYpXdOjcrbhon4GQaT+8lb/M2vytNcknFoji+02o9vEehtZyR9uzyNw1altrpbbHLxyaLz66yn
IEFxErybjhDiF52Fh3OvjUZ1rgjHUHn33cXDb5uSVSDdJK26wjTyybT4dcovj5QURZn0FK8vprxG
hkQ2GjwynQdxwCqonfRaG77+eVz89ikg/rg06Us95GJcmB6sYBy76mxWxbnorQfTjD55d//cri8G
OiV4YaIjAZuFc+/jT4TE28KYNauzzH82EP7qgRjv+m2UXAErmvijbxXnGRNX4kWfjI7ffb3/Pvpi
jpl4ZkIpl99NVfvaWCLUiU7+ZMD/Zggu9TB2P8g5grrMx+9XVDibEJzbd27f13CPTOcas3h+mmMo
zX/+uX6dW5zcwMqRc0Rh9pefS0t6zB9OEp87250ZeCitIxNY0USP1q/qdP5k0bxYoxCoWUhyyCp1
dCF+XTbSkKJ9V/bTuTeAoWpFXu3mTgdum03VxkP8wqVCmZ/0CX95KOJf+miebWLRZ+xfjPwgExnm
o849y0B124Dw9/UQTemptwd3uwRfHtNBSz8bpctf/c8oBUSqU6tZatJQeeg0X86EmtJJNuramSCx
4aA3RrptW2gMXWngLlehcau58fCVCyW4Io7KRxkqjFtNn6bPs5vijxTRTBhON2RnouzDU54pcTeH
MSeVsYyOJX3yPw+Gi8EtELRRBuSYDAMdrpN38Z7GJPbIM8n5+9B9nGjXi4c/P+BitF08gFP+x4Ft
4QeWvcNZJ3SqlchRC8YU5yxCUPLPCJoXc+h/H4U4i9Iv9U1+g4+PYqtFjlIb5bmc8RS8JtkqJ53w
/+Hr/PsM92Ke9iqFkIIY+Ix7xrK+QkJAFBKY5mePQSh1OZaWX+bfJ12eUV19dKYgN8uzbuQlcmhP
3mRJ3vljTTtF4e45DAy3G5LK4lPSowkFL4VPw0XOYtdN4lewrqhK8f8Btk4emppAQ+72i2I307J4
b5ltiG8SQAAGUgteTljInzGZBPuSPNWIVc+Pq/k91TT3nKB98xO0XLbfRS69AZK6iTxCYLAv8gwU
YBOm1IzzYFuahAayhiyi+chYGaPhrkJ7aFcNTi3Mf08ZEoUJnJ6PCbbaISR+lW1DgCX3qnVYx9+Q
nbwNaP9Jca1byEkK/JSyMHHNg/OOwIvvKQhmHulx7HIytdY2dxroOUl0nsfpWMz5flCtvpZAAzQs
Avj5HSVIYo4KjqKDkA8DQrsOi958FdYu1LjtRNZEZbuaeQ03IAYq1aCIwUcCKyG2CAES+KNF6ngr
z6gL37VBJ7CKe3BawMekYgz2DslQd6LMXs08tDbo9t0XF+PozgQBtSvqqLvFIoJ8V6BComOFlU1v
B1/JXGxUzFqkpynYkthJNprT2vfK7NVJr/BX4spWVyBsqkMK230l4traG0ZQvrhtqHb20NUbV2Bq
9Eq07jIy3WOBe8ufs0zbNBhGfRcxoB80/Tdlhc66sDvjJ8DuaR11rPOTPlgQ1xyBa3kaOxhXAJ4m
q2FDnRc1eFMFWF6kmW5IvYr9uQ4NAL7TUK8QW9m7sAY75BHk+VS2BMqkeRGAtwOhdZUNkbgSYf6z
NvQQaXgpD33XE2s7AYVrZrgeXYHzHNeJAPHIwjDEcvwGuRmwD67ljS4DZzMVsUlGG4Y9JOPNdZxK
eVwSzva2N9FHptXLj+wYsKzqH4wY0tnEZL6Es4OJRcAf6rslmBixKAnjU7ZJmulNDKcBUHdfTI+1
SxJOE1FPq6KI5MmgCnZ2EiTEF8z2fuymN8TfGi5XyY8ii9p3oCpkfpTBPquQ8e1cw0g2UhXtQTmI
i4YKAW181afHmCzzniYHenQyyFJD7BBAh/tCDdY+KDtoWyAo0MZnJm6pwUrXZtr9bAbtWz3Z3AaJ
/doFbkPSsJVTEFRVxJI5uc9QXiZnpbIc7y55cwjZmnmnssZF8K3gHUPP8vs40u6KoZQnuiHttrWT
kQBZnAddF4+nAfTM1qnA1rVRHV4r13rXPB2humxt8uJxU/WEkJCj6H4bjYTyNcfgdYFue5tpgU5g
qjEeDMKw2UnN+LpJo/6gAiO4D8I5PqiqBGo/1uWtN2F39WZ4lVgLQSQWkNI1gRfesuCjkNRFdnkW
G3hgTXkTt0TtxPhhdjKyXx1YlpjpEH+ltfwBzRDgHfaftUwF7pM84OpRVs0Jbzj7oR5eDwApDkUg
KcVi16Q6Et1JvR/9qJTFlzB33JXJP25Nq7P9EZTctk9mF5tXOVO5hIwKJAUHlDaIbVVO2FWqovLr
Tod572GbjsXiKxwx9uTZQpfLqVmhLg2vHP5xyWRTK0I9Y0BoTfUaathlwXIBPLRcjbpFV0/r1nbf
I4domVAtYH0pI5IRwmxtthLfdkJG9Jw5gB+lJAugD0s/anUH10yrTk4QE9/XgEYawrp7CKmdbdvF
HttVc3mMJErwvgDN4JQzWWn1TNE/rYMV/0ZwZ8wwdvSoekm62FwT8QruQcUWH5loac0EdQVZogXx
huI7ioC+JB4xFrDxvU0Zo12b4X9tcy2tqcAW1o88GPU12aKo9Wr3W4NRc23F6dtQqPcKaw5th+St
t7WvZtVBRBzN1yJgJ4CVghOL/vKK3+fVtinnuCKo1kbXAVE1k8SfO3o6eVtFD1w401XgwoApWu2x
SUc+Zu1kaO4i5HW5PiPTBKwVtjnzJm8wXMrC3DmQHlZDzZkiCqMAAFM0Xhf9hPoL5oB64l9kJmbx
iAE3brgysGI8xa7C9WPX2Rc3z58cVIpfyYvLTwNmu+M0l+EpRA1QY10F+tQt+k53gSJgKNNerVCS
g1lgOMQYiODRC9E1krO3FVQCfCPynGMRuu8WkYZ8t7S8Uq4HF2xQ2orzsU55XI34wLn9hQ3ZfDGZ
9jsxWNamT3KYFsyTLVgD5z7pjGGHGEldgyaDDlZZybHJWXuXs+4Vh2iic8dowH9q/2QRqvweOS/L
HYktvUO8ITK1ZFv13rQDxDJuI3pIDO2ho66ExwvLF+ZLy5zW7MLzUfTd4M9KiYcqiZweiW7XwbgG
JrmLESSvBt1LvliBYr8XpV28lgTTL2yDAg+4PoTnZFwYuaLHZufR+vJK+d1LinYFqBJEhzdbN1jh
iK2MyaBYCQyQcDqt9Ar4/bOr7Be7675MNvgWQqvje2CTKQYEToZ2D2bQcSZvBQynOWWdFt7ZMUgA
DxPuulUmF/UxxbBCimW2KiDB4h+KDcvcB1nC+59CuzkWlUVHRto2ri3iYgU/GB0IL9q6aUGECwff
bZvhFyoWzE6RMe+5fQWrjF7T2nU7ACVRka0ykkGOo2uNW9GYyUFhqLvpU4sGZGiBhw2s97ymB6Zw
Eh71tm03g5HJ58DoyaCI83JPaGi1RntvbiVABJ8Os3hWUM4waiM5wygz24/zJPEmd1aC6SU0+vsc
kBDDXS+uDQszwKBlP6uZtTFKUDUqMmiBn2rx7VyiMs7tPt3TL5lvKzQc/J9NFV5ZhEWuE3ybp2kp
piLED302u+BBtZm1C21l7VodLleGgRwLUVd9KYiL33d5LbENmcZWQw+3awtsj0TftQ2k5N67xSrO
EJ5q71U22Adkoxk+8DTvDqit3Fj6gEZ4bJmoGYcnCMoR7tTqiyBj+7uDZRBDVTrlwBDn3MYnObPO
i7SDMGAN+tmo6+Ax6EKYIF097tLCCPyQ7KyNE9Jq84qZBTmQZJTYWr5khE7how5v5N6K2P2Q98IR
kGNPuF0fbLhfVo/WYqkE7S03rca6AzyJNuFoJlvEt3IXSz3xk7rHn+tR8E46+eAUCjJUwJkyGuRA
nvJcv5u4fiBjZgOaAhzxmeG86xY9sbrgiKvg5LHOMrZWWZ+WPyCm2ltaWzrpk8iv42QmQ2mam1u9
7VHbJh7fFS1zmZ+S2Ggfa2/67ihdcfDp3qYRZtk0ms113wjdT3XjbbSXH22k4OZUArvbQDBvC3wC
1MYU7ceR1g8dKnwDkhW9qiPjJqJDs9IK1lHZxvO2amxaBvhatyQ2jw/BOFVrjahQPkP2NKD49ilz
/5QicfG4j2SFW9gkc8MX6Fvz7WulR4864lrww1zccWJMu6Em4mYAF7HSx6HboUGOCQefUvo7jrGt
m3DcWOZM/G0cZBvXYpw6KgQgIzkDnybb4E6RZO0xjrP63q7zZF+PDgnmuhqu4Um333nx0070KVa0
ATz8JnH/uULXilcwZifCgRIcymnwiBUcZzr2wl3B/RbGoQQYy+nDQEsfNSeRGN3XtpSwV9GE+F5V
yGtU3OHWnjk1mZXT3kG04oKgg4L/phIuI9u0mYZzBWOi4Zza1y/E4FyNo/0NbVaFx1RGBdYou25j
0w8q2j/LEQ7QMe7YZTymPQABwsrxodv9pnbanjzQ3stXcRsYxkYwSydmPOSia2dgV+4dy13l+PAP
dovbU8AcATBFBzmeHTzFheVsPFmV+3SOnZVtaC+ZIvQ7I5b0ICun/prWBlcbmUdgixsS5yHvVXrO
NYfDdZABt19nrZkeqCJMmz5PojujIncHslHjPpANDm23sR76AftGGNETY6mXd06M7yRwAXjWTY2j
CZS3276gtESrSRdEHisOfgez1+JtDfzhkGQ05DVO1H7G00leGd4AhtjrKVLI2FUKfcuCDEq5CzhN
zpFHd1IPa2plHpLK/eqhDtvqsglBnDUYY1nRVkUUvGQBqZtWaglIruTZpsOyFmIEXVVOEnFrkiTv
EjZ8XauJPww9q3jMwUglvgcdjkO91PikRsYRBqgIS6adTNdQWogyMhJ7vpZGdZfW2UsHw3c/OJgo
V52JPVLLvAbYAYAcd9QbPwIasEGfmW+JsGF7AIOLk5Ghif81+sIpgJIS1NA3JwrHV1cP+ruJLv6e
PzACtGmjG6CJiAbD2TagMbt9wMpglM9tjsVUFNI8uMno7sUcmSstAM3FiaM/iLhzb9OgYbYXCwmx
J58A+lad+42aYOSQVHtLRQvQma1eQtd91zJKkYILyHEkg+yrJ6S2ayat/O5NAUQG+ls+wqmKDHgw
FVoetXgXA42GqInjk5VhbWu1tsd4RlWMNuBKhw7v10HYXDkDjgDdlOaSnm6ymmucDgbT5iZVTdrO
GgYSpxz4a3e6GuUKrI7YkNurr+2QnJc8BU1IhhgFMNOd1xR7BE4i890LYX1UJSxvowjJWbWs0I8t
G0ZJFBgcrohGUh4uLX2yYAjq5rjNuVdUTbfV6vqkzfn40ApKHHXc9vvGprti2VV41Sgb03xuS2B9
cXeb5na3Q4fYfQNgLk/OmGg3uJJgqQ622ubg958jlpoTeIHUT8YUkCujStxxtIWYQV75viYS/gE6
23s/QOmP2t5b0TKbr0T00GVbguySNRcgfhGRGi8cYXvWGI4/lWa366FTNJHbyt1EKNN9EQqiiduK
ix9G15S41yjl+0nv2SqdJTYYNsKPOXC/4ykankJRlIfW1oD06/lUxgd6HhCF7NqAIi+j1vkZpfZ4
SJuRZWhMsg0x6THRzgGCCgOHKqkZqrxRrXhzTFM7gsYbV9ncC2Rq+NmYXjGsgZ7pPxOsAB/C+VY4
brtfUtrPs2sZHAAbDOKlSQuySCiZ4Cz+4unTVxcrDkesCUCfqjjoaZm2cztS6tJ8BHFXcGZFqAW8
KC3LdUOCwNbB371ym1aBOJjPVDF6dIZoSehFO7dmj98sdukEJjUs/zjXo31sBeFe1kVzHwnpPvCl
zJXjMjpjiaxIDd+giOFWs7BZ65ylVhR5gXu0fbcZ0tz62hEzu5nazPzWRkLceEkq4lVNCNXPuc0I
D2MpPfUWopysVVB+9OAr1inkE5FGjpwAGNNaYNKKrBF75fWhj132x9yk/QZIDW5sabJ8oojdJp4b
4AerfoygvJ4oPUGeIRIMQGkDYM3iJ56mybov3OhpTgYSFDUdnJIpS1zlKEYpSjKdnO59IGltXRlp
tY+6xmL94dfTI3JXyslW93ZfaKfGLt0TrOPoxrWyeZunMt3MEIop6FZ8DWO592svXmmWt6k7cmBt
SefmxkzxIgyYnfYrm8s70SZwqlBJrK0J03urjditBtvznUVLFMaxywa6EN8d2d3GOBCv3IIdr4D/
wedzInItRL0Jde87neV6q3UF01Kz1fe5pzyJqJhjlhq2wirzGw6HPYFSMK7MJohWXBtL+IN2swvy
Ll3wItwN5spJX2ZM5Nui6DluTHa+4UJDmIA+YUmv2izZtyUw9NAVP0F1IL+r5nld1TbsOUv+rCq9
ho2cpUeWXPsacVHhW+2AYioMzea+zruRG3zW4l8j73BlYkXZSly3JJIFalvh6VuZSf4DZW/EtG3e
ohFCDIgCwzw6BaO/m43XxZa/ivSKMh2wZ07V5DK8pwF5M6WyjVuS6uoNmGtqclZv+l27AEATeeXO
QHtNpLRHT7IoUNfqSCdKJXwJwBS0x/uVqUXalwz2+rk3jejcKLO49lLpPmMSpD7FvXTFy60IhARU
APLF3luumnwco+amJcRvYzkwGHWRtL4WdgKEVanyl7Z1ghMAwWYfEee3DwwV3YFVVH5BsN9u5GdZ
d8kgTmbPTxM6oVgBxbI35QADKw+SeVcmnjgJ8AWbZjRwVppg2j3PKHf/ZHw0odrOxfxdizqXgmw1
Ood2sKIt4lQ4UZzatoaCsKAqbdjTpgOBJSN+jmwgUSS2nMMwWntZxY81ZmFEdKrbZFbLvUyPkgN9
8/rGA1l+FJRuTzOwUnaWxrB+9plbvTiyfQ6qLDoZgLt2qYJiNMbJW6jGgY9PQdial2i+oO1wisYq
gAHjjD5dUQpVNdcCy031W+DwzG8bWsEUevomL812z+Q0t4SQWFjgRHXUmrF4EEHiPo+z/MEFl/Gi
s97goWy3pQu6adQKebDsumQtqYtHpUnlk9wEjqQgn8hItfilF257ReQmcN5Y6zdRN9ZrbSZZMqky
3Hi5Vj3NcUscAnUJAO9OGwQP/BgGl7+s8oi5hK7gGhXAZAdtoKEc+2Wa7f5os2CAGRwFvOZGH57Y
6qyluCsOqDH026iiNCHcoN9PvbuQF1OAMDmWzsSC4JJX3ANsavFvWJUiDzxZnb9GIfSUosvyn9Rd
EYzJhgV56kbnWhJ+dB+RP3PWcwvAoYWWPoFC4tuFyjmDYN/HCge3wWJg3zYjAeKhO5YUL9pmLYNp
5Eja9vZ151CKmwXsQZJAnzGFohoY63echsOe+B0gKePQIp/Q0T5v6VtA7xmqYmsaZnQtmnKAr+nO
KLagoTfYbr4SZ/9Mc03nuFZ9s9NIQRSouf2DoGkPVo0QVCOZVQRB92bmnhFSyp24hiRt1R6lB0uq
wEuCl6ptnkUuANs0ufJ7jMiieF7Ye4N6EKXFztAW9k/Jmn/l5sMLis7qSMTOqlDpigKg9hLniJLH
kNQdigftemx6LpYkuGzAGLP8cvp9SVzgViLH2tu1bvLQG2VDkwDONOhFdxskRbQfKkNwXEcrQm5K
flQODVhmnB0hjuycciVE550qz6he7LlqAuDoSmwnK37qvIgbijm8RNUC6bZ4f2s2AOtBUi8Ae9xl
sY9pY+53eZ5b7dbMzWClJ8F9FQ3DdUQ4Z7KhGF2rpxildbdN2qZ9MoVFGLyKPYBIioCCOjL1I9RR
eRhhtn4NGl35zFo6lI4KDuFExVh40ZeAXva6kCE5JUTB7QLs8nuuN8EBJ4nh20lINHFJaM/ckTep
hSrbJd1A+c7ry4VUa/v/w9F5LTeKRGH4iaiiCQ3cChCKluRs31AeB3LOPP1+2rutrRmPLInuc/7Y
2PW/Qi3/ZVUhXEJDcaObFvDacWSXbP08HK65TWzkYBNTTb1Kys4Ua35DahPYbvZvEJyKY13k9xpi
6BR1sMK3Rl0qRunZaXY0UPhO+gl4VoWnshws/Uzs9L1EdeyTJGihiB9WrK0IoowkQHJHfzGpORR9
tiSpFIKEfqnInzUjt7fEMIX1vfoO8+gOSb62b0V6lM1WPN1/ARTRXlVtpTwaJJ4Rz09IljEX+5VL
ZJOu5lPTEBBRhTS0CL0RgRSE2PbQSSRIOROzbx1yKHJKLPXQHyyk7ms0KpslzV5wccDV4fveprlt
PtIm9W/RxHHJsueV5z1QETvSRgIgn5P+TvnZ2ZgWQWMQI2+nJr9kK2PssY7WeC0wK5okUYJ0aoVk
cC/y8H1lGDtrBSSPay1K/Fcb0/CcSrv7FGTIec5CsgDWZ7Fyvdup4adFP94sVV8PtpZ82nr3GtUq
Me45eQu9GMHBKFg/xnPV8gGXiesYNSdMRfTCxiBi7jLU6nQ0KoLWwIWnTZUolGkqoNFlAjoxlFUE
9Nu39C+zmpKkBEeiE7qpj8TVk4gwbfKSmp9cAOuDGOXQGxzCC++Wa0xERI21NtJcMCRb8rXQMHcF
vSlLGRO4CmBDOQiXmmENz90MmdIksXWkhuGD41wLLPgOV6ce4GIWduqFiGfcEo2y5MHHGb1RkWeg
CwQD2hg6z7NC3ic4EHfPJi/G7rew2JX0zK78qmNWI3yAjqgp+p2tOfZpylpLH5LjveEAcqFXSKQK
5y/cROlGBymCilEZSQhz3mqKwWaY1LP6I5SuO9Y9cRAp7TibCCxn044U2wJETcyldXXTl6p/TJMY
OfhIxsujpRUlo/FaN+5STp8655SXkxLukm30RZM4fKwmmwW4djAIy06NLy2yxRnWpjqbnCW8EPNf
xUZ8TCO5kAlrku5sgmYAtsUYXQSMbRFmLOj5hxpFzQ47lHMAeP7Xx8PEj01BB9Oyudvmu3Dx8n7s
nxpHBbENs5acMnInk5ySZNOKYsppouFSFu1XYa+abzQO2sSUq5o5Lt9k5M+ORO1a7QIFM7wZBXYo
cjOLszK0RX0stKw4q/BIFtLzfiaZd0y32cgHpODV98tILR70OdcuNUg+YXwls6I69C8TjiRPT5WZ
jPn63vKgvVaEemBix90+mGZ6WC0nO0j1Pm63fBZwqqzQWtRsmyiLvdbp+207Wu0OuoaWq6aMt8wc
5EhUjsbRV6obB3DdC1PzXZT5K6V5Nk91F/trEmo72rfMnTNrzG9hP9tbiMrlcdSRgPXWpO+Jj5j9
qeuKUzW3BHV29orVDH8uCe28J3rkUGIm+Soacj4rq2MfrYi/QQ3wZ9WRlThnAjZA1WhV71oqXOgm
d9l7OTQBmW6xaOPWU0PZkvSpZtG5JRYdZsbSNtDs4zbvwiuniUF7VSgOUuTZbuyNZHdP62W5oUNR
pA4LAm0hfjYTOo1YvnanBSCLMCh0niYCBKT8LewjzR0E6SnQHQj5Z8DcbR8BjauYxT41RiFYjShz
Z9F0xxnTy1E1E+0ro5tqQ7A6gExLDhmpqdXONsb8JpjIgigdbhlVqUEqG/oojFyc+/Su4zb00Ytl
vh5RVBsHKc16byiYHyo7pFqsTdrPOElqP6JMxzWYPSl3LzRuFI5+yikyKmvU8UkfIWIIUOmOdBG0
RO32nW+WK8dHLFB6C5NCNgDBduMs1Do52bruHCeS/jgacTDlE9Ty+rY2Y7ujOaTyrdEYHjmfF2gi
rKMpnt6dLsLkVGttfSQghQRIfWxuQIo2bNYyMNatsLBNlF66dnoyGDV3yqyDhvWKQdHfnZU21C/T
abvzYuC2KK1e7rtFW57qcQBmYqZwLeaYkhwzbITFpY2l7SvO9JMQ1PEeTSX178s9zkFmnAT1FP0U
4yK3mZ2E7MtTBpmt8hfGe3xhORk3Vojoqzf1MqBqji6ke8SSETWpm6XW+ICcmAh+tVG5wsIGWVfk
HGibcg7cwto+ytIadUVBLk2dUVnATbx22RIAqrYeU31DgXM9nUtRZDvLtof7ZKi49PcwHA/KshNK
XaJnkEzES0Xs9QSKKlPzJa8HJ4DfaQ+17O4db43Kvjviy5A96Z6hQ4JKFbpKMs0P9RxVpHPf48F1
p6JAyPmjYvK7ZQuBl/42kVvspa3kb5NuZLdxWSZXbaPBxwRoXKh9NfxshNLVzKg8pE5mHoiIS4K0
yF5Sw8pZPYV67Ext5g3oyV4pM0JUoGvgmpC5yQmVHdTVstfMMHrLouWn7JsPXDaxK7j03aLqki3U
qbq1VMYnQ6FG5V4sgMbFUi9RiIrZsbJuW5mrtqGgRvMSzp5zmXfxJlsWiHE5v4xV3gWKE+eEMEME
TDIsSMoWyiuZuXvEmQ9LJZItXMADPZf2dh3Nz1HrY89cuFxtwVeckLr45PCpBmxm4sEhe/CGnDVz
jRk8znLIRg+H3P5hRhMkkVoVZFFGZJBit/ulI11GX8zPlnluh+QUGYkTkgA9zPqmZBvexvSU8ijo
n3YKu4cCtiFw9r6NNer7akzJySnD4cAag8kBEjzholUmRGngAQkyfFcYJV+XOtVvlLdlZ1ET/bnG
eIbWOG58wlNob6xacdHuhIFTsg8aCOY2pqTzEJd4cZORtMlrmN4mMNItX7LYA+kivEh05m4NHWh3
qRh/Icbp+4PA32fLcEMnJQ7cUn5MqVokYdYfzkykSzwNwznjsN6lCr9OpIP51J3xioAgvvuU1t1K
n60r1+JmT2v/JnlpHngUn7iqhUeFPkYv6+MP9DskNRvmszYmlieieHq2K8vityBj2MyAk0hf6vd1
b63bjqweux9fqxAmMZ1obRLtkGxGhJcebEfo2u1Y+E4s+r025P11UMM+6LKkfCZ0TPcovdFcEZkU
IJL0V7phM8lPU1O73Wgv+ntE7MiLUtsR6ZwV7YaQJTYWsRwUD3mQ27FO+XYMPLg0TEEkCxMcX8vh
1url+jiOI54j4CfqEYZNjOzxrMum+6K0rDyBRBlw+1b4TEgSz24zkXQZlUCxCYk4dJX0LJyt+p11
NlsObqp/ax8277mw190cp9ZWj3UARXjHSjHcCr+1Rv4KM/pvX01vsRI90wxGlcZdmDPnIICE9djI
0uT0akf8C2QqVn7TQR+yEg3ePbDsYqZT+0/tm/FVqGw7KRsuyd3L4LOcZGC1XKydragPLIgRYf6D
5Q7ZRJ4teSaeYw3CjxxUB3NYRiR0Se1ZDPqvajopkn86h2dNT10hmvDm4ITadGYlbinz2KaXUBe0
PdC1ozHooEclhRmiYif0GhZfGdOLHk6jSzkgKRlFmw6bkTz2d/RP2jYZrRe7k9qjbtTajm0LWY7M
Gk74mqvFNsNTmDbrdpmKlGqX8CkhaPQIW1i89CZ6inKx85OQB+RQLUGqSvpGeYfl1pVF02jFxmPY
SMmgJtRHPftEPQuCcwv7CxOA2/K0quDNCXFEGZT/9JoWW4GOCArx3JTfo0gfwnUhv/hKLTZpCap2
BJmhnplRJfohKp67ErQ3J3vuzujb52F5Qdy4NWW7M+QzzbtK8py2cHvmUy2OpgkAeYnigz1faLXj
+bo0SYit9rcxkAY0jHcn6i5CekecomTxMagpejdoadIV3uTdmu9k8eNYNxauTaKyM3QnEEixsgSp
xx7Msxz8pOVuIdqIz+yrtG6V+qKzTZWXOAk6C1jP3C8VXT75bzHtctCnTnG1DoKqOi3ASclezNc7
6TxAL+Zj76YovjJuuLb/IzuLUeG3UzyyvdvhNBc/A+5ILXxYo29RtHRW0X7jZNcybrdR9RwZ70pz
EnW6N2GspXGzGmfL5Xeqwru4pvJr3n+inT2aQo/qsJ27nwXkwszQN7JRqdPrAiTVRf40IjFgJSLp
rQTSzqedSA/GcrRjiFYjp7N+p+a3sn4ueYBaVuyz3YPwk+w59rlX6zSa267d2141/tw/Oxn/sV5S
CYrneaUtwzftS9W+qRybUZ0dMi2YxJEKn32Rk3HK+sz5MKjfaUwRJPJUQeDyQvDd9BRGmJoGkn3n
H86hTUGC4gAIZ9SHduL6ISI/I29ALV8ruZdgEHRbbpJw2jT6IUZoxPeG68TjVWfxthFXhYJb4yOq
rrnY9/HPPQMe25E7mbyBZ0WjBersFHf26wN0ZbJuDhE6nUlX+7chnpf5FXPUBn6jM86hHdTQWAjf
FbQ4fZAinylMvxc/OTxqweVKKnmyKtSOnavwITEovEKqlZ1trnNJ4ZTRqc22YtElIh/pV1EpLbzt
aLzEo1nugXW/tEzLHgjH9K2VtSo7TxQ42zTnMYP17YwSyrjapuIWOnXKOZ26HD1En8tTqDXHmPRI
ke9yq9xMNKYRx0bbAtU75A6h2oVVKjLPms863VAGB5/zMjacvw68Wg6CGm6M8YWIcQ9m2G0YCtMs
SGCTJ/xmKFl3S5RgcHyaIdqKs6QGZ2a1N7v3lMBvQm3gd239nBGm5GREmfUXc35RnccmDFL0l2v9
BzAZKO2ruj5qzkvUBmv+N9ESAXNVNeJuSN+pY4oYLbjXj2gmEfPLR9K8JFQwjuoujOa9nFQ3Ix+q
qfDSOoTpg9YzM0Ad7BeUNwbqN4d6gbZ86sRrpzNlKjtG3H2l3Tsv6PdIfg3KCnJYlYrXBMKwqcdy
U8h/s+TjS08rn9aQ7OsIMGcJXbPMQZKUK8Iij5zH2SS/w/mhRY9L+GrJH7R/boQ69m7SFiDtqxYM
hGSlHLoLTPz+LoI0aKuLz84iGEw4FvkOsC15Sl76Sae8jqjPyN/d2OEtM6/Usuwy/VND7r6U5Acj
a4jqz2qMkGc9kyh4vxDn++5v6F6uoASoNw6lMWnOYFoINCrPtMeqrIg0TZTL2aD0Ucc0MYdvpoMs
Iw4PIanIVrjpkx9LofNE95X02ND1ZZuY78arIJhvbGHCYYqYXDn9G4/e9mNL7dVCZ2FsepH+WlY0
lPOOzOw9CAIqSWzSFraTD+xZRh14xwPpwgam3sj+7LW7CnV+yJbeK5TwXzfWHqAyrVJnueyV4m2Y
vk11txSBYHbKSLR0virzikXYTQgDznRiR+WhZUEszaCkzGmiWisT+IJv3K4JAYOmm0+KO1vfK2fu
1Hy32bNlntgyNmb9EQ0fyMl8E9UACgYUlw9rirh9Nylne97hOe9tnofrQJFW8a5UH+BVXm2w3Fpf
SvcU3VvUkm1RBFr62o3fVlkHCwpbxAbI24goZQFCXlgqw4HUb45skj2KLyO6Wh0hotUeYgaf/1NX
vy32saCH4X8fM008bIH8YESM47/avN7rDR1lZ8rHfP6D9ai6H+S1O8LGWZyLjar9FAtdjk6wNKe0
4QrlFO/JsrZQKeppsBbPg40sdr1I88rttmWsdkk9CP8asJI/kohpBf7tyc6JXtPxpi7vBdoQ0R8V
Rq3Icnr6t4wMeUbCiSSJUE5RMPm0U/WHnJalgE+/J1S0ophdl/Gx0fPrhG+KDz7eMsW4crqNE8LB
AXSweBAO2GOKS+01mWjrNL+t+bdDdpISCG7OZDivFHLwkfBlcJf0V4FwsClh6pFWT7HhISBdTCUA
VqRK5A1ZmS/D9YF6oGCd5SWkNhtC2xcZ7nXkTrkcPhahb7toX9jvMAVs1Pm2MN/i8Fc+9AS7qMWu
+7L3TX+RNf/jyMq8GYugh4pbx2g/xXtJ/0FNEnO8nu5innF50TlVs4Iz435AGD8F9xQV4UR3Xa0C
1xjdcNWjTcdGnfEhf3CIOdQDkotXZrknKVjmbLEFvpz1IzKfuuGUOr/0I+TjIZpP9AxuZH++P2lQ
0TxEe4e5W3tI6sdQg4k3LZ+WNH7ab5X7C7MeIMnU/XOAwqBPuHpat71HWCdfaXauER0QiLBKf7Df
FPNB0y6L2LcdG626M2ZrO3Jt6PZBKDAR3dZIHyTsyLTe0KYiS39Y2sdl+rIE35iPPPlUYlrgbfT0
lPrUynloPGh/nwBNVx0/Juu4VleCJSsYwTo+TQmtmF+APko574gcLZpnVUd5+aVaR2k8htMLLUNV
tF/NbRsfC2LD1gAXu2sUDw6QbDVd8vRqILRN+s886fkSHE37ZTSDmVssibCwvJjac5Reh/GkRlTI
I5Pq31N5ICxiWG3mFT/Buso3lPTUR0ejiZSsoK0cTZ7H91VcnMFnn/PM/pv7CJKb2ELJLfc7y2yr
lyeb+mIzpyFBzf2WnFTWfaO/xRnZnhqxv6mxEepWNphn0EWFXM7qvTzsXNCXFVX7wXpM1ek0ap/R
EAa55gBS0zDWPrDXuNJq2X7KzQh3MasBdkNqFWufYZ2xGdSaPUCRKkXJLCfxA0UkG4sL2C4f8UIj
QH2hH5vTLj3MpNzn3XeCaLooSWAv94X4jUdr02hvKQeApqY4Q1MXNLpgjJ+hEaPpd1hiT0kWzL3L
Je0K8kGAbwXXHL++6F6JuOvqaT84V/wUjATRdqVTbWHimC3fIgC2lk+azLfJ1D0OEWn/q8EpE3lt
+DGbaPanl7A+56HpKg1FXSBWq/k3doW3xlhlvsKY7BJknSnnQQV22Speol46x7yuTnbq62g7GdxY
UbEJFXTSvOkTLcGOhkBRcuIN2kuT822ucoLoo29Dh6tKf5uxhIVAsY+OhhuRcvjhMGJ3g9PmzCWj
H6S55EeWiFpCCnotMKS0fRrHdyrZZH8h0R7VBSd2uG3LHx1mnehUuM6/yvblYAQiDAlRTtnHmz0F
zdtR/DRNuwkdCgTvCT5D0e5rsE8Vb84GaWXnKO9KOu+rctijMbkj/NFfG9ItvROo2xQ72SwzF1n8
vGjE6FatD/536jEmB9Zqoqb/q216N9vXXuqvWtZ8rarc5LRRG/pPU/zFpnU0qbiICOUo8vepTdjT
0bvB/0EyryN1f9da4eKNXxPnJdaEP7Toetd/M4KQ8Llc/pyGpjDMNuJjICF24BXHO2Pd32u2F3bF
XH5GNLC2Xrqqu9EaT4N8npqtTJhVCKZJlY2AC2bjUdsfuieH5svUb01194zB0hybapuLy2CRB7w3
LUEnhYcJw0c24fbMiLJMgoECzQlVn6be+vY4GMcWPlzGP4VuujPYca/sNTjSGjw3FS+WdR4VEaD6
3KjsUmRPkJXMJ49ZBUmAm9w3MvCb4XXWabsYqFPNb7P9Qy3Yv5ViDKMwSJB9qPRnFKubpJqBf345
443woVWOwtoXaTBkFHzy2uDLzfXRMf8G2piB//N2W8RvkxUSOspphAvpoPAtgiqgr+QE86ybv2VU
IxN9hidJ0LmhLyPCJc3/1PmsNs8mQtXyJFK+nDgII/VB1ui9du299cQ+1h27j3kaiz9dSi+inaQF
tkqe5QDPRDFE3VxD+ZJNpjsuD30TwvMzlr0JJF8LiSEWCDtLH1+ALjxbhCtX5VMxvirNk90+Tksw
tjc6JF1AYMDzg5nzB+pr231obDCGc+wSdV+BaWQLExAOxCJ/pU33MicPtXLEK0h/+mNuHQv5nhLr
vi69a0m6WmnbisklpvJuFTDy+PJ0MNYC8WTMXKemfyPi03rYRfU5peQyqVhzub3L8sehH4N28yAR
ARWIukaXO4HU0eI1KUWMUb0bktexoj9LbaGtv5Ppy+n5DZEbKPp7qf1r2jGI9cXT1T1VD4i5+B6v
9nAbFGqCCWyVFUoN0rX7tvRjdAUrHUCywX5h0G6VTf8MFH2LmpG9NJwwdR0AHcINHr9XukLclZMa
UXV2CB0gfsV+wEnorll5yqsFphz7I6gPLS7J4mtjd+gI9eL9sFqWnuzeltVedWJgBqH8hUbjFyGe
/8Zws0j9s1u0SNrsE4394UR4h4BkS7rfx6IMUFQcrH7Z9RTLqHdBE0Vg6ON7gtkzTUUhvX6LULu0
pBwRB84K5gR619OUfq8AGb2mNHbNwsNuLdPerqL3Ya7eDUPZOevo21I9VRVVqfXqAopt5JJfgTV9
fZwPQP0fJgOidMbDpKc3Sg69aVq2SU2zuGZVRD5JUvXUfW8rpyKLjrGubEt4/w2kxm+ryO1QzI/R
okLhw1RNmrua3b7jqUkcm0tc/0DywixBRQ23cbtJMsUlx+cp1nVPtOq51JvPObOlr1VkCTi5cxBc
uIi9XXXQN42i+yuJ5i450Lj7/pbi1ndP0hgZkREna859m8vf4YWuU5JtxYxdwFoO6xrtkMFdcweC
SHeCshVQlHTeiO5cFvB6JfT80O7mMLxqyUgaC1lsw9o9DGtxpGXBy6DzQpUSJTBmOo6PNgf0JlrD
K1LC80zETxmZb1rdb0YuzT7TMPohyNGiI+4k6k3SF0Fg1qytL93a+Q5/RkUWOSyR68wpzbjFpqFy
cV1WlDkU7EQOyoo1UExx6qpip3c8p2gpp1i6rW35cJYfjWLvsmo6t2J2K3N66aiwg86kb3m5h2mq
Yifb+RFQ8m0ah4ORhR5FaDRA0upLcgprz32vnSpmuw50nj4fe6mQ8BoXdfgZQpNUFWWXcJ/Equmb
cM2U1oEVqVvk7DfF5AqWPL39sh7jnOk9wwLXS3HV1dGX/xcwEeZndB6yMjeO213T9RRO9cGgzhQO
IbSF2qOPdm9plSdx/+nZ/fnhtXMxo2f+dWism4R16MTqkeH0ICsmtlGbnkZApN6qt5ECJqeC/Mzm
7OVg8UBTv+riPCZkGbnmSNc5M9xvW/F524iJTK4otLWNhtpMZ4SkdpkCboPyXuJjkdWg+pj6dJ9N
uee0+V5VS8ydadDM5Qd0ck5peRzx2yjbtoWRuYsNtZKkfcp2PGuayQgMt/DFhj/gx4/TiKT7irqz
kNtAspdqMjlm9kSTUBSE40xNuaMgJ2r8fK6PVcRZbq8vBpLXsWcgbkjtp5QOFmy8VxI7oIGq2h5R
Fu2zhQBdnHyhE7OQ0EVfrXs0QwNrHZ25Un+i9g751Hyh4ynfpHgQijZ6a/jyUpFAJs5wK3WLAD+j
qLeKSJ/0/jUb2fI6zPJCYgzk7eTIaOons88+0kUiAqRS3ix3cxFRFcFkNdSMdfhBUT6WqM0Kb4Zb
CkV+aiHF6p4jmemHr0fK/dEM9WVBLtnFPBSidG30DyhXcXMjAV855cOEljKehLphwGDBMdv4UIb9
Jg1rr6wgtbE3UCmHFpLU+oqLiNAz9NZA9LUft/ZOA2AlyNFPx9nPemujZXpAQ4SnmeUDY+YBky+b
FkNxr7gRiVq2hqm9lfiFMFpaeCCTEjzMoAgUmgCVQVq5Zo4pq28OTjpuqvvOFlNbXIhuZzD1tkPx
R30E9XL6+i4mWLdxOY9shiuwbG0hd7bJ70VibPfkd5ecmBL/UDlkIHsaJj/S5M+aYyOwbUBXqmPH
QthVuSuUacvJsNfR0y1d62mI8pwpf62H9DDMqeoilL2scUgZm1E8Vib6ROQTbIa411KjfO9wpLGv
QbfoiGFToZ6bEcjc5oXSycIf6WFpGcnuPdhxgDXLn1II4JVPEWAUj5IXhrNLKNlWD63NIG1kBJQo
5hIbGf28E5pwC2A+q3UwE+yofJ4L4qZkSqcNEi8+nHvv+hr6NcFd+ToVrlRMcI208Kj/COpW5drF
PRTbHlotN5rv+3rj6mV5Um1MxoKTpepKZEoaHdzyR8da4i6Z4cYGzL9qI5nmKlWp9MslLv6u+60Y
xGter7JOfKD1cZatH66qrwPv1UI/CwiABs/GJhrJE41a7Vga67Oe6jtk3QGdK08kfd4gh881b844
y2BQ/NmpwETTaRfTJR31MsAx5eEl8+HnbmrPqAodaeMOJJ7jZhXKRz0hDrUhAIW6snBgw5AxBLLj
0ZbrGsxw8aA8Ojrr21TueyZ2yispjjRnIl2pm+9anM6aFTjzv7u1Zqz51XA/dIhzafoeC6+XmB34
v4LchaRnFDaiFdG78b0Q34XS/ovvHgcs1mED2XFv9e85Gkc9Ty8TAF0/x3DDJSav6Ji0TYCXH6Kn
d+WcXQyj2osBS1w1BppMH7F+g4dC0sLf71Wp7YXh/DUyoZs3w3wTl08VqaN3pl1XHTAZHorZ6fcD
rHkRGtdK9B7ueV5lV9Auis5Q50AyrfdFAYjvO+uB2eNjQkTohkpzy4d5hhziB5Ya9JLzltXhaR2w
qE09eso4enbK+dznA+5BVP9mTfTtsNzdR2MVADFDayRYBemYTVIoBi4HA3Miius7oaIQI4DLcZ4q
Kl+XDy2lxtoeUfOQvcC0rWJSSPKBEbpXDzR9QAWENWkMJkLuFp7Vj/uZMjAkayFLquasu7toc7G6
M53SAbFGR2tYhh1E248961szSU8zKCPOE7+O5JsajdshbI2HaaqAD23SLSqHncb2LKjlUFL5M5KV
aTW2F91Xx2Jhl8eXqrJOyLZ7aPKQDVyc9Dr5q3T717HXc0v2Z02dnWF0zIXlYWozn0pQd9bigxnl
u7sMhpnXW2ykaHcQCExJAsQIrQUzmdeNbkY0jALAVwo3tg2QC0AZ3S9DRdPwxaMyaxdUR7RiN1nM
KEefXiqJ0CiayEfbsJ01KrprGiNh77djDv3a4SUv57baG7HhaoQpNLPJ0G0Ar5CWsOpg4v0YWHmJ
unJAa56WRuEPZMM8KgvW/BQr3UNVS3JGCWtmTVJvDg9onRcthbX2nSYatZuwq9reUlLaB0USY+mk
lvc77ex/aqs6D6rZwEEIwsleVx0aSzNPXZda7UuF/OONFJ08mLBueZM5oImWyIR08k53oUUNzaap
Mrrt9fxSSfRfCIjIoQ3COCpPxkBIIBYGhW3HfB9GozlSGvO9Zt0Q4C9M8IuXko6kNqOUMA4vhF/j
8YzWmO+0Hmso8QDyNIIqVPu1rlvtXSyRfdWMpcjcYW61wADTdhWbulRRgjhkY5geRs081A5hGEaL
l3rVJvF/teUOg0txbsgCCboVilLDf7mDj+39JrOQLnWo9WaJrbjHD4mGqMQGb2bdudB+SeNHX5tS
D6PblvZFXyhyrRExfFT3cH1pFB66hKW+yIYZP6qjQT1hpH5EkhbvafxFtqSFSQMa26TPVQFMJ/GE
x17iAB3TXUCsi4ZF55YSwGGTXhJN16lOrG9ZmISULAOIp03FbDZSdCxMI6SEqFMQYE/LE9z/Noro
ybQWi3CHjpainpISAKlxKr5tsa5bsskLT80J7sCR9DXMyhShjurAdUZiBrBPemluInpnmuo4OZf4
Zq199ZetPettUpUsoIYmHdTXFhEj2IW15TlDLeFPg/pUzNNPrbbpoTTFuTDzMDDsEY6czJE3Im64
ansbj7FJtsrVSWorMEXvbNd2Eu/wz84zsuT5leQXIu2pseB5WMZj27XjNqLT6Kg6cnjpOw0W2CnW
PSskXh6EWTe+Jsa1JH/Ar1St+VERSQbNOo+7EtaUrESZ8JikIcxOG+lM55Ou/FiyzPciw4g7JKwU
WAn+/8aXJFFwomVpg2e5Ufn36uk7U0lBcWaii/VFf0rsRgvMCQkJY0udKQfkKiq4dAdWbUYF55MA
DwYKzF/xzt4Fn2tpbp2kSE4IYzSP5p7hUGNGZRQr+3k/agW6DzkML+M84sZwbOA/1aleaCNkMh0V
jucMO4u6yVOjDYwUzzvqxc5AE2L2QXVneOrJsf45SZv7d9MXKQBjgxkxIxBVdkxkeW3OYBgRw3QS
266gLBWslpOnJMrqiX+Ck0mD/K7UYnjQBjXi7JzvNLSMcNaBKQTdmPySSJ2gaZ5AhMrMwaDQQH3F
TcF/rTUFkHnFqxF6ZxMKS9tpXizcth0ZD0uM0tYGCU3TYbko1JslYOeHIZkuiaBczkgI4U4thgrL
qXd1lX3r4fpcZDPelfOYyKsdkwyHG5MgDmde0PqhrdlFbcUprtVPKSMUZUUxpygt6tPFDM3yls26
zV1EZQLLqBHuqTq9p0kI80WZBwBNCki3Zsg7nYUOfpBOLtfeKujtqkYboS7ogjdrNA07bK8Do+97
togKj6U27qcXwgPicctLb/dJtzY8+UCvDIND5RWUf1Erm0c/uhN9MpqsZzGX1XsOJmQsL1Feg3WH
m5g4jZA4A9zlkYvblLOtCMO/Vm3yR3Www99+kSKCDw+TvRXal5Dr72majPZoKAgLC4UOMVLfHI6S
+3mRr8KfzcTtwmDRmWYNG/Np3nbj3jQEpH5EtbjHwJOarhpPjiCEeZCD37U5MQb4XOudjonIJSAX
dHWJFsiRtFFbzLegrOmsoXYEs6JxL4q3fKzRXqFknKoo7mQ9FXwBV0WYx4k0B3RPLAmnvH0v2vct
phFvCsv/SDuTHbuVbbv+iuG2CQQZwSDZcGfXmXtnqSzVIVKpFOsiyGD59R7bbj3beIDh27i4uDiQ
dJRkcMVcc45J1lfhH/YYzdYwZjc7QmN2NO1ehXWYl7VZP5yVTbeaHMkz4f9eZp4W62X7EYISblju
KxCc8ZCkDk72DnWrlf3v6QokqXTTb02n4mPvdArdJzeHYenBhpgwZtqY3IqpG+OVzVwiK1XJVEdw
gvmcTB/IcQHHKo01MVwsP7z5ojjgi+UdGioSRKy5N52X8R2iERc3NIXPkOcxaF5ZS4kTfK3EHXal
GOgAL6jhYICLEKhiciCDLettmy3Qia7GwDgCr4Lbzmz7tEvwLeinhLhIsk1b7BJDZ+MNulbeUEwV
x91uXNu7drI/Al7v+KwZyHAgxPljN8nypu8UOyISSgoRnea0rJ/ByDtR/Jo43vSv4lMOBkx6f2gz
/IuMFe3bqeJ6xbRfbKOYzV+UjLdj8AcXL/6CyngtzAPPwWQLoJgvevVeG997It0wfAABInl7tcxP
offb2iaX+6ycXAY/C40sgXR2w9LA3oQrjhsFuvXRXP2PuYdIFXC32Qe2qA5lwleYVBYhZdVHj6b0
8DL27rks5v6BjECLyzIziDbaIWHTlh/hWn4nTth+cXMdcCclRcv7z2QydpTIblkOkOEP87S4A1TQ
sZVtQ7L0ffHQrvpfPGTX2dafv7H5/m0XbFCzCR4i7cx3cRqT5qWP1GwDYUa7h3KnEtgMuucBIWOF
TIWwP8/6ujGPHHGSTe5+xXNMG6JOwEovUfVIgNK/VAPwhs0UTSk7UILNbxV22D15f7QDGoydOy/F
AhlO1GZbP2BFTFZimwt4BZdG6zx6ypKIfbWi/HBJNCK/w55Ew2VJ5ujTWJybgCr0wfezhwRl2wzu
NvE+YstVAqElblLWA1SR/lCK+dz507NRAwJhOz7KybnUXWHe4tjPsT0YRIFhlC8S8zVbkH78W3m9
YG+sXidLcXUdVG90D6R3Kk2GV587CPf4GbFWElCnZPppaZtnglUvZUh6ShGY5DvOcbpZjXm3+azv
q5zpT2kHklEGVKdQzfRpJAbVb8I4Lyv5wOpBtOWbSa4hsSVgpVVPjkuVCIPRlZJUbc2wshwI+WSE
qBObarT/yrr6ESqvEaSwCGmfNbSBQcULkyfDuG2lA4dB8JjGRzej/pYSWIWbn46nzWTJTo/MpFtj
nPqos+G3N1aQzfsivFtsci1aiDAwqBxwW5ciHi7ckLaAuqCm9dI7DbLBu5+NUePu5rySLntW5QLU
z/t/1INX+7JguilXvNflGnxnqHGHusk+27YmTrJw+WlLZ93kMFq2wxIYBISVfUcI8mJfL2n13Vai
+gKRdvVzFyiTe9WxNQuSAA++Vi0Ht7ewgZRD0D67Xu5ysxepWeGr5S9IGtw6+YxhSehps82adDQn
Z4r85TB0haL5M5zdG8oRJ97+2MVv2C0xQJ0Er/gb9w9907UtcAnr4h7UUxEefAjjiBNCQHikDPfR
Tabhu+TVLvZO6LxPi/5TFWx74cbVB1jb0KKC0f8ZZTk029qbHqaxH9/4VTBA6x6PVJZeSQLwV7ki
9i+scF8EAcldGTsBcSTPHkzJKp+xOyXhIN5kSlHJCfOIovsz/BlDvhJcdoL9WHF7Phh4TDfSX4n/
luFSPfQL+psJop5/yOf2JNmNU+6S36VF/7R2hPsY5jwms8Kopwp+ICvXRbArZXjaFPVA+p80Biso
fia0NFa7rLcBGop5XfQUPjmUkxzGdKzOsR68PZONQesELB/6IPQ3gUojCmWj7qe4ctmwnjAxjoHz
OICU+gsba75Ypcaz9PruJpnDeIf0g0wZ2eCk1ap2TiUsdxExXHjFmm2peNbAYk0njTHpboy0ucnC
LLwpO0pXQ5UTXZ1sg2zmKhYdc/3QTRwt1YjAhlQpr6IxgaMOJAlynoPN83pwxGMyfkC00dsiGPz7
pvbMZyH6/tZ0UfHUz3l858kxfxcB3bXe5AzbqciWw7gU7J1AWt0G7DOYDgeVkj/pllvli2/KmjHu
yHAjGtjqVR45NyNh85NKvGHvo45t80C2JyQSDAue4DgP+aPFqfRupzrTX4Mw7nbxs2nnATrYCSd/
Lf6XtQuLICEGonv0YQz7OXPQ2CI3Prij+7MO9kMvRO5FLpbfIdLNWc5kt9nEN7fw74tfq8BTJ8p5
vmDo1nZLMoW9c1+9rH4GAEajUSoHG5mj8z+t6hiTmLw2fWTVv8D6vJPM0lsazZdnIlzedmZRtSFn
5m5Y5qOxVrdZtFwZQk67nYvs6lgfSw7/dUr3Pf5/WD/MZzYmOdQnrXsI54h+UMFqdeiXFjoCGpaP
r6Xy7Z63H9pH3AbnLnC9f5NHvLmfBy5HNnPWQ8YQ/rcAyPS4RALHWmq4A8DuuQyz+0gx8w+wsn7T
pZYNFYNuxORQaFBrYx0f5iBRrCGM86sNCn9X6Jm0TCxr6siwM7wUURd/6KFN35g4oo++USuy7bjy
zpFpPviLG6T8xYzBW1ep/NgQsCH4R7IYYcg076mxPZu7otj2oEsPw+jqf1o8+tgcV7Klz6YEIHmo
EraFbZTA3IRGddu0SLlO0E1kMJnAIayVH2oyYCMashTojUv2TqHPwqWEbCRtzwMd9SuyzhWwetZO
jbiSYndiBufujYByWzv1J8C9Ykd97kvZO+9uRP0KHuvxAryqe8US3d+zmZakEROkLLeIzxHhPjKE
JvlGy6GiXhBZCdu4o8elTe6qSoQvpuyxuZUTWsva+ReetBa+hfwpTecTJhiqU1qp1Tv7XtLYv3Pg
6Gzf5GF/GYLERXH3snOHiesWJMh0rEY94WvKwdtYIqVBSUNtly9oTmLxRoZfEk3xNuLOLU81lF3S
3lWBowOlZSwPXcV5u/fVHN4nfT4hTrvybBQByKWKl9OKN/6XYmuKBb8vD8ykVLoQQLi4xcpiM9fN
zosclzaECPppmaX7cm2d3RoEU4DGJLC/d0srN0GowTQVwsdyu4TvNkONLzyZFLtarm9ylSyRgEhJ
JNM4wfu5YElq47Y4Wdf9KlI+VEu7sH3ozbKy/Mzb7mMtsgFjvddgH6jmlOLQdoDhFLjyMXS7EeHd
U/cpVcJPsQDGNI/YZOaBfRx0r3VfpX13zKfk+jtEr4Et7R/PRXPrewICHr6zHUuDamsHFe2rtSj/
UrXbXYo2j+HIxeWkt71kF9gF2n1YVRsS7e78Q2vzcF9yj7ut2tSy/WMp1euaSSF1/Xv6dKInI/yB
2d7CxHfQ7CYMe0sGB3Vey/UVJG9zWpvJfXSlo7dRmNtHktr1ofVWGEa9S4Ukt9Jtq1X8pxyZPtAq
mR1WKY4kYTFw9Jz2WZ6B36rxzMXADI9l2LiQ0FHXSZDj2aJqj0ofnwGun76mvG8f8rryv6EIAHHz
kfMrOI8rf2S2fetsnGPa865qxocdKf5xp2e3ulvbBfOCLHicQBrSZD3ClymA2h/qxc2IsifxzgY6
eZU5Gzm+H458E51TEWO3zoW2VsZ8vhJHZLvmOPeiOmRz7T7yFlw3UCibVYoqCgWNtoKxiqAHDb8H
E4cbhxDaEUm33LsiS9/nYBG3lRi6l2rgCcF1UWGx1DRsOw570lIJBwdn2sJAhYUcwjgBNMtSrKi7
326amb/TAiwIPX6g2Z2KO5NU7X09zt9C6+SeqaLiucLVHHVU1E96rU+RbqfHta31mVww4DzWkDtt
fTgzMqkJEpKVG0NO+LZj59GMhvrnhP1clCF+ZZYi6LLpyekYQMDY+tYJTzIgZSDFFCHX5HzgOhyS
npfNRba/7tQZMYvk+gBzhi0LooYlbrN+FMmgXvuUwW1KiWjUo9UAH8PoUPqqOgkUrE2eLe8w3dDE
uSED5tACAYMGlV2gvPZ1ngs+UowtLITAwBCnn48KeOK/FCvZpmym+CQqYqR+hQ9vBPLBIoD7jZsB
1Ve6mBDAo+zAdkweB862KxupebieW5uA+OWm5su7rylTIIXcgKsaut+LwJ2b+fF9rAm1x0ud7zpg
U7hX0n8Zo+tGu/PHMmIw7rpYntKpfGVqsttQOL9KyQC3qSZl3gddYvtxJ/cyFN2PoocDYgJh+7vA
Iy0bLk5170nyoJZe0YcAjv2HaUuUaiUxyrUu6640+6nWkCUxRXJvLZnInUdJxg04KecmiVVPbDll
EyQUFL0gqG6B92EkSdfEu37i+Fb5cyj+cJVFVpIObpXZSm/v8HxsU80AZ5Srj2HDhXiS7viW5HV8
H/ZDd2myetxzQcLZN1XZL5Yb5Mg7HMIZ3OJ0s5KP2qxd9ieqsuY8Nl15xprBHx2O0gS2Bqt0M1j3
UhYtektowUjJBJYh04Eqf0Ehk6dhrd0ntkF4vPsaR9pIWAHXzvXnkLg5g8hq/R7d1cjf/iTqe545
wAtp+gNJA/NaJpuHIJbYI7KGMrsss3LXSzRUlA9oe7bia9k63iZUNZM6TOk4rOR+Jo19HA0NU4np
2LUGDQK7V5stP13KxIZewmf0vPMqcNnIFP8xHk7sYLYhdoFFaTND0jp6q30u0VSQSKpf86AeyyFp
96JJpiOwT/EVXE3lzTViyNvDCKn8DpOuL+706Pxxy6k7ZL2azWZUbbfPc3e8jYpggpOff5G2jrd8
e3HzeiGB3sSIQxSZ5ZyuCplhBFwEb248mMET3L6g4wZD+gXipjokWCwAnhXzpakbLho2wtTkcBXY
paplrhe4KSLtVcds7YN9spSdPWBNY0G9RvNWaodLpIeHK+xm1pmzPUeEZZdLuNRQvWIVpdejv3hM
0f3/JP76inJFEKyfPH1um8ajRq+0MM5ZoWLwZ/PWnzxrux+3t+lTpsPwMU5xE3fULT3QmXblU8Ud
52RZ5Mjl+dI0WNfx7ZJAIlmTXs3lFr/HXzbH/n1cz+mDG5INrBGWQZrA4/La8kekbFlRsQn3sdtm
TZ6Qt6xW9Waofjul8EuOZGSJ+OtEQB+h7nZqQaLq5DrfMaQfHY9EUO+i4eKf1Tslk6+JO/tJje30
lMJK2uUd2QhnMNl24lTeFnOkz2NNZ1Qw1+8JxbOHJCLxWyzNRFooDffWXeRL11B5bifmKtex5cFb
pqsdkx9rpZrPPAkxBocOz/PIKyXd/i+3Wxarq0euJl9JmsIr+eWNNuLdFtdgAl583g+gRVM/kuNg
7PEVKnIZAz2trLSAPfw+uvER13GOVgFgp4QFyYskID/u+zVbPsh29NuoJ/Gc1dG4ifUVXO4uXGe6
EF+FbBlyprJgbLRTfhvJedmqevhVGwSooRTOJpgctsFAo05eMIaXSZEL2KjGsI8zTc9DkyfezJK7
E3o5V5kHOnac85e4rf5yAAM0r/V1NdTkz8MSz7/8amg4lXKCnGGAS1yn3scCfe2i5qVgxsfvEzG4
j+jl2WttcmD9K36OOJjTQypQ9ZWOBT6PVTZH/AgM+WH0kwTVl+W2yV+Kmx1X6hPO7WyoNJwC5ry2
W3g+QODx6cswCCA8itcEKgX2NWy+AnY2aZs12cmZJdQmZ9mwS8yaIS470qKqmsrdCslfmV0D7xcR
T/dZVjnmD8mvk2e/0Q4ibtXVuCunmIlgJgGEUhSfVmIF+H5x0c0tCp4Ts/jIR9a6IubALjPnVA1d
+rt0NOsD1LKT58zdbVQGzQ7PBV7qGrDjbVm5ls+qY2d+NIy0VBYUF0o9camMvX/gLyk9LH70Qx0u
ZnCTROdSdty5eWeAiLcrV/DMQcmNSioCuhg8eBITWUXSHpdzORqQ+lmTHF3uYIdlGZEv5+QKBIE3
wUo5N+C5k36vZN8c8zD3f01Sl7+WLIGsELT5FVghN35P5DKZWPkMTCiBF/SHtPM+R3rzHhbYspC0
XbLHseK7JdVhUjex9wMpdNyJcdCg93Ti/krmtH9zwwJXJqEeRPTeIiH1/Fv1DjYIYYfutlNO/qJC
ZmTPSo1iMgz7rsZi1mSl/ZzBSj43NgHfyff7K8yIrhYjt0SA4QBJJxwCheo92LoLeOsQq189anlk
KcBg3EGSBPEzswTM5yfo0e6to337FRvfv/LF5u5xdAGDOGHRb92y/YvKIH/GweU4Zw23117O9TmE
4bA6BRYO8gOkYZTexIZ7sjuk1ZcuC7kfptl+1AOXCmgkzNhT+O1KvhhDGssDIwQul9Dv0Or7eXhK
TZCdmwHV1MWuNsvxGmuRU8qp4xafIUt97u74FexinEeThtVDGWrz5CFooaiiCEtXkfLRK07MedEY
5IuMEgbg+URBpqA+hDIbQdjZgVaLKdilwlvvI59RgsQgeg97FWxN+xnozN7kbbYbKJoo8/kHh3l9
Ch0bHIgVL0cohN1pNNQJCBxaX6U3TSvma9WfGk6MnVp7zlM1F5eFdDJ2WJdi3hw0fWzo4CpLtEyJ
w+POWxjHs4kUDnwqTr/G/WH0YUjzy+tnuOtue4eBYqVqbg8zkjbNnrLG5zjEfwtnLX10CZyD5YfZ
djPIPDwOwVQRZNfmGJvVQuIIlq+OYogDcXnOC6CAHP/EWdkW2DdKJQBpqUqzDbjmSxgPTi77ppfZ
Yh8Xk1jvZmMpC6Ud9Qj4FSaw4PM7uZ5z74VqPHD18k5TZ9M/des6NzLOi+3azH9GnxI+21TZvxro
Hp7HuT+4+dQeJspoDz5iFzSrRB7cFcMum2LujHQBHBSdHDhT8aWljdurY7kgN+aZd5whc28WSU57
THy2P3ls96vsAzymlGY0dtQfXTsh1V0P24Vc380onZgoMhr4Jpu734Wjwt9q6VgpNrptbgAAdzvt
+fw8gAgkyWc14D7EOVfvWUPEpyAndxPTnbKvaVcGFBE4pyJN8n2WDA6Ha1Lv5YI12XjhP4twsi2u
IDCEHtg9aQHQxAWmY1eDZgh4g/+JtMDKs3eeE9Go87UL+HmGXgVyASgJ4RO8CoPv3sQFi7xJe+GT
tCN9O6H+ZLLwLlQBOGcNV5AhBcLUVkJW3hEW/mFNd7VQ6SDYZiKAvNQ3FHcUxQAAsojym9LHwV1C
UNMRJGYUAFDr5UdQO3AYm7il+ov0TRqt7tkp2vbdH2DOaEJn+4HH6UEyAt3m0AC2ncaVUuZ5chew
lrpMPPp8pOyE94FEQF2su2ps4Aam/h/2Q/KR+Pk3hj+kOcqOj+Ok7c4kUh8jrn+3FFC459Bb+gPf
3/ZYrhx+eVdHZD6rCViUyg5Z0UefrOTmDfdIsTEV1t9I01lRL3m/zTokEx7ALewy9JIKP2ULOmTD
Cib/g/gKEIkgwB0jIs+jFCTP6L7ezk2D79IZEfbDWl0nueAFRADpCKBBgOfAHxJsSa/B9CU9pnqi
2TGvm22unW8+8pkCLsbBNOWrOuRxkFxwuuIFXJFJHdpkd53bqIMnqne0rmRv0BS3y+g5DJxOdkbE
S/eLEzAwVa34t6bRa0fs5VWXDq9UXPvRUzDM4o58cXeIyoyZirgbgXpJRy/gYogWePqoIgt33Yqx
Jq1m/5R42EsSkAodkI+ARew9W8jw3U1gR3MrGc+e4OlYm7XdpfkK0yslMViL5BkkyWmlQ4/UlmFf
R2MoM9hSIn6RYfScujwWFelqRgM0vN4R+76ECJwGYto2ohY3aL3gKcqsPYuAc2gbXft25LQED47A
FWRRhMCAEeIpmuBYte360K86fnbLXlxgb6/bzEUeiHTWnCI2GSesthAOXMaZQ+UBC5iz+q2v2Zdz
4KY3EoZigMl/YWhuoVpu5tAGu4l2mr2sTfau6oUOEHRCPJtI+beh48t3LE7+ob9OFeM4tkfroT+j
hKnzSpT8lAPjOlQzPtosGwFvTJiHwRY0b0UW1M+OT+aWK/OCZwv9uyjbl2iZvQOnBCA4FjAnW4jg
qUyd5oCdI3jD1AnRowxZSOFQYOPZuERX2dPM5QBZvhmGgyhAemxm1qW78Loc0mskV0CuBfbl2jVY
PfoI2Tm0fBswk15LDYXzqooKakWZdq9ONYPHYlV4Dyuav2LbVk9g3KFzKBCS/dr2u9ifWljgAgW+
6MpLXLbrS8MAdqGU+nGCWrHL6+GHQ4UrcpQMzIPg4WM6TSCLMOX62H02mkGRrgyEZgBsaBJ0Zthy
vGnBBF7iCtWmM2iS/GViOp6li5PYiiN07Y805LOwqYcU2DEesLgcW7EL/OIf0M+GxxVEAUFRg0MJ
Ay98DvdpTqYvgiW/ezgXN9OaLm8WuXzHWnY8LAn0uqy2ERNBqu9YrDXHPh65mpCUBqpAU05C/9H/
NGWRkAbKFqFZbKHLRJuiYLdYtbrZyl4bOMN8gjq63b/p1q4uJsxYIY7Ms0Ks6R13OsPtBN/bcxsW
1TEcI7WLF+ShqyeHsO9IzVZZlQ/Y/abtxNnGxIz1Z2zCGT4nWmZfZ1jCmzi4zF5LYLa4rOapF8BP
QPmLT78d/D+ZdwVpBWSDNPSVbQ7z9M6Np2Crh2I51GusD6GIuvd86tETAq7HVDYL1Jl0vuA4d785
AQid5mVA/UxBDQd3gzsQjnxMvaQnqsMquqyj6oJ/tGKyapg+TOt8d1fncGPA6NSY/I60dwdnln3F
3ptl/x2nQ/rXaWBR5kWcHVyTjRQ0XpGXxYgjGvMbWGuJnDW2w1uGx+tdMLThwyVsGowoVpsoposo
b4f0lb1wzFheFs8TzSJPEUh6nPaLBV01UTHmG1YGCusN/5W/TYFUJx+HxI0Z0Cu3BWINTviyxA6b
wcu/mKI2SCamuuG0Wl892Tq3Hiv8Y2kGjhiGFXdgcsIcw+0wD8jdxeILYM17L5KnAZQ7SH/0pTJ6
bafXJkDXcxFxHswchOcEvzk+DQx1LGBTHpem+c7dudwXSdHQmRxcA+Q0AD5HayNuvGqgRwGt9ii9
InvxrokwEbjpBb2s+Kkk+2iBkexeNHhNO3eY95GdyzN3jeZxnSt1cGhBO0BpoZtAF2+ZI02z7U95
Q60LvLgImTZEXacYZecnEJRPVbiX+B3VTVrdEV+FSzLELERa6xHxyNEhQrA/V0KKfcvGK2UjhHHa
TRXuEqyebAGw880yW7de0DV7TpNsb2mK4Leg6GLi3rpbqN/keZAdVvsmXr/jplQ8AVdvR52Z26RP
cpyuDoR2wf8HIVk9+esq2c/OzS5SNjqGkh+X7gASiBjAF7CfN+Rl8UWnkX/SefMsTG8OyL3/y0NH
Vpve8Y07R1QcFfNnOIXtHTGn9Juv23yHKwTjDlRQwqM+iaqBogBAT0P1iCa8vI8N5wGL2OY0lcGr
MXO36QJ+kdGNv+Xqeoa+G653cKfxEajlfeEavpHVmh1h9oVXeBsZOulddzyWR4aX7ZwP/F3Ahqd5
hTDKwKVEQTS8Vq0gRbXnBE/9JtPMWZFN9wN44pr87ORd22EsxN8oSqetDR7HIjWvjQLMc20zSs7R
XKhbXH3tTi8LG1AhlzuTVyEfcBveuzVaGeV+5TEZIp6aMYiwBrGHZy1I8cYSdReD8vzIUiMDDlv/
wduT7AFHJ486Ne5pHkHJ5SwS8Rd51W2YJGRwK685jhLQXDx0ycNs9Dd4+vrWbUYCvnIKoezH62bh
6nZPwxTnM55yzgxu7O7cxM9a45VMghZlpYbsWLDRRAvp2B5x73mcAzIGmYv+ICdwRDZvw/tu7PmO
Ruo6p5H9yGdRoBzyo1sEIaaioE6BJ97Z0x+ZnbIQixXXN+/Ke65PA+8ksFsOrMlGNJhmpFHgZ/TP
/hJSPsVX885JqF/C1OgQxwGZycU145Matn+S6wRdGzP+hN44fFd6SA4ljV9w5iCypE48HhEw619i
XBKqYZRlwQV5Ns+x6gRSLEjWUAhjzCZnG5C7pl6UbgkPwIBa+Jf0OnvuA/ICfqSWtz4wHgJjrG6x
5ZAP1+5nCFMiz5GcYB9aH5IbreMgNaOjj3XiHphXRjALTwf1dtOOHq8BF0aLnFbiJ3ZIVLsxIbOw
bClXqOMZAhQkHxuVgs5EV922uPIPWo7RjanW9ui4mGmG1elOvH1M1T1iu82DbJd4VXguccbuGO84
kuzw0WIvPPUYaJ5NuPY8WxQpQlLID+jR0w3AT97ZoGduX0T4GrviOSj9aZc3i7qsgf/hjT44+ZLP
q61ZUuC8DJ8HQnWXwvLRayzPh/FxaJfOkJ7YruSAG2jLWCLKsjuDHYvlKi8JqinDlyMB2LJ3uvuf
5uapkCRwAG5ztyGV3S/9wqHfN2c3Ii0gBzKjvKEDG+q6PkHXEri/h5y1qG++GFwZd3ClwoQpyoFz
UAl7A22LBxdGkIN1iTts9UepTkAOTM3Jz53sjudK3tDRtgKTWgPChGlPPV9T/2UWIiUb2PaTUiTS
w6MzBBuXGyrWRY+4SYcVBF2PW3ogXQ5MLEdz0ZFJKgjPOHjQnyUvF+egq3Z6Jbkyqo6oVRb3713X
9U+ip9sxMWFxTJaZKvNU+Tucul+YAFgLAt28NHx89tomUNdbFs6KlPYWf09wKnNgAnKIOPEX7/cw
B+bSs8UnaMQKqHexMJdYuzcjzUW7yZ2+5rEQRxL34SGs1PBDa5G+daOc7VEkvsH1VYcO7upzNEVf
aRBibutQEFig/cXo6+7Z3nBRzUoKsx1ob2E7YQtRA1Vao0b7E83RV4xqLllwYDV+fAgWUoGKBq+d
Shyy8xGtXM3sNbzxraxOgyOTR8+31bPi3oh73M4I90jUtzxU38ayp2irhgtEmPI1ikexnzyBtbR3
xSYInHo3E+SlqaQGVcgct51Xgpk4A5v9kPD5szEbJwr6UiJy2XycndQjCIQgg5qzWCqz4CFGfmBv
czovdvwouIqnYtmHZf3Po0FxB+ep/GMXhG4/GJwvQ9EXYoO0pBDVs2HCvGfBBodKxPNvxr5P3GYa
0ZVYDDWo864bEI6mEZtCnjd/+ZfjlW5moh7XwpEmZxsVtml/O5dKbfrOdE8px84pbeFl4vtjQ8Fe
1auJsePGoVmFRYZHJK7w83ufmuidWxGiVRk3qGCOBqL68RLfeLSbMGQFC/ZiPmxiBT8zUPuBaQpn
Ux90620UjdCO07B4tzHKdeixdOgLPg2+mPg7RAnb2sZx0N66DlJ+12PRmT6pm0RaLsoAwIiA40+S
ZJ6bE2saZ1sURCBHVy57PNV8NQVhCjHRObTWpCcjKp92drTy6BU9CfVuoR2BXeOZ/MlDXhThK46g
fGtqExyxuYB3guyxRe5PyQ8MfP8x3BOaERiPA6e/+FYblg54bVgTKC4aw9Im+3AM/iXRMCZsSOf5
et13QFmRmCJF4++aaVGIvzGWZZi4I/tUvQy3GsN6whSYJwUWflN09MzSiMFYZ3v3HefRu7nQHDmw
9KfIpwcOjm0h8kdWrT40Rueq+GVRX3xOAx4tTzvQzkEZ4l1L/Nu+TVBUMGz81dM8/Es0/EIF6Ncp
258QYfaIDYdi7CVcrn+66l/vVmo3Spb5qcfbDSgCpuAVYSo4gLdZCMK7SuH+iBcDQ3PTdGwow1JN
O6NFceyw5d4oJisKEhndNj2fW3JvQXHqqHuCbgrkLAvJrQyRBx240N2FJdb6pilG+MU/S3OBTZ19
NWTOXg3pQpQPLxKORPHXGXBiIsiZv4WWGTeFwuOOavirkVf+gRpJ8msZ8p2vpX8ONBa+ngzLDbfS
kZxB3t/g4YBjRXDl1mNlBzNEBgBCcv/Wc4uMRtD5IA1R5JbtKMD6cXS8N1bYRCOVhyipA32rYiZK
vhDkmlyZ7Ntq6e7Ah/v7bq0MgAj6AYIuI9bGMVfNEjKQzy8SdwySbXPlfyBQ40DLsq3qBtA12sfK
mfjOMXTH7Ih7hiUCUXeWPXL87JUaXjwwXbBVUZaejMRfRs+xv13bGOSy5PHrMlgutEy+hSzCD0H8
EBFoYKy7VpKIFZercXDQ+Nw/L4iDEIhJh2H8vG5K60H9ThgPPkzNQmwdS3GZ0tp/TCvEWAff/bNo
W0JqcxSRsMfVih+yQ4/32emy9yZ6hfE78F33rCcSk1DKP9fh6pj0oNKKjDQ598dhb232qfgSbsoR
oQJZXR153hHj1KQA0WBXy+CAH+HZYZAQINmudFbHYezIRcSq1SV2xPgW3flUkGCHmbs3bsDucSQa
Thg6jONb47q8KvnIIOzm88njm4UZ1pnvA5RtcZoNNmSaxoqgfWpmUrwxDiqOIPQxz+vCTViWvG9t
yI+torgni3wI+H5dvWMpfwus5pQZKxqNM4qEdYQ/AGQvZicuvT0sWV3s1mqBKEYN8SYyBGOXlAPc
mcGUWf6g29w4/vOKJwpLXta9Uw3jHcO2nH4Vqa/5kPDY9R47VJZnK2tkSDJh5qmz52Fo53PtYlSR
A9tUVCylAgPtrW6Oq5UhlZiWgs2Q1UASY5b6zwvH/68F7TIMFXlTFfCf//pf2u+v54zJ9r//V/e/
4XSjNDmDWgwcDUyhfv9//eV96cnI8yWLH98T/1uf+aASxUV7aZ5IQb8ka7tt3OX3f/5b/B8N8PzR
RRgpFXpIx9im/uO/QStKj9VQ4wDa+iqWHdXebIOK5fz/97t4//F3UcZfi2vE6mmKwl+8Mc3/IO1M
etzGkq79X749Ac7D4ttoysEpZSplZ9reEJ6K8zzz178P3UC3dEWIsKtQvSgkmqE7xY0bceKck+mT
bwXSJj0RVWu72+bmloUFgU5YtR1N17VLc5HM21sLrOLIHcBtOrgLAvBL35/+frbsNPInSiE7xbH4
StEEoZ1/9/Mn8fmzz+ekDmmT5ufrw9aK7zJ3c/v7yjT+DO7LLH34+f//n63KBst9Nj/TpjgzQLOv
RReYW0CB+2K/OcrRayEYA85HR+kajjFYKyrQtO+j9Hrb8tLECeelBvCIh9eLo2RA0brJm4WRLX3f
vhxYniedb8oGCwPskb5v/18uvHP5/QGuEUkeWZl0pDX7laTHv5ofQ778vuUQm2Q13/co/Co6rbR3
tw1MW+d65S3Es+C1UMg0XhqoqALnjUkvuW2fChCAsHFVP26bmNbwhglFGAPZb4ShMg+uJL3fAodY
NQ3Rjf0ugT1MeUzctrYwIEXwXzYoIaDxHEX6VgCpd9VDqS9sqiUT6uWcZVrsaMN02sE2pHRtg38b
F0zM79v/LsvvA3t2IOGz8hQwe8URAGPWrigU3J6lpe9Pfz/7vgu1eArKqDh2xJg0lJ9uf35phqa/
n31ekXi9RCNLDt9Q0FAgBLH2L0cguCwkBGMziO3iWBLt4Z0WFmD6v19tWls3LIfAyzZ04fM5lzCV
x6o89glM/QTJYbhueUa4w/H2VM2uxJkhwQPalZQApyvLo0MFDe15KJZuG5hdCxvVcNDzOnG/cPcl
FnVTpQqh+Z7oh4nlzeI5sfb/zoiwn5CO7E0TXe+jGcCWOxp0GVvU5dLH22ZmXYmj2zbocVUzDeFw
N8nYoomo4a3uQA8C/n7RBhguX25bmV17x8aCAkWHrAhLYrSVZCMsxHULuZ77QUOQcmN+vm1jbtk1
VdUs3eHxaziCDQTN6trV2vIoQb5n73K6EP+dAeHmMyl/lqOJAadaN8XXoCgXDMzNki4ruqxqqsIQ
xBHA6csMjvkx+VYh7dffkbTNs6fbo5jbvLpiG7aq0Plii9PkxrULTWydH83mSYo/9+WhVhZC0Wki
xJOuq4ZOa7RmK6Ym+CrbiW2vTSIAET3KDk7xJMn2wYBrOvK8RzopRkSw+nRh8uaW/9yo4F5IErcF
ObWc1NSPlep8vz1rs0tzNiRhaQbqXF3SxvmR/LbpPbgBibJN3Tz/hRWdsIFiDlU7S3AsqWeHRKZe
cSRxFDzb/g89+jyqCzfJ7ESZ1GgchME10xZOvCqT6M7Bih/N6JFeenNh8Wf319nn1cuLarSrdqAX
kcWnKB6qRy4rOJRuz9PsBjNNc9rFvNl1IcQakzwLVb3Pjx7lvn5Eo0iBCHGqIUfk1O4N7a+m7L/2
xJgRFKgZDxH2YsKSZDwNwB9uj+h3yHZ1ZhxW3TL1yUcKZ8aqEzipGzc7lhaIjzsfZK69g2CNKjJ9
lsl3aIxuW5xdpzODwnkJ/CwxkxKD8FWiu+HL6yS7v21i9tA41Codg/tFEx++hlEinJ1iAslKpYel
tfhZGNbKerhtZnY3nJkRdhzH3hitBDPwJKDPdgcTPwQjgxZuWopWHoZv25vOurhUhqzIumGwTpYq
7L4CvgSaLf38WKUvkfszcbeR9VRAYN8uzN/cST0zpAlhPhU02mNsDNn/BNmTph9uj2NuBxgyaQnF
IBEqO9O8noWUMlAvBSlAPq8h3AacGJ2RPxuBRu+FQ18a4kDESarjCJvMNUkaRmNkHizrNXooy4UR
CBOEl5RlSoKWzChkxTSFQwPwzKPi0SiHBi7QLKyepKB+/6NJmkwYsqrquBm40xxDcMmDRj7IGRLr
YPtU15xa8t9kHyCParbNgqmZ0Ti6pcoq4B5bphtRWA/NkboUqfJDZCCvA05Jb77Ty6ovbF9h2acR
ObrjGIrhKPTyi1FGq+ZO0iRVe2iAsyVZsG7adx/BqtvzJpz931YMjfoe9z/nXxaWJiiQ2zFowDm4
9OvE2ieS6FvIXWF4WRjOrCFD1x2FnaAg93c5awpNuGBr6+6gKE36QNJcgoDRjO6pkX1RPJA3t8c1
N3vGmTkhEABxTM+FiTkUWFcWshXc11vd+HnbyuRCzlzMf2bPtFXNYMtxQAUrapNS25Lt7tB21PMC
Oq4GkiGoqIbfKs4p9eI9cMzdbaNzQzNl1WBrQNxCeHA5k5YtD31a9hgFFdKrL2ZJTVlbeAnMbXII
vohAOVOarAjOmmNWAyTLuwOFutX4Bg/Jwn6YG8W5AeEUmehz6ezx7iC/+dD5QiRIkfL2RE2zL67O
uYlpjGeO06UROaYZuDt49zT7JtLP9UhZIvt+28rcxiaFpDoyrBFgUYVrJgXm4lLu6w5ju5Kcux7Y
8c78q9ni6HA78wi0NGHNPctqKqiD24NfOXCK0KRJnVg3f90eihjd/N7PeDX6rfAJpMKF/WzWsPZE
StIe0oqDuQsoXLX3nQ9fVfwhQiDBeRu8u9s25zbauUlhZAGo3FzzMoT/9lq27dI/u9muRiSsDp0W
YaHaTFzlHevxGTGLP//5VCUMyzTx0bKjXu6x3M5UxYdA6ZDb1OjzTaNVCxbmDgqUtNz/psrKiBFn
adqtB+VVQyf5J9UzCV++ws3/F6PQiP50wzHZx8JhBL6CuJ8RNYeKIra11nNp4ZqZHQSBuQxKTjau
rpm6c6tEteT2kKiPbvsQOSCC/mIjOWcmhAumKWHGDBulPdTVYwvt+R+PQPkdWWhEF2hAacIU5a0c
2SHo9QNc4495Xe3N6jUd/3gMiswysI80y3Ku7nzKQoECtro/oAQfBjt7XLg6pvN76RH5Ph2ZCtEw
nzeFQSjdANpNT/uD3rqb1vynCX7SU/zo6u2k6P1nKSuOHsYsw7QdVaf8JGYwgANJgewl/cFR0A8Z
9tBg0xQEFzUdX3L1FzNHGkPnPqShigqhcA6hoHRw9cPB+5Zr97a9MHEznlEhV6UqhmE4HBNb+L4K
P0QcldSIG0N+oZMLuUQbAIutvrZwztHJ4QBbj05S6z3WWvfp9vG8Pj2KQu+colPQngqsghPr0ZhH
5bNpDo2ivsW5/DG3wl9a5S4M8toVX5gR3zGQi40A3rrm0CXWP/JQvk9IiNsjmQ6hsAHJX6KZzP+I
1sU9ESmwkIVG0Ry88Ssl6d1QOJt2ABspLZUqZi3xkiGI5vHkiI9aryK/rNh5c4i04YMFOGvdGmi5
lpOCWV8tJOt+B3riuLgBTHhIZZ644gvHheGm0Oj4OuRZl+2whDIvbRRHKDKtD05Hx1djyms9ek4m
LsnSTr3H0DTyB1Uvo9OQlP3WV9ETzHNISmAsRIi0beuH23M/c/h5e/3vN04zdhYO6WOmxGnbVocS
BCaMJuMq7tLHkYY6uL7ehyTf3rY3twIU0snyahqgAFPYtQYcqC2phergwTSxUj3pXi3abd+Z8DKb
m9u2fj+6xAWwKOYqCuHLRLFyObiyMVK5yPLqoKi/xu5XIH22tE/t8KIgApOiF/MoR+jWgTAqi5+9
tvC+nZvZc+NCoFnSkeX4TVEdKghm15rafSus7lMfgeyH8uJea91fC8Od3M31cHFE1pS0kcXkYB+N
dlxqVXWIZTrGQaAp95T5jU1McyXF6yb8kMf0stGFBdSrBO3qlB6cEWD1YVzVjIWVnvNPZA+ItWUd
Fyw+g+qCXpEWXrlD2dGbU+XSc9TGv3q/XLiD53bUuR0hVuwDmU5X2uYPabEHNYuYIQxcMdzF8KPd
nuA5V8hwcPcUQagOTyM+Oys2OE6QQmV9aBDu/Q6UHCI1Omx+3rYyO28qbznTMXnqq0KK12wrpOXo
rUYerngZ0uHeynvwOv5CulqZs2Obsjxd+roJ3OFyNFVZa36satVBH9tx69AOsHUVo4YtUYKTkagf
OnSEiDwtjz+2aZzQ9WCNG6ktQb1P/YwFgLcVFLP1Y9LIzZ8vKjA722Tn4D6vwgTF1/t6oPXxkMLd
D6p5paGEpD62xvvtyZ5ZUlNzeNlQ7NBk8lDCJBhD4QYtdlr5vU9+KXDN3zYwFyNcWBBihIFGprCL
k+rg9Ls8B4KfoYsMJbNTnUpUVtrujbf7ygR6fdvwjPu5sCv4vgT+rYQkMe4nfyvg97SrjeneV9Fr
6L79uaWp7MULlLju2qW7aepUk6Mzom/ZxAN3aNNfFW/48fW2obnFOjNkCSlVSIyBDA4Nd5X65AZP
we7ffV7YCw4d3aHuMg7YLle6g6CRs5Tvmt0N50MQdkNQ5Qkyz9OlkB8G7nYrc9edEe2S+g2ajw07
BTXRcDdYC1M3c9hNalO65uC5qE4Jrks1XKkxbL86aMBNwavSFVIgCP3kaXAI357GOVOGoRmWTDiH
DxOmka5JOvQUmQ2PxJ7l6/e++1QaC5frkhFhHtOkg8bH66qDW6OYlLxX1jfItFe3RzJ3hM5HIhwh
06ocZMeIjXz7waNtUTbvdfWToX3Ul+AVS5YEX1wM4GBBc1aHESZ8a81LuzLWXrUP6wWvP3eEzock
7ANYQiXVl8fqAIveBxl4rhVp32/P2sx9bJ6bmP5+dkv2MVzemsSsmbyFvPR7QG+sWt5Fw0J4PTsU
EJkqSXdyLdo0p2d21LqwYFbnKEXhYDx6JmDzXhqz7e3RzK0M6TtLtSmFE8kIuzmJbBcJpilejRPn
tYVRZl1G9IZI+MNNHaTFY92O5ftto3NTeG5U2N1+F/o9RJrErfFT2P3jax89+UlKP922MjM0SEgs
stQq9z9v5MsJhALC9myPLFUwZONRHYsegXU4E2Ak5v1lD/UxdBpjwTv8zhELQSpVUkIbMhrwMoo1
mRZgZTYobI9ROprVN5gKP5QwsjUJBBxIexRmuzF8SKrDPeJBdPgvvHdmHIcNrsGQbVaUG0vYNVnj
pC5MSOWh0pAl91Ac7t9UbcHIzMxihH+5FQFSiFCAiuayIimS8uArzmPgTT3YJeSl8qqNH3Mkvm+v
428MnzCltk4CjSQduRVNfOboyNsgmTf1wyfhEd0J+vTC8q71o29GBVsEitMBvMf6pwQijUmmqk+K
8M/vzikHoU/PeKJtcS/RfuvSOOYUhzwOvzrFlwDF94VhTnH81Sj/Z0Ks4/NA8TKTfsRDpNyTV92H
gOHD4qSOUCGY9auuLyzi3E4BWjUtIVwSinhlarRJap6uF4cgzb+ZTf+pbaqT1BO+3V6+mcPO2eP7
hOEOGC7hlml6Qy1H2oAOSgjhRr9Pmo9NDXDsy20zM+7SJrtCmKsqUwFHcMutQ/eO5ZXFwT3StWnH
C4i3uVHwxpvCPzAQV1segfiOlYCMkp6brvjQtt8qiw6YBW88syYOaQNzelWaJiw4ly5LS51cHhLI
bZOYpiQJLt6mvqMhbMHMzFbjUWRjiYiWAyyYiVOLrnuYGymm9b/gQfni1s7PurGfEmTCVwN5HUQc
+n7BNV5bncrUFI00gAk8zISrJrBqqDXyQaYhDsXlER3LTQGRhOkhJaiiNjO4HW2Pw1L27XpjTGZJ
wJOTgVxMjKrjfuwgiI/lQ65s9E+tcrew767X7PL7wrB4WHJ/53w/ofC2MiXaNAbfRaeyjw8e/ZBR
okPUWf9Qg+wzL5pvZTnucokkjTKmaymuXHRfjV0/2GhpInjnq8dK0+kN1+4BDR3z1uGsqNU+Hgs4
xbTmk9zlH3tkyqG/vsvoBaMv/hSlOYrqaBI6Xg/TET3rKhyIjflWZtYjb22w/Vn9lpbmPa1JqMxp
axhYPoDUvuPmXMiAq9Mz5dKRAaIESQsXEdAKR6yrOGApQ3hKmfDcj57HyG4ekcxU92mvtPceAsqv
gasDHSrpLX12dPmHJNXlafAm1RmzuXPN/fi18xtIHqXAjvaOa6ZT59GPMi+nfvJmWDgN1xvk988k
UjAsKjViWknSm8zS48TcD/bn0v7sbW5vEOX3qb2cEJMSEBTX5GRlAjnhTrYKhIiGrKKX3DaRQQjs
rREOn6sGsl+l244S7fQKbWoF3CBmqu1MPXk0Si3Y1AX0VkH9bdDQvezrcGOULgBS+wHxzfs0LR/4
3CaTB1oEM9oLaZgrB2Sra2f8lNpRs6E/GU5q23uW6zp6dILRWBmx/ksdoMbIVCrcavmCjvpTEjvo
TZfehz4r91CKkDVGqgPhla0aotupDXRE0vS3Tt2w2pRNMIk2piZ8zN1dn9vvaViH68DsD36fwjOk
VFtJiT+oU/AB1z2UCz6NjnSaVw9FMDQTlyygLjvuttAoapsgijaqJf1j5+G6R/fEDmBNGWHCr6Vi
ZbU0oaHlDN/AENQ7KDcDlHX8+Etvm0+QV70HhrPpUsjz8+LZQJbWCMONpvmvde0/9Mjt6rXzwYVi
KQirR83U3i3HePB1k2ZmfVPECMRW4wb50h3KL/sEjs8wKz5abgnI2Hsa/XiXkZsa6y8ZGhFdZWxR
ANj7gY1fhjoODp6X1BvuIRL+qMB5FPstdWMH3o1oNJ+8ku6QoOi+6an8nmmw4UvSwUzUbdFBfVLH
B9iW/YcEYmettfut6rMTbBVopfHdVcZH2YMRLUVQF9opB36eAQU5WlhhaZaCw6iFZBy78DXooYSp
9e9SaiBSEEGO1E9cs12XftU8q3wsaBpEZXVTkc+CDW1NI8MmamL9DimrB50mo001ogfhw+0Ho6z7
LQz8Eo1Fukmtgq5t3eo2gMx15JgJq2CF/drXib0zXWMBlzlzBIHdWyodW6ClKF9c3ntJCq1wFbXG
Xpecr0oGEX27cMh/l4uEQ3hu4nfm4uw5xUsmruEdNPayU8kHV1e9XcYr+32QMsTerMjBNxmIKcs7
lwT2sHluS/VBDkJ5WyInLtt3KZLEdF26/a+igOw1MPZZU1EV1QrUUeSyh1ISVvUBmbKkgCIsace3
CCT+U4SC3cKdcx2MkNg0AKhAzk7SQwTDBPCLA41Q+j3yfOuqP1QB5ZX8ZHv+wqxd322XhoR1ydSp
414bCdrG+0z6RWXM//NMx7kJYFKXS98YXSvxhO73cHCN4Uf0Gov6j5MplyaEGzpP4ebPp+mKku3Y
3mXSV3kpPLSvLz1TkUmZyzzYLYsi3+UwgizOXRudjb1ZWrCZxeB+VRu62arYKj4UU4Gz1uij34wy
JEGOEqg7NafPoJSlH2o1bHO6V93IT7Zeg+gOHVSIpZnT5fjQStErjSIokZebwE2RQ4bSEA/r+U9h
HY3roa8hUa50cxuNxac+o2vdlOicd6UvcpEfIbmFabh7TUbtKA3py+DpT0HXRfsetZyVlQ+vppNu
20a/U7kAkCn+DG3AV2gY3mMYd+HezZW1UqKPYDr9tzRsvyLq96Sis4Li+QbCzb0V5w9eN9K6D+Wn
jbrIUAdfKd4QyhjGU0BxD4ovJKliVX2qfWUVVejEDAZ3WbHWW41ud+ggfVS0arBjfqt84GjeB+F4
UmLNgILPQUDFOt2+kq/frywWQACZIh0VCLEgi/h2CWFAa+6NGtKv3Joa2pvhFb7o1wxmYNc0F95A
16EvT3KTGh3yOFwxqnq5O1BXy5I2GpW9M6ZxCvG77T4OaV+fusgpVl4QuJwslBH3aTVku9uDNaeP
X3o+fLSpgGijig9eRwg/bJXyhYXE9t7PbAcscFl8spI6eWjqgm5Pskt3bdP6n6hpQrTaSeb3GODV
IwAfFZi8rD0GaAU+GlJlv8WZbDyVQY1iDek8fWVY0OJUfQHNtgl78mlIYxSlPeN7VqreqRmyPJpo
/L0XxJjbV174qKLDaePD+avJb2quyT/oV6eDtq25hjkHLwqs5KAyZPOLKxv1zkFbE2ZuFQc0SClp
tqJ7spAIetIrOA8LNOX3EmJ1G1LM9f2gFIgJNTCGmoUSfGgqeGV6JBpfqtYdPrqu2X1q0xyPTRz8
S1GralezM9eBYbjuCu45KaGDkAa80G3LbQY0FLnodCnnOvkBYTFwEOSF8N00B4hVwyiko98B3bTX
qvpzqfrbAooKG4B2ipdIIEQcO/c1gNnr9iaY2YD0e04PV1p4SIdNjv7s9rMrS6JhPuj2GSCeBo3c
4JNfP0yURTUEIZnx7ba5mQuKJzL7jYwiD1qxksh7xW7tZhi4N+AXfW6Th1D7oC/59euogVIwHhfQ
3uR5RZBYYbVF7tnpsA9pSkmf/xx+CORlgtDT82BxeoTERdcGUV3IXBuJA0FoEenofDTeu2wW/YJ7
mJsurijYqShqA68WLigtVBOr97QeMcmTrcLYBoPgh24JjrZkRXBC7Aol76azZCH2IVXRXax9qae0
v/Hp9urPRA3g9v43HGHipMKHPl7GkJz9wwMizT7I8vu/MzFtjbP93Kt2b0QqJiIHTa89NEtSt5Dx
ub4kWP7pCTuB3ido6KWJOtJdpU6m6apwb9EGYYKiXlcgDYK724OZWRgYHuB3mLgeVKBjl5ZypW9Q
4VXafWRY7c8gkce7CFnb5yBE3UKhurvUND1vkIw/z93pJhSGFmcZRFC52e49SD0qNMB1hpWCXHCh
Kbw9tplZBDwGblslJU1L6vRTzhZKNkYUnLnp9m2FPDpU9uNdmufFz8R3+pNWy+Ha6jto7G9bnfEM
Bkk0snUygmmK+OLW3D5qCilu94ZeFkjLy/KutYY/bKYHdGEbYC8VG3gkSs9i4sDQygYNh7zdK105
vBTw/JPP8ZTtAAX6gv/+jRsS7g0qjhRqpsoCaDJhj0Sy4tn2ELV7f2zDQ4vuwkoxI+m5MYvqBRYq
7Qfy2OPesgzvUI6j9A3lzOBeR6QKuFmSfoEFM3h0ubVRC/THNcJcDkiSJnx1WofneKa4JJJgjdbS
cVwhRg1tuwcv3DZ2LBtuW+hgIU1zdk2RwdmLnvimg5wYasxJEh6SN1h6vO7e76sfNSRDoB0hfzGb
rNgOPSwDcs9rs83zdach+6VxTyMh2G9LP0apxY4CohAUTsH7rfPQ8HZ6b1C7gBz1IdBqPO/oIy8A
QcxDk0LuY4Z6/K4m2i+lr41fTj/Ct5XXk1KH0kBS1LnbwK+LuzAtomc5bdAwbaiV/AIFL+1ju0YA
QFMgUYLVsuqOdehCo3V78824P4Mt4ZCDBgN6lU/KEw+GO7pL9notu/suy6qvkH2XT0qdDQu5tplo
grQ6KTaA6xZ5XOEgj6Wbwy8YdftKatLdaBr2c+S27nMhRQi+WJK2dessfrLU2P3FM9T/i5EiQETG
i9veoNp0ebgjCH5B3pbdHqbSH2UDY64Zlm8weC8Bzme8yMWDVxgnZMy+ZhRcxZDSQkxoexu7PQ7h
c5vubq+d4Bmp7sC4Q5hscqIZlZiIgHLaAjvfZkdlfBrsNxTjzaiFndfb3rYjDOi3HfwSlUly8DxD
hAGRZhkN6knpMQ+fYe/Vc29DD/K6Cb4U+R+GnFe2ptjwzAWXaH0HiLylx6H/knr/OBqEdei/KBDQ
xwnKax/QSLs9urlZtDULVCLBHwMUbme9gcytQFjsiJhlDSttdoAfErmh21aEmHYal07wR1wrA3m9
yjM3CvonRiClR117NCC4C7bV58G5j9X7ovt529TvItWZ+72yJYzIq0mcTiSGx6wrtjFSuM141PVq
FVq/xgLKMgneddj+u5+Oc+qBu/RLDRGTgasfYFvg8GUVsKcs3KOemyUOKnowTT1aMCsudYzMrJhO
Au6/nxf2o6PlVanxSj3K+RMpVjm8k7zH3Hy5PY2CZ/zPLJ5ZEXai7XCX2h1WiuTR8zej/tDof/by
mEwYNIxAtAAwHvEJ4Z6Me3imkfBJj9/j7GvrEdY48AZubo9DLPL/x4qhAjSaaDauoAWhZwx6hRT7
MfpmrX7B6hlYL3b8SEdvIz3qzQGxId95u210xmUgrv5fm2J9GIEjLWlTOz1aXrNFzDHKna0H2XGc
nVxnIR87s1AXtoQHSeg6YP993JMNRXgXWSt9KNbK8PkvRsQzkQuMSwx8/KVjSkcLnnCDQ6U6b1Wy
gbtbap11Y6CgNH6/ber3W1A4P8AsNWow7A2KkNOIz5wgOp1WJ9eMCPJH60N8jHYUWv4x6k28/ljo
Hw3NJXXwyTceesQAA6KRXkcG/dnJ9oTIgQsV73M8PIc9NYzd7Z92dbLpqiWyo2St0evMv5e/rI+L
WpJ8R32FiISMwCe0XP/5dxYE51X/14KWHVPn5V9+XZjZFrp52Q/5/aWCRFa0kaBCvP37TWbgYu2E
GZr+frZ2pWvCtk5l+dWCMj8jXYY62Ido6UzPWqEJkKgN98rb6NJKSwnODKtYe4UcGLEuI71X3RYN
NuRbm+6HpCJ/51VHtY+/0nG1643iBDn4ixfGd6YNN22bwHkKZ+nd7bFf7w6T2hOJY94yvA7FVGVE
HooWrdw/Nc67aX4KFwLIpc8Lg9bHqI46xAxOpbk1k90S9mPm8yoBALCdCcN2hfUuooD4tDegHx/v
m/4uXAIyzH8fnhiaaqiEiPFvkMJ47EoKGTMkx1emvRBhzH1epXuEC4Xn+XX/U1oouSVX1mtZ7csP
mb/gZec+T0pOB6c1vf3FNvRI10JPGXr3tfEeh13Z//naArTA50FnBTBWvAqVPDPykAfpydToROHg
/PHBh2GCp9OEqsB5acJVq/k6SmqSJb0GEsTi2cdCWsjAzM3PmQFdKA31jakMaWkjpQRBskceaSFM
vbrlqNWYdJjxgqF76Yr4CTE4WmrqzDs5DYwcqwGi66UmkbkhACwgiTQ1VABCvHQquZyHY5ijBlV5
P529Wi8RBl47LcgxNN6ZU7gNDkW4qA2prqUBwYcTHmjwdlGBzO69o/75Rr2wol6OQpGGsi41LTgF
6bYeIH/+83N28X3hCoS5EnHelu/X5UMdPMBb/sdO9OL7wirwywltA50CxZvl7+xiwUfPLALXBXk4
ateU5GzBiQaGDUq71+JTlm5UcxV/4IUlBQtv7avwjy1KnolnqQ6ACkOXa1AVZYxWDUbkhh4WCP7T
J5TCSujXwoXZmjkWnAiywfARKmTwhQs9CZrcQhatOiX2gXdiJNEssADTFvIW3Gcw052ZmGb07EYv
Mj/kJi6qU4QE465PkaqwvaHYw4gsvzhRc6oqI/ho6shcq24C4/rt/TBnnvcBXceqYpLkFUaIgomP
SrRanmJQEutyLDMwUZ5xyFWrfg5zo7mTxyBEsEo2Hiqi7j9Ddv8e/bl5YfQpAHVZl5TytCv6z5H0
+fbgpt12GS3BlsA/PL8dGUo24TAZRW8Maq2Vp155K8cTOetBQWiyfXDsZit5D7etzW0W3QILTPxF
1kREd9qoeaECZJenJkZRERWRwvhFD8bCgs1sfvCKU8vFFAaBeLjcL3GdIp+eGeUJMXi3DTa0MnWQ
jzjNFtL02wOa8dgUppHiAbFFFkhMHaOLUxR215cntLVfS9N77Axt4V6bmzNwl5R76EozFXHOyjTo
R9rqyxN6e+2rC+TvJVJqMF6hJC9ccXObYYLVTMAEBWyNcD94kPvLoZbVJ2QSM+RRPiPVet+ZFXoL
SOnFlvIMEH97ewaVuSmcyEGI+347RGG10GNvkErEaIISzirvzJ2PcEX8z6j6Ow/7lJvfu7B56dDu
bZ2tkgf3iaOD+/jDrqDfB+3sh4iYn7roSDGP/JA6aFYmGUO4VbPi/fZw55zJuRFhiosmr6I8LOtT
U29GmkCHR8NC10VbufIp9EHxLpzv2dnVpvMGdIGyvuC8wMsZUT4wKJk0a0kTg+suXDVLFgT/ZKVu
q+hJWp/KAtGEEY6MVe8uHLPfcy+6KXb/BLgkI8Rlc3mkKXTInW4M1amSXhBqykY47pUXoPWKlt7r
dPIBKlAQ1PyLxTqzOp2Xs4vHtaokTYexOsU98pvtQ6q/ud2jPD5EHcIRTbwq0Cy6bVJsX/jPLqR+
SGAA3PqqI8RFiNOpqEmc0rjayMpD0n3x3ZfcvSu8beKD8ERYTfqFnOfCWGeX8czu9PezsXrBMCi5
F2DX15/VqHqnCLFgYs6TUWOjGRvkLCA44aT7oAk6KXerk8b7xdwn/l2t7hamb7qvrjbKNHm2BSXo
FU2LayNhGuBRTnXSorThrEMQ0dWL2jyBtVkr1T+Z9V3xnqX2k58fkj/mYidSoSBPWR6SOAQ9hNPm
JZIzFhpnYeg3dAGjMnt7eHOLdP594azZ4dAhOM330SFEWElvFh6BcxfA+feFY4YEUhTTcYl3Gshc
I9ubbeiWLVY0z9frZFL28+PBP0kj4hP/bmTCUdP9rkAnk5FlVBRHowWC/nDbwjQ34s5gYXj3kBUH
cCDsPmVAaD1JcnaGee+Yb3ZFiHMMlJ+3rVyvEBR+vOAs3SD6vmKhCmv2xRDq1UnZSRpK6Gq3uW3g
+hBNBoCGQeY3XdLCFhstuFT6osVAj8jPnSqXK+Lev7AxJbXUqV/L1qdBnvkCvYv7SPW96tSld0W0
jdW7bokl9Ho1GAaPFIJO3tUQkFyaoPPAbXUJExkstPVG9rgNt1G0EDvNrsaZFeG8gMeg6q5L5SnR
P4fas5Nsb0/U9W3OKBwghfJ/ZkoYRdNrhM+5wQVRfKZKR/RyR5sCFfCnpLofioOtLIVL0xcvdzHP
rAkJBhsxvkb0oZRDYFdV7eo0oOkqaTt0vYnWF670BSOOkEpRWq2vhtiqTn7+PBp3TruplNfbM3ft
aaZxwLRCSovuQzEX54ZhgQwP5z0gj19vjXLdouYSbjpafvMFrzY/nP/ZEnyL3Nt+XJYJEUp9Z6kU
knahvXAqr58cl8MRnEsYyiALwIyf0qFehzUSdRaFJENdqTWq7eXSk3QmSriwZwor1Aet6tEiX598
79XFWwbSo5x7q0rZ1Pa9xU6U4g9F/9grCwdq7tieLZvYzh66Rc8/hJOa8tRGz6q30Z27ekmYY8mK
eukcWqMp0SDECtFeH37xwie/fOUuur0FF7aFyPSV12rQOB5WfAnhtI1mr+Gnu21izv+cT9f09zNH
2psFitED28JGAbxbVerCEJa+Pw3x7Ptl09ejWxUMoX/v3bUsL5RgZ78/AQ9UeJy1K9rjLNMzOe44
OV2BzHd2GKuffzFB4F5IhFGYgBfqcgBS6GtyV2hkj8J3fxfmb3/xeW2i06X1gNeDkN0oezls2k6p
Tnq/0oq1uuDEZqfn7PPT38+mX6fsaY89n5dVaUsmskl2t3//7EEAAE6le+IGFh/kyGDSIqK45ckK
s8d0fCvJPZFt2DblUmw+68CmDD3N/TzFxfu4seVCAqNFWNGh8GV69Dhl8apU+2RVN8inxuP97aHN
POlwYQ7DQtAMZlDxJovqkHS3qZenNjYeBr1bh0MLyc6dZj1G1r5LmNFWWlnSgt3ZKaW8Qe51eoqI
MGALxUGvccnmdVGJULe90qHyTL7YxkK4OeddptLgxLRHLUvc2V4XBoOZJiQtI176OjizSH2I+qW+
7LktqFrQ+fPkoTIu8iNJttEgeqrVJ9ManbUxdndxMDoLbmxuc5wbEfxxrkttLcV6fSpICjbqbkB3
tiq+ZO0uX+KvusbOkEc+tyUeWatAsji0sJW++O7HrkIWL9gNcrqS5JNsPZH+qfnvGPqA0d0EycIF
Nz+fgLipVFHME+MStaW2CqlTfTIQyRurZq+77ZfbO3/OBFSFkB5DvkzoKDhtrcqUSIP7+ERab/Xi
Gkvwt7kdfv796e9nXsnvaJitdL5vaf46Nkck3w9Ws021u9vjmNvhE5QQngN7AtULKxUXlo1qadac
oNq5H+k9pGtoHTfd7raZ2eEYPEKmoqfDA+5yOPJQQcEhpQwHymDP3DnDWlVXFTm623ZmIlL8EHUZ
i7uO3hthOG3Xa57ny/0p0/O1WdNgqTx0xYMVHNRyUyzFpDObAFwu70MS1SphvBAwSmHfhXlSDyfT
+1mvy/Tb7cHMTBr8q4iIwCc79S4JgykRQW0N3+px3Ju2243JQz3e4U5vW/mddhNeI5gh6UEXGwsk
C44hkRsrltqROZNKSMk+hXm/SY1XKTrq1oGeSSPz16DuVnlorbMh26QlDI8oQ0KHo280hCJv/57Z
UeuQtsI9TyJNLAFnupyZRR0Mpya5Q9016oBYPIZfbxuZXbkzI+J+jPRW6eRwwEElq0/Z+BePb0ha
/zcIYU6DlrSL4aXDKawe/o+0L+txW1e6/UUCNA+vkqcek7bsZCcvxMkkUTM1S7/+Lva534lNCSbc
O8hDACMskSwWizWsNUQBsiNGJjm5snUStAOkuq0FQmhMIfkJel73WUHPM3rb/t1C8YW8sEPJqEwz
A1pQGDeHEfHa5u32+LJZCHbUbEctasFmEibdI+g0Sf8ye8+es/13UvhXXMzCnlLDSWg6hdR6smMl
sNAImXuPpiz3sq5WOK1wGUBnIN4KpY62MzUup7ABy7YT6PcXjqE8wfw7vjAP1DRo1B2gVtq8G4EW
kUmeCiu3wdX43Ie4WCeSuTmKDuopjDhyIqi+/ara3d6KVREA1EEbio0iHkfYcAPwTFnckTG0wUhc
bcFBaWuS3V7dhQsRwioxowalWx5NIeCK7CGY2fH2FGTjC6sU10ZqxQOm4HWB029w7m6Pv7ZEqGMF
OAEKWnElC+OrI3KFfavPoWUfE/XnVPUgWpDUd/AxRKMPyBkDRQy4JVFIdb3TE4jfi5FWaoiiVl/R
wwhcNUlycJxH2o+SLV9bLwtbjZItni4W0UG0porzcmhVPEueGhVAcP0ksVJr7xCO+YuyJyQhnUWv
TK3OYxnhjRJGZrmfcMqLVFN9qzWCxKGfnGQGulnzo6PW45zICurWfA7MCy0EKhp9F8UTrWW1EUN1
Q+g1vErbTR510IqZOw+s6EQy0bWlRPYFniGwsXi/wvW25XSYZkRc9bAz1U2HWsU62dxWPr7xomJc
ShAUo5nbnlQOJAzDJnpNduOfKP+AfiOnD5g2aB70XLi5hqnIZ7s0tVDNN4BjLdJDIqNEXFsnFw9S
pOCQpFrSVxFijrMVz2EJuKE8Re7bkUxiVQJ0Gelu3oUjdmcpiVLFc17OYetSP24T/9ftfVgzAsg+
WQgcwA3CLK53ekIvfGuq8C2tNtlq+QtJlK1yN6OTg1K4CyF8khf2ngLVzdTaagpnNNkYvq5/wBJf
ji+oa5tNANDyMAkj2rdqMFqb24u0pqyX4wvKmk06sZIC95WH55FWgXBNBxRYvq0Miblc222kCBCr
x6MCyHSCv2joBBBLaT+FaQKaYR0wOTKG5pWpIDiHukH0VqF8WoykwMcancEYBoSh0p1Wqi9GO/jZ
aG1RmiJ5Hq89z9Ghw/ubgY+yDJ/keWxklsGGcCRNsVG9UfPLcjB9s3DVbaHnNDB6vQkcpW53zKy8
NzTWs5NuF8phRDw8mHp1lGF2rc7/4puErZwsFbUwLb6JFTRo81+9cmT6q6tK3lRrN8XV3IXLlY5K
jg7veggN8NKP6ZuanAHG4I/VZ+a+9UB6a8+mLStmWnaPACCEN+yhYgpJ5UVO2dIQe63TqA9TwwTO
B1KKtQ8sENDWV+PeiTJ/TrxALU7m/Lk2KsmlsXLXAyQPZsQFHQE+QjAlipcNnuI6Xah5/0mAcI2q
u8LdokebWJIkzeomorMDqVn4FXAvru1JM6bA2zaKPpz1P5nb+LwmppocP6nurqcD4AowIVDjyRt+
ReubZM3cWVrXh0O9U3I/niWGa8X6osAW15PLeUoWYRHHYIpbjuMQdnUXwGXez1od1IYsnb0mhrPE
wHtA+GXhOqjGlJfMZGNI801OD4151GRckTIRwrmqa5qiewgiRs+naqBoj44sgiATIRwpYBlMzThD
hKHsJvqERjhNpsIr9hdhEFhFHvAFZoIQaYnzuQTtXTOGYKpXN64MJ0Ey/LvRuLgHY90Bmp6B4Ycv
rvnapvc/qy6//j0ReDG8abf5SGBDcZdvE+WpAKn4cH9E/EqEfn3y1DLq0fCJPYi+1K0/l6Bg9wtZ
w4xsmYTjPc8tYNHjegw7ZzMkCYzW79v3uUwA//1ioagWN73Dz4M5fld+ZMWfDwzPi+YRskN9j2ie
YjSqu02JU60UftahlRM0af9OgjAB3WSR2hSQQKtAfzDS7UeG5+8MPHF40PF6ffJJN4s5boawmlmg
0jyQ5arWrgpUwv6fAEc4Z8zNetckuB1d5zXLghHVL9Gcb5TRL11JQfiqFwLeFET5UOXroC77ejLl
mMze3E5dmNWhZm2j/sFIzl6174Ea5RjbVt9HwPkBgNCA5tvE+XJ7KVdebdwBgvEFdCWK9ISZVpFR
ALKIAm03m3yvZ0Af6AJuJsECV0WIGsj2bmVpEdGEBXunZtDF6kd7SlqOFVWFWl76DTmY8YtSj+Bp
if3UljVK868XXnFXwvjsLw4Scw0Cimi3Ck2868vise92SvMWZb9SoD6laNofjeD+9bycnrCeGVyc
LqakCkmR/dO0MECxvmub6RF0GD5TJl+fh/C2yBVrgfgRr+Z3wNOoiXUMtPGYN6paFRa6P/0qJaOv
+DJXowtnzegVvegcjN5/ysYvk/OgpXtPBli+VgNyJUUwqc3gFWZtQMo0HYYU/JD0axPRTef9qVFD
7Xm+Mu5J89iYMtJI2eIJlsqqRze3Rwiu0MuOUN8HrtSriXGn4UIDlaZh+YxmuhBFB0D0APn27c1f
cTpAgga/Fl4BzKEYCSFx3rfIqpeh5X6j7Fl3H+v0x20Ra0uELkB4zirvjBF5wrK2dygIZaowe1bm
jSUDR5YNL9g/1UnQpAQ6qlCd/L7/p+9kSYhVARZaGpDU4YQ4guvXDQAGUxSjDCfz1Ws+k1qGcbdm
0lx0G8Lz4LSwIhpOMTVGb+EpE9KyfBppsms5f5BV+WAl2+rVIHmEr51IXmsA4jETBRuiBUVsugDI
K/o0eveogGUkL4HPqYaO5G2xollAFkNcB0SNyCCLmpWBqjOqmoKF9A/ABJqfaO26rVcrVw+6vnER
cFwfzrF4fTQQYZuVds5YmCVp6teK+VgO6Tbput0AGNa6atGAdTeYBCo0LmUKxz0Fc4FH3JyFLP9N
FGUTRx8ITV5JEA58rjmk0AfMqpqI7+a71JX1DK6o25UEQZ/zwS2B1II5pHXjx3TXAXWo3qNhwLG/
3t6hNRVAdJV3BOG6XkB7Nq4CiCoSsdACOlv7wojfWfvbItYCEQCe+Z8MEdxhVHo2gJynCuvmoW3i
wFLOmQcuZfuzST7l/eeEfbZ02S29YhKAO4ZXM5CKXAR/hFtaLXs7nR0dfoEL9N+90W5uz0oyvlh0
SlsdBq3G+Jn7AgbCZvx9e/wVE3D5/Z5gM+Oe1hrQ46swbnmCSnc3afqMxfp3UoSrP4r7coioASl5
0MQPpr4hbUBsSbBEtlaCGUh1BXDULubS9+0/zCifSZVIXoUyEfz3i0sY2Vv23+Wq4i3od6iMLFa2
HcKZp4rdmKWBhZob5I22CnuMFH+WnUbZLIRzTwhpVaZCihPtOadKtbm93bLxud25WKWu7HS1iLgr
hKcnOgyj7hnQ682X21JWrdffoyciONdNNdt9jlmkLOjVZx1N9OouST4nspIekQYPz1vY+gtJwiEv
UU9iGDkOoYfsEI2S/TCDpsDV2o1uUHML/p9qO6f6nqjpg6t0vu41XzOqHphSPg99pAd97Hy7Pfnb
ioIq0eslTgA2R5ICS1zm27gIWmBkf0P7420ha1HWi4lrYpR+ZjlVsxQninSatoHzk/mkirpN2tAB
pNXZ7MPdO6bYbADGzTWwi93R7zwLeLzoRZYY+HWtQtoT4KsgmBeL0LTY9tjA8N4j9S4td4qsvnrt
/YzZ/hUgvPG8qtJm+PBVmBg1SK/aLTWVvQtYDNZoW1NPDorp7frRehwwSz32dohh7mumvt1e9fWt
/fsZgrbNajojm4x7rOyenT72QXPuo6IZD2hHsr/rJ+h/ksR6ecDlDjb4EGBtzC9z/FSqn4v4UEZP
0g6t1ev/78qKD0twRNZd12Nle30DfIUGXEN6cHvV1q//CxnCHZOSdChIgRc6KyeUQJzt8pXlr1R9
MavnWt0PYOOMZbQXsnlxlb0wdJHOMZx7HhUAxDYYZ1w8zj90df7dI+FGcFpm6zUXoRjaVqu7N8uO
HsCEsasHZydZQr5EQpDj8gCI75s5mlAqwSxc0/Frq//KzbPjfBlIDSxK4N1VP3v97E3fM2sPKBmJ
KkqU3hauDKeJ+qw3oCGNtm/aneqdC7JNO8kMV/cLJOkaAOAQlROLNJTMqOainbFfThPQN7wQAsnV
xw/nYgkvJAjzcImlJwCvrEKrfvC6g1kGVnVKlR2Lt5H2NDWSzOOqTbwQJ5gso6+9znYG3IG2P1U+
om63VUI2vmCLqiyNKmpjwVi6/9rKLLpkscR4AIovUnXSsFgxaIVsv/5Mo9+EgvDyGdQ8H3pO/V0q
Q/B0M4f2msGnYgE8fQTSQiyx2xLlMgQDxDLNbOxuwknNdl2EUulPY//wr7ZDrGFIs36Mkw4LVtaT
f+yTUbLd61MwOaGui35ysbCo0vNknDzc90Z9AJE4UF/30SyrLVrXqb9C+O8XRtMaS8/IWu7j1ocp
+TxYH/HRrb/jCxaz1/KmK0qMP1k7iz7kH2jSRKHN3/G5Kbv4/gbdhrijsUha85Yqj078TY/2Tj7/
y70QLInjIVfgpnyZom1i7UEWFMkqg1fvfwvY74BwAXj2O+vBxUwI8miAAEHIHuQ5yvAnLfZWgn4g
53t5Lzz7f13oC1HC26xHZpYOFgIAUXKYzK9t/0+HZv3GkTwB1xX474wE3SocLR6cHB5NE/1jl4Fi
P6Wp5A6RLZqgXnpXJGlhww0d2mfmblHa75vxI2mAhux9yKL8nY2gaRMrALn1HjXx/IwhbQOEdomW
8SEW9xVnyTM1/Fk05ORDpYx43sDAs3QTGc9u8VKyF7uTYKisnXk0PIAUHRUG2qIhZ3TysuqSEcY3
3gLETpXt+6r3dylAML6ON3sZcKgr1Bc8p/mPrtxnTufT/tg6b1bz0+nBcdlLJrW2dpcyBZ1mYLoc
qdtXoW3tisIn6U53tnn99bbNX9O3SymCSiPLE6dah5npylc27ZMcNd07qm1mGUqEbDqCYuctgKeb
rMGr3SNh3g6PjNW7DDTrflpMEq+W+yWi2l1OStBskKNYYNPDpKzSj9OApI8z+LvGzaB+dvXz7QWU
zYsv8IWV08YIxRQ95qXpm4migPkAMqZ0/ECQ+3JGgidWdGpjTBk0HK1ZTrUxJgRRJU+c9YkApJk3
bXNCBWEiTB291MWN0Nn2s1VVR5AS7Sk8S2BLfaB6zDLR+PP/ZYlxx7Ij0ahxb6l+iA4qKpoTf5Jk
H9Ztwl8RgkOmAENGzzuEMNx8r7WvrvkBP+ByCoJJ6CKagSSTh0gA8qOy/zR1JNkQ2QwEAzCP7dgl
MSQ4oTH72rfbeisbXTj4HaqkUPkAfzIv93azLWTOnkSdPOG8d3mURnbE1Uk9KN0XO/1cVz9oLKlK
4KMsT/rfXRZOuhXbXaLbahVG5ec8/aLSoyLjpZMtlHDA6eQ4KFnF0RunXWQEsqz4avjvUpGEo22p
JO09gm3uwLPIErqJ0i8xShyL6knJP5tjvkNFsO86P8zxsddfYu+3YexyS/ZElk1TOP5lw6l1IxzJ
DhUVbbRT6/C2wt1WCBSFXduXqKo6I+IPGF17G80DzXdj/ElLvtyWcnsaqFe/lkLgns1lDilg0HGM
gyHjc5CNLxx7zaZDVld4I+kMjREPmaxSclWhDVQWc7YGF9wv19+PTiXbzaoaz7y8R7ErCNvG+gep
ZMxJq9O4ECNMo6SaPtkGbq2m/lzTrwTo/B/YhwsBgvGik54wIIDAj61wV7W/7fKffyeAz/Di3p3d
dmj7ETPIx402A9VdYn1X1RXQZ6qHGm+0Rwv2q9cSFEMB8AX1P0FS+5m915RtNkh8cJkU/vvFLHTF
Ray74Rch2hJGbTtY30q4/JkjyyTKBAlWzOvBphcTLFcUjX4Tnczi1AO1cxq+fGBb4D6YoOnAX7HH
dhra1JkTmP1ZQR2xCf1F+dRtEatH5H8iUCxxvWZlqmaUzLD5qofQjj+Tr7UsWL96PC5ECKcwd3oC
5EWccuvnDDCG37cnIBtdOHwETG/jOOGJ30ZHlMqlEkMrG144erVSm0wvsAWKsy8MYKRL1n9VlS4W
Rzh5pDX0mjrQ2cLeu7vy2xvIj28vkGyHhbMXVX3ObJ6WtrJgSkA8GZSy22h9kQDm5QCYWQfV37US
qVOLEiILk0BmOh2CVJowWJ0DDoDrmShLhy2/FgBCc9DEpwxxojzxQbXi28MTtV+HWNtp1PMN2m+0
8ui0P2brMSXPFfr6wKSJ2sePrOXFdwj3ujG0LGvA7BRO5PPU7mwwsMgUYm0tXQCJcgR8XV902xQJ
aQurH3IU+mgHLys2ZiM5MWuLeSlBODElmfPR6/o8nI0/UflqsgcD4BR3Kp2LoBtQPXQQFnLiH+HY
WBnRh35qynNaKfQAjm37CdEe56GabBnlmsY3/8ptfZdleYiLoXp3UQo5poA4y8q5POeNHiQJmnrG
ALglmy4/dM1zlxl+qaRBM1VB2aZH0FrQrDpotHg208onjh40NEV1uipZgkUwAJ9lw+tAdZHBASaE
Jaizbp6UqmfnqHFA6t1uleRUorBXS363ruRFu7AigizBimR97TInH9nZdb/GXupnBliuE92ns4xq
bqE8giT++8UdO6l2yhhyu2c7ItspTnyo6naQNg2tLp6LDkC8h1GBKPY8wKTnFvjU2DkxfykVC3Lt
E40if5qVTVHK+G0WRw5zQjs21NTGvxbF2MwhCQVOUXUGPPcXq6VPvZQ6TCZCOHOALLZNBcmfMwjK
fqSKe+gIkcRpVkQA9MUCOr5loEf2/Wl0sTPm1DNLyYvq3KZqUH11iya4faZXlOxKAP/9QgASDrqm
JGV11hPip8MjrMZu5MTwsjt3WcsAsJTLqQj+VYSkAzp3UmzIDJr7GMinrQ+8ET+rm81cPoBGYpe0
7cbI4n3nJX5a35uqA6iJC44aC7gm+Ct2WDGrdPoyHsqzMRcP4GBLO1US/F7Rb17w7gI8EPWjwMa+
XksHPNPWVMfVeRzJvk/00SfD7PdgxvHzxiJ+2aQSiSvqwZvdNRDUAhAT4f1ria4CuvSEQGKh6Lih
f4wy73tNAIgfDKDW8uZjEf/B6ZGISSyrPHft9ylm296TIVKtKKAHyCvAorgIqdniorVp35Zobi7P
Fp676pu/0eiX2yrO72/hKoEED1gSIFpbwpVlFiD4x1ItzxTsdCYbfJv+LKzmqc3GQBvsQHO3o4wW
an1Wf2UKpiEdWyND4xeuyhHNn+axVU9UKwJr3N+e26ocjjwBjXPgSvHfL45v3lcdkBU6KDVKn4Zx
rrdRgtK4oXL6IAeYpeT6W7koQAmJDgUDdcQm+lyuxcVNl2VADkzP88CQbsm2AyqSmHo3QCFAw+Bz
4qwCi1NFIvRajNKlheIRL+FcVtOmlDUprin15fDC5uhRPHcA6U/OVVYXn2rLrB4dWxreW67Ve9E1
qGV4Mf8CIaqecl1BtX98bod4p8TFFgwo21qToaIuHSW0i9rowzWB8w/kOmFLamMsQf4ztmf0f20S
4zCl35340bKeVG9XZD9uq9ty5WAMLBTbcugLwFII9qax8262I3iA0xQFHWqu72YIcUEVBfxgxEVc
VJOLpeq9U3bdMCsV6lzMnTV8AfFnYgJraP7uDPeGdwVRwtEZB1q1deVU59z2wU7MZP0cK2uloS4R
1HqouQZ0l3AbREYGPDVUw56TnAy+q9iZ39Qyntbl+YfWAFIFptmFgyDCg0GtkqlV2+4M7hy12tk1
+tkDVwZ/tzIVtClwrxedvfBqhBdSg9JCjQ5zfCZk0F/rsci3lksrSaR6KcVBKAl1nnB2ABggVsNZ
eISBDJaRU1S31gacCnVjbu7V32sRgmFx1VgZNID1nKz4mI9hc/h3wwuGhYCxlrXAcTxV71qbpXf3
OOH9iHYRj2dwecZYOOxmYeX92DL3RHrQEr9Gjbm9ewZXAoRDYRtAJq2j2j3NLtTVBYXgvTlbYQaC
BanBd2niteGexrLZoFrH/+nl8JPmu2F04evp/K0BBhlw+4rNCDQd1Kmo3PxcTE9TEYMUekK8W79f
Z6/FCAo1jUM5Ae8oP+t7Fo8bU5UBgiwPBark0LaDACsenIiUXF+FxqSrcz146RnNv7576FVZAcLy
muICeCQSJxyOnrjjFiGp0Snp2co+oWkr0b7TLrytVEsjhfsCkNpAruRNGuJ1XjRamadun2IvWrS/
BqUZtPG28tLgtpyVtbqSIxy/RCPZBDaa9Ewsz6/+QxMZ4qhMgLAZbuo0VTNBQDXinTyagUbvzckC
StJEzIMzVxlwh4XdSCNmTBoIz09AEsNTeePOMiyxxX5DAmjsoS78wljQEOWuV45uNowns9u00SZy
tkMtcUoXy3QtQjx7eGklhZ1AhIbE3CdPBj6wUCdheOHMJS1xInfA8ER77P6QBJ0A1WN5dw8FlwIL
C08UGMcLYr3MSnMbxBbjiT4qKghk0V1/W1vXpsGfochswlItuvJGdW4aasz9aXrr7YeenMn0tZPR
My7bcXFTwEShr5S3fC76owqIJ7Y76AAgwI0xWE95zwJQ1n6eO/CCA99YUcjOnMw/JVq1VEV24S5z
t+/yLcTLgDuyZHcv2BwlLst1oHVkfmVpG8M4ZNMUIIUXDOZjFb/00zNtIzDz7gkwOUd6sNtjJ7PT
y8Xmy4DVtt6ZEcSHS8ZiPACTXg+dMgpaQDo3cbZx0G9XjPf6AHzCGh6cYOrFcoslogw9CWrMJj20
vqr9QbXujWIIw/Ozd/HgmwcNPBgVhjeGcYuy+riVMQGuqwz0BehQKsK9Ika0xZTGdZmFGQx44A2l
X6KNm9Ct6aE3YYtS4creFYPjV9J+iKVtwtpdSOZvnYvJkXlIjWw29bBRH+v5ZYieXPp2+9QtbRNE
4J2M6elAwREnh2ZL1pWxroe08XsnSOfN7fFXFE1XcaRx2wGEEO/Y6ykAtIREFVx2JDW2LTtkTw0D
84HkoltZJ+A0I7aJKXDQPMGJMolixNQozFCphweq9M/UGF8Ym3e357IInHCEffRZu3hbgBtJdPvT
OlZbTa1NFIl968wHy/jToh2GeJ8afZcxFCSpskbild1BzZOGPmUcU3QZCRNj7VwUXmFYYUnjoNbf
RiaJp65sD2JZOkwB3pnIYAgaNtdOPTIS22ETvw397Jffa5R0Vtbp9sqtzAP2liMdm0BR1ExhHpYx
O06ZKVbYeztdCQzJLGTDC7NIdY8haIvhG/XNQvQlnSWphzUBoBhHghpoIkBnFa7Ymnm0VgmxQrsu
/V9OKqt9WFFgHvFTwZjOkyniPqce6euiy+wwHc81JcBr0Daec7cvBeIADSoM3mN09IvkAV4+I09V
jnaoopLeK4Ms+nX3LjvwDqBQKriPgdV5fdYnvaDaODAnNLVdF29MGSDyyi4gBoLVVz1ODSDmSwpd
HYwYobwwRy8O0orbZHvvBID0jV4hGBEIwW5cT8DuPJaNQAANDbJpioBld19WV+MvHEGCiypDOCFU
taf2d1ZK7NPyMIMzC8Un/ByDT9YQ1r/whsZpbY2EQ0595s2v3ti8Ov13R0Zss1TXa0H894t7yazd
uAc6OwmTaFs+KuNWRle7NhMO7q4D7NVYIq6OuhP3EctQdOIVgZZ8s81z1Ptao0oujqVGIRQFGXhi
ANxiAdnTonlaS8wqOs1mUJCn2AzvViiMj4ybDlYW4EoKC5VVo86aro1OCAym/SGRgYKtfT+8KgRx
EAfBwRYU1h2wSKVBo5MyFEerHR9TAEtK/HKJDFFpC2DkRA0I7U4T+mkHdec5Mr1dSkBlOt7zrmPh
VMMtvlYnL088pfA0N2w3qL1uZdrKrf9VvgNRgsvhubJdaKuh0yJGUMQNp3Q76GNg5GpgdK+t4QTE
0ILo/uce5MEbAYc6/N0Fd0kb0Yr1OvUAuezu7NbbSez48vRdjy/Mx/bmrCkqgvnMoMvZkO5Fvf++
uxYh3tdTlhtaChG6vVNav9Ifbp8L/v/FLeGw1ByIzLAX9ymZxyaanVQJ9XkE5QD8zvLgRoeBvHok
utvDRZzoQpYQBRlpmtXjBFluc0RU2Ctk1QIr6osKFh1pfDwekXYUnAPi9I5XKRYJ3S8J4PnV+G5s
RPic7681lHKuwHuqkQm+E6clYfNYmt52Nobt7e1YOSFXAvgML05IjaKKpiYNCbUk3Ued8wjOGCvf
1PrG1tsDMdzdbXkrGnwlTzjwtjJmmZ1iQpml/orT7kDj/DBl2e/bYtY2xkTNgcaJuYE/JxyUbmRF
TXNMK8negL5hS0K3q8ODhwTvGmjyAiA6yU2KWoGKgDnhW4Hm++LutB/2HcVFQF4CWSm8KkGxBqo1
zHYLEtY9CqV2TL/bqwWjOIg2kccA7M4i9EXNbursxrNCo970WpBlm9vrv7bNeCnxgDOw7hdxzr5E
3UFU2WaYRcVrambPutHtI+bdm/TnT7ILMeIBj+ty6PA8BM7ORv2pypoSuZYItupqeCHIaQFkHAiH
nhkWgGRkNA1mJwkiCxeVDEBwdb2AGABr5SJBKib7WqBFJWWSWOhJnH+oqffSoDGoTZL97W1Z01vk
+vDoxksWVRmCce+rtnOAdW2HWt8GTbkbMucjG+8hwsUTM7w87NqeALeCVoBXgmLNM0h5GLBEt5PM
iKxO40KIMA1TzTNz6CEEeMxIzbzl9N78G9erCwHCq7JKCjeNIgjophzdFIn/AUfhSoDgvalNieYN
vkxAEtt4L453/3uG448Bl5pnpxG1FeysWmaJGRPHCI1yfhiosp0ryct7RWWvJAg7rZt9RziBUkiU
r1OzrbPD/aoE42rASgGmT0MZkaBKZVbpakvtMCLjgwIygXJkvt7v7j4SYFsw0USBOkZg6wi6pDeU
Y3oTO6ziZ/MTuObuHx4RUFA6AJEL2Qb1ehK53ZCx1ws7HJIv7ifF+PqB4VFCiDgOLx4W74m41Mpi
6KBHCBcb3+n04/bwKwbQ0VDa6fFyIW9R4xkZXp7NlaKE9nfb6gMts4PKmoLSk6XVl02zKBLTNVzX
HIIf9VvCOpWak82z1SmhSuetOmyL4kllr3TcUy0NHGOjIiDulpLrY0WF31HTEaT2QCDiCEJnvVYV
ls5eOERfmW1tzao6ZNHdD0EUjMF3+z8hwlUeGSqo17iQwvpU7rK7S2OBFYyFQ0Ukx2Rf6O9kqEo8
A203dFJw4XX1Sxqr26bPXwDoKnky86MgXIeofUApD0psHLRpC0clHep0ph3xwhn98o73w7aPJHsw
viSarCB+ZWO4OgNZSbOQnRPxlVSbtjUuFzju/bSv8Y7SarSxNfr+tnov7xGgE9scBBQIl+hYE4wk
QMHj2iRTe4rtxj8Oqoyzc218UwN7NipfUJkoRq1GxbLmss/bU2H8yvdW9fP+z+fcozDvoOkG6vW1
benAijOOhducvPGzGwda+S/HFwwwqebSqBuMH7mBc76b+tWzQRTD1x3fj7eTcH8M3jzOI/Gi86Q+
1NauufsKB+Y+lh7Pf16IKq69lxNUNDm0PvUHx863Xi0DXFpu7rt7Di/d1BBVFVP5ij4RhLtzdkKF
vRdvVXJ3xPB6fMG3bdXIJqaVMUD2pC+5TwsmEbA8ZFh5ACogXIfoti6m59xUi2a3aKtT6VX/absp
8HreK2B+v62lyzsEBp0bKNRJIoUiVrXG6CJQiz5rTs3wLTWNYEINMEHBQM5kCafljrxfHbYDdDgP
FWD894u3rFfX8WBVLY5zv2eez2SIiLLxBXNBm16hRovxjWgzOj79dXuhZMMLB2K0XJA1Dk17UpAD
tr6Dxcu/WwAKFk289iyE6hdcXfbQVIy4anvKARxeP2hgpr9fAC5vNPa8nwgxV1IWvUnnqclOSf5P
uy3u5mWFB4LThlQsehg4be/1/s62O9l5VSWnzt00YFuQ3AYr5+FqeGH9aaRAfonhN5n1nT0U3be7
V+dqfOH6zPLGIMqA8XUAwfyncuPd7fHXvt/y4GjYnBQLwefr5ZkmTZ9nJU1OWbw1p71GtqMuiT8u
o0WoWdNQ+8ira/GOFG6EzsvdaFaTBCVrJ5eWQVvHQZsA59h1UARU+IOssXblTKBuFGXWsFJghBHf
xWZfZvXsxslJHVS/iB/q/nR70ZYCPIDNIHOMpwqSk2LV6NAQdKcqFhpc0zfim+3dj6Tr4bn4C5M0
0TRBoAfDz8m4s8bJL7UWVC22ZOtlsxBOBk58UyKwUJyYXyYbkA/dXiSu+deO3/UshJMxA88QDxkM
n5mTb5lflO3U/YNa37vNB6KoyLDjrQRvHLnQ68VC7R8gLGg2nuqy8p2M+rXkKlpZJp7jQwsnIoLL
OqMyA8tgp4/dyQ7M7i3T7/b0OYMNUqBgtsWLQnxzNwrY5vtcHU4afS5zL4ij4v595o8JVGyonBBR
9IuRzainqfGmE6WP0T727o4K8sfE3+EFhzJOxiiOegyv21+7/GRvb6vR0kDBDwPABno0QKoHj/h6
f+tqYopll+oJ4PXKY6lquY9Ql4sqpLaW4nyKe40kLjiP8aK0LRjDBauQmeHdlTNjPjHt4XOmHW5P
RTwR76PDvQNBOKJ28G6up2Jr0zAnFZtPbj65nwBcXx01JWv2NlNB4pylhAW3BS6ng6m4wFnh+XWU
7Qhr17nOjD4NOhzjf0p3GzHJS3g5n+vhhbsjRuV8ktQY3phAJdX+o5toON7FsuSPbBbCsqVqXGuR
BTG9GVSuP3sSDZONz3+/MLd4cEReQzF+4SENPj01meRVIaowPEuU7uLsoQoZ3XNi1lUjeF3349Af
NXbSvI2r4pC/3b3TlyLESEhkxEpaI7x51HS/ZkEs8XJWloizRqDdxuPHUOzFSDyjY6mR98dO3bvF
sydLua6NjzoGJC14oQCqOq+3oFNqrWxp3B8R4QRSXOLfvzyo0Hjv8TNwGjTBBdEBpeQaIAk48qZC
il7g/Oft9edu2OVlhy1GWgePdVz8JgqwBB1tad9QC+UTR6t6UAi6QH3iPuCuS5XTbUErK4UuQo5D
B2+W8xVdrxQKgzOcaNIeqe2TaKNJXA/Z8Pz3i7OQOi5Y1SoMP2RfleG7eS8owvs6XXw+PyqX40+0
L4YB46vqN60+Jsfbq7NikVDegJgsIuC8e1nwlhXbatwpLbojgFu+s6rZOYPiK52zAweBxO9YOdRX
ooRrLzdyA8mEvDtSttP6X1m2LbtIIkM2HUFtS6svbXvEdLR4Q5KNkm095itUcrhF//x9T/4ummg7
wNJBazTKd8exHnxaKj5Qe/zZaoKE/tHYQ0tl01o7LHD0+Eahq2HR2TfZFcgaozo5VpFDvmvuCELI
uErNhzgj09OYsOkx04ZMBr+wqKXGRDlMBYry/osKJyynUiWov6ic5FjXqfkJrOY2wW1SOADOGMDr
4nh/hjbudiSz2XOFpY/9Qmmnxh9de9gpdQcePZLMBYhMmnxXW04kuSeW2w2dRfGzw1se0bLCf788
HL1BacuwLh47NOO27V9sK9nUpYylZ7nhkIOoL1pWuBURny91O7tW2iTJ0W6fkzF+KJRqMwA6kwKH
IT+i9leixu/liIJ1hB+uIkgPVxe1+oIf4mUsz5I4T4+srdjeQQ8sSN5bzX6sisHYTjqwZ1vXBFgj
G7sDc9FmnGlatAOBzDfUiKq/+2wG1ZZSKS8FQhF+knkpqk9z9vu29Vg50lefqV+vv4Z2J8LQanNs
pvi1M4vfCog+9P9H2nUtua0r2y9iFQOYXhkkTfDMiGN7bL+wHBkABjCTX38X5t57LEEsseRzdtXZ
D1ObLQCNRofVqwf77rqYFRuL2VF4jcC9pQH5I4nJ825yZx3WTz/aWnjznC1ouY05NaL1F6AcV3aY
l6wzranRm6jbKfFHt45u//WoBgMjhX6Iy6JzqmsFJy1vIjb4JgvM0b/9+6gEw1OCM4B4TjLhxTjY
Kh9oG5HsIT/0xT9s/unnJbMd561ZGS0+P5sfzeKNb+Q6Vs5WsMiIegcAGBednnORKV2mqG3UGIGT
h4m9kX7d+L5cfOKtUmZpjO+PNCCxN274SSs34PTn29JFLbusrkZQ1ESkbe9YjxmMbufPi324fsaX
hk6DF6zaiKeRa7fe63onhi7nzdxVqtlEpXlYMtNbmigzG9/Nf1yX8569kgwPmjAsAhITC52Rcp22
NGKLJ1pXRvg1hu90juFrpUV9t2L6LlUy169BMxUyWK6H1C2bwGLTANsELt5fQO83r3Y6fTXiufiz
zFn+jBka48eKp9leGxLnmef2tGtzvJRqMhW6NzWGvfVorZwIqjSik1/E76iMn9ukUSmImjgli4Z+
vCOYb37gLFuCJja+XN+rNUHo9UTFGcAh4+JRIEVV2G7Wsqity+EFfQTqgw12++Oi1Vt9ESvHj1MH
fpMA6XpJKGE4E8uKWikjOh16epfUj0N2nOuN6HTlqggwCdKAoskDY0XPdw5VCkztLOwyqrNHzdnR
rWbltQ07/b5kSTjGQVpOhe/n/Ki7H3j+5NCN67i1BMlhMXg/oesWIlRtPz9bTXD9yC/9MHTBIBwC
RQRcMVOG3bhFr6edZUxRRjydfEXFVNXDJP2x/Lou53IZottGFSNqDUNkTc9PoluywjZBVRNV+SEL
abNhTVY+D6yYmJkNcCiKU9JBtDrPnJa0SzT1f9JDc2uXAmZtCJcFDymw39AlSY+mwRyomrhD1GLm
gvFW3owH/V8B4CcCtBV5pwt/YABNomWyMRrbX7r9i938oALZj+wiAl/4SkjVne9+My+oNyozkkBJ
7NM9ePQ3BFxeBAgQrjyAaKhVGJKWjjZNAGnlU2RS00uayFFf4+LW1mFsEgFdHtBJgK7jXZVQFwx9
YbnNMzPqMNcT9q/byPJe2iQM9QPJDdJ+oGdBoet8l5aepeg3KqzIfGzVz07NQupWoam9Xb8KF5AV
sQ4EprgN2DLh4UhyYhJ3Kc/sqEkj7SeYoxWya/4M8y+wDx2SaiOiWLkakCaojZApuMQSjGWK5OwM
aX0KjtSoKv/hWLAY1ONRIMQjKydWlsR1KnUqu4hplvfB5bdyBmO78H1Uc0SkIsBE59s1YNZJk6Zd
FwFL7eshBjFtKK8wDucegigOQqkcHZ31QOWeCwCvkZ2hHbqLrHQEWvO5y57b6sH5pHyu6RJeP/yV
0ziTJelYWSip28eQpVRI0mW+wm/FnortAq8FYB2uCHXlCdpkUog1t0sXmepT3xoHhw7eZGsgTtma
RLS2FiTlwcwDZLZoo5T2rWEFQpgGGbvvnbVP7P3tW4XwCIbLRe8WCgDnn08QiCtJTkXmw+vt0Gpv
9tMBRjr5vnQUlZYCNxbnfVQuD0ruM3sDwbemVnBv0SmESOAyYVrXBsZdDXSIcvK7mr+26a+6+cHU
b8X0x9S2hhxdkD2KYweiH3gkOCRg/xEW+sSfNgdlXMC32Efu5HolCdX80B5n8Fd26pvFfJfdley+
/sG5X8/+GAd58Yr2YMRv6BK9fm4Xzc/yT5H0oqpct9cVo49mu8aU76dB+TZn33LliTIxY8LsoiV9
1rOP18WuPEG4wGDHAHIVbqVMhQoSeKMpaAoz9KX9BpQFsBDXBaydJ2gQUbeB0ohC2vkOT7VqKAT0
epFtdyHPDo3b3A1L4+vkULjZrnK+Xpe3uiBTQOHBNSHaXs7lqQ7PWKu5bRSb5nOjxMFUz5+Gmxk/
xGkhvEA2AkwNwgqeixmnvOR6jfAL5AVKvVe2AMXiv5etK1pH4ZnBw0SyQ3INyAJGBCWJm0htHtvU
Csb5pXcerfq5493u9h0D+M+1RI1QoBrPl1LWJO4TXUdgn3IjXEile+k8csy1tLfIVcVhS6sCEaLo
g0aqBQ6nJMqMzcrKprGPRnBUfSnp1IZa+lbFoxHoPNmiIV/ZQwF201HAA54BTsP5wiyAP+wCxGGR
wgHTzMBDfu/oh3QBSd3NERP2Durw3pyC51BypNPcTsmwiERwErKu8wfH9K4f0sqr4byX0VFeReQh
00i0WpwV6Wx3UVzFeJiCtNlqrhIaJZ8NcHXQAyj05QRyN2f5VCnlGHVJsQPTnmfn05M65Idhdp+p
XX2wDM49NVE31G9tZcAlIqn6zpEor4yh9SYZdKePqD0dvirWFi3GikFAqIwh5AhygNBXpZuqq8mM
cR3LEE2x4dn9F4wj9pNZu/18RIyD1CSw56JP6VzXmqmLB6NG7jD7rP1Yvt96+Mg4oz0XZhq9bxew
c9HN6dSosUbDQB/gdD0gUbbx7F7u0rkIyW3oq9aJWxhk8EWO/lI5B8zt/oDRShuQB12Y33MtgxxE
I7iViGcvYJw9n8hssDaLWNxWmAc2DSCJj4lvL/2T7VZ3RPuS8DZo9SR0Git55DGdvydZXv5wMHlh
51Jr9CZQkewbiySC1mXwqqokQV86yc5lZAvldfl8gWcUxymQ2KiNyQ5CorORzEuSRVle7BPS+I62
L5f5bnCmOwtuNdCV1896pdYCibDCgpFOJPokTeoHzlyQeOYRZarmE416lf7oBV3tBrlaj6HNktHT
FdcIcscCwikxfjacTPAR6BCOXdZvPOArjgl+kCDPsgEERHu19BQtLUdNFa1YUZ5/mhkKTmrI6UMV
3zvjh7QzPKapYdf8cK2tQuGl/UaHMozRO7ukddFznS76uHCb0sgEhe1ST28g5+y8dHQaj3bGsTTa
YGPvV04bqTUk1zCvbMUd1PW6LjBbOY8wfs+b24elpn7qHobUDMj01js7onzATKnA0O8ZSKpL7Yvr
go7UDFCCy2ZfL75c/0GXtlGg8TH2GPEbOrzkLCwtQGWxxAPFTOJdmxySrSB05daffV96tzg4HF2V
9jTq+JG2pdf23KOb3K1bq5AUqKamS9HYTqMkM8Oaf9c2ydE31kEkp28qZisx55ZGs+M31d2k7+0t
UN7qIsAmJ1xKOBVy609iIBosmplGw6/c2bnaRli1uoKTz0v2t4Uz6zKwEEWIOQcgO0Ejt0Vxc8GD
Da5OUThGlRQqBasmncNoWiyxFEKjbL4f3drrzF0xPOL/bXIoCxrQ0rf7I1m+TPEWQd7KVQahiOi2
hNFH/CgZtdLUJ7Nxahrp7qNJd9lS+DZcMfUZHQkb/sSqKPEEi3ADuXJJFNEHFBsIx0HVQRIHPfXi
+EBjrx5urigZ4E77K0g4uyexY6+bvCQ1BBHt6NQf2rvb776Fhx3JXyTvbLlgNY3NwPWOvd/9nu7G
DYVb3SbLwHGgHQcBhvj7ya9vxg49pWZDI8XwMddZeTK+Y9JbuTW5bk2vEVsiiaohhYp8+bkYKyO8
ZgSPxzwFtouasIeO9+sbtbqSvyIuamKVVuiDZeVRUoY47Uo/Opk/xCHbdJHFiUrOC3jC/7OY95fy
ZM/yeI5HzKIHzEDzunzHht2MoZa3TswU1/RUimQKmrrlTjk4edRl3jh61VZhbHUVCMMQsACY5trS
kVDVGRXVSmkUL76BDNfklcWdWUXXT2X14AElQhoH0GK0QZwfPLiJK9QvTZwKZhVbyWd7ugNl2HUZ
azYZfGeCFBwQCYg6lwHfqDdmsy4jjGTSst2whW9c26nT70trKBs0si1aW0aL+8kEg2iGpGACVDl1
t6bqvAfZkmqBjBGJKOS9AGSRt6suijiznaSKcpa2nj2Sryx1MH9D99UaOPO+OljAF1Ej3Zd153Wc
eK2Rh619axsUlA/tc5gKDJODnI2crskYoY6Vo3Cmx2Fj75x8w5tcUQsXHg0cGni2CMukLaV06jk3
iyLSWf1Ux/FP6nZ3xZRthDMrmiG6bmxEyqIiK4f+etEC+5q3EJP+/G5uVce3vi7+fmIHsqVp0EvX
FFGqv1A72gJub31eUmtjAhSiQVoucpc3N7TYp+u3Zu0ITsFS0q8fMR8qmbs2j8wersZHxfx4a6+h
UKJTCdICFjTb6C0XEkhYkHB8u76AFS8dhSATFC2ApKHfUHq62gG8+ZOR5REvUg8Movc2fdOnF8UK
4/pOH7cisrXjwI3A9CFMikC2T0oj5TMtzGlJAX7Ld7GHQu/11awdB6p/YlIMCu4XhjLR1KGYBoYX
sqiD0nloy+Oiv16XsWLIUGFE1QwkJHiEZRhZ29akScFRENV259eYhhoPHwH59ClVguuSLlcjyPVQ
oRNdpgJJdX41BtK4cPdh9nXa7PXyU69rIOv/c13I5YmcC5EUYLaaDuNR8eID4+kz4yOpttI5W8uQ
AqN4ipWWTJDAhhGD+J5d17eq+mZbeL4M6SG22ra0ygS+kdEc0vpuqR7ULS7h1XWgNI6263dCRalo
qs3JAu4LHIet7JZF80b09bv6zVEq1nEiRHJYpsStke2FkDF/y9JfTbyRNFpfBOIHcQWNC/acJScm
Vyfsk6JTvyk4mAlQBuy2/KKVRIdYx3/kyHBe+PM9OM/h3nVf8t4jNCj5fup2zm60/fYNY1/1LTzv
SlH7XKR0PqY+LBm6qvMoK1svn1NA+O+G4lHJXR+VwUrbMbDg0u5mc3AuVTowYxqXbpwgdRCkZkE9
H2zmkdsLnQDIoG0RTHOY2nYxImhuOjvpKgXbOYLNP37S0p+3mwGMCHQRhAngoFy4UEhT9WmmMIQw
qafFL3G6YczW7AzSuXhkUKcFHko6nSUeMXIp50Wk1PexqwRO2e+vL0FYqnO3j8BGwlXRwPsB6yxJ
mOxZXzAomUV9FzDCfCd/rLv7Jc98N7t9MSJ37IjUIhxNGQdSFMCFW/WYRIlWhUb6YC/WxmJWtutM
grQYN1lm1imQUD01Rljbu+t7tfJ5VHHEYBOCF+aiBKLkPJ/rQU2jsr2r/JreHEygCAESTDTTQKeA
yzl/uUqyZJqasjri43cGLr4f13/9ihE7+7z0MGIyZ522NT5PMz/G9c6tMbBunakG/AJIPEGlhKBL
EORJDyMS2EPstEP1qpKgKusA8ycCMz90+s3u9bkc6XkkE60LpYccu3kdazyQv65v1uVRI1GE8qCL
YgEwRXJ11bUKBogdzV67n5b1AFTG9c+LvT6/dch6CtwNLoPgwpAUtc/tUR3QdQRYnfPVUudd/qKk
zR4Frq/XBV0eOgQhLgUrKTQWo9DPdSrh1Jmzoo+jVnkp+12y7KytgGplqzDjCTEV4G+wt/Ja9Mpw
pxqQj9dkCusf1Van4tbnpaeClIRXuovPK/zN+VF3GzCrS/uH4hUAVqhxiwE/MuS+bNpSb/SWvWLk
lmG8psUXl71aWRDfbjzACYOIU8AdcTeItA4T6HV7NLvitVYKz7QUz7bD62e9slNgnEIPCh4M1EtM
6YIPxMisnjjl6zP4t70JY6r+u+9Ld7t2B6KwOi5fyRKS8VCOG0ex9fulOw10/4jSCH6/Ph3otHM2
tmflKgDJgGfHQLM2pqtKzi7XuIqXtGKvufOdK41n5gCTZ1tTH1YWcSpFTpq25VQ2hVazV8X1qp/W
281HcPZ1yW5Q0jpVYZXsFYwYyxS25OYnCLRioHoSXH5IjsnA64GPOF83Y6+Ys8rzYN5ibFk9g5Pv
S0dsaHFHmZmyVxvz4AYEBH6xlejfEiEd87QoKEECS/Cqk52bBpmz17Ymta1Y79NdkhE++cCmygbo
9JU69vBrxiDziHAM9jDbOg7hYi2H66cudkV6LUCfCQIX9NthtobsZk4grFAWNE69mtOE2dB5kEz7
yvzdmtQrjS/NcisJLSA/GEIAfCCEwW2WHw2qx0WOafDstVG+Z+24zZJxeUnOBYi/n6Sv+j5lhl5z
qFlztPgdH3fXN2zr+0JHTr5vmlNSzROuerwcMPF0E+J4qWPnv1+ytFWS86V3sUFJEdRGMLhP7NYh
8zgD2HDhI5gGfHNdMrZlbI7GjO6SCAlygO+q4mZjju8j/w5UAVpH4G+eb5GdJlWRFIkV6c1TfbC2
+uYvn9Wzz8u+/lLXDSmpYkZVUz85RPnt2vk9KKkCpDT2zpAH1w/88kYiBgPPB1jkEefDvp+vhnHW
T1ofzxEL0h91uhtKf3Y3ZKwoFTqRRD8ParAI96QHvAC5tNuagxrR+mWaQmMLmrb1fclV401m60zB
91MjqrsX3dg4cbEH51bERSAs6CvQ+wc/Tcg/vRS5CMmYNURldTTUpLmbsuYJlMC/0S34h0/NfU+6
9N5NX288GnQlgUsSGDioGlhepKNJtUGZl1TvI7XLvYp4ZpN6qv05GX79gxzgIJGdEfMa5eU1Rj8p
joqG6wyN1u0QFDyoSe0dr0u5uPlYBWigdeHsgmxVjtHiqbd5kVfAipV7lHdTOzDqW40XRIj+d8FO
JGAv0huJLs0+1cDSHWGs9uJnfTCn7ryhCxe6JmSgzAL+GgxEQB77XBfywWGYjEUAuo33RXf4fH2T
Vr6O7lLMMRVgsUu2bKcFZ5cyF3OEZvBhl/Dwv/q8If14ZRiGli34/Og8avs+v9UNRRfuya+X2zzy
MjasZsDnO2WXhCa5/XjxeZRXwSQuep+kX89YjT4CS5+j4VGrDkNyd31zVhT07POSh8h0Kx5iG5/H
BATH+UDyD9mtHF1AqSO0B20QoJroCZMnXVhKhobKiqtR1sZecT+7W0j0lTVAADBouM24CHK9o6sm
vR7nVEWPaewliuFNBfeHcStXsaKmGJOJxwLQTCIoVc8vgekigYD7rEaFFdRT4Gw1wKwt4/T7Qv6J
wZ0G1a3TCd9v1ecieymr3ZJteIbv7CpnRh1ngVq9OAeUGS/6AEEh7qCp2FgimvTLnaLW9U5vdRbE
7ZCksLXtMW2dPXH6L3hbxl9cX3I4E6PKqUeprkWZkpU+IVQjIdhFU3T5O9Rz2za/y9OE+cCTlk9p
m2a/ELW6k0eJOio7HVyeQW+P1r2z2MNuSPVyj9wexm3MFfuGBnb2nJVjPQHFvXRP9uS2nqbYiU+d
0YyoobfdfWHWgWvzoDNmbvqWOjpFYJdzu4tbdQ7zOVGOiJWNXc+0dI8h7Cyo1TFNPQMwoR1mLyc/
9Ckdj/FkflPaYfJMgBK9XB36JaxbGwBrPfFVbWKHxW2W3DP0XHtET6nidc3S1X6jEPstrVIWkjRL
Hxqad36TsvZYV/PyKyHG8FCl6NOmxdL7TqalvqO06q4Bx6gPfCp/LZw88RtWtZ5TaMMOAwJar0Nb
zU91tEFZUlkkmox6GT3QH8X+PFfWM4Z5aD+p40y5X7OZH2H71QSQFHMwPSWO3Zcxn/Idt5MfHYmd
LXD1pTLi0cfNRVYOCo9g4lwZm4WRrh4yEhkE3BiYe5iFsfXzuu25vFDnMmSFH3veNADcRFoWuE8p
v9ly4vMiyYQkB+hj5X5qx6iNqppsI7Im5b71K2BA/+H3A58mGs4xi002bAqpmrJLcHQJHAdHj/p8
YwUWNvn8tmIFJwLE308swoAmr0SbTBIt5m+wGnlNnnicotdnKxW0Kgi5S7RqI1y8QLsNBJh2FnMS
Ued1nPZGjKnlXxx9a3bTmlJhwjDgNcKMXoAcrIHp44j4F92JrZc29znAuHnz6fqpXIQSgmZGzFtB
IyTcLhm5xymmhjTNZETLZASLXXjV9MTJndZ/yunv66LWFBjwSgBvgXVFxV16m9tKHTu1H7XI4B8n
5WXYX//8ezFFPn9MCYJnh/w+AhYpqGP6lGlaPGhRzybPnf9QPu5RQ/JTeu86v/T2PuePo5r4SmuH
df0wdZ/QpuJxqwmXMtLKp7F7KvlPY8HA5Q2nZ+0k//4y8Nefa+bS9o6RuFh5lr/wxZuBjhw2XOe1
zRXNrGjQxXMLJqxzEcya8iIfGx0d8Qd1flherm/ue4wnby7cBVwwy0JPqAzKUNVe1fGkQecN1bcr
xyt15k+gbcsPjLW+PrOAKx9sByx3STCMO1Y7Oy37HYNJIqm+VeVBbw7Kljt2uWj0PoOtGxytYra7
nEqxrcWxWgRjRzVvfI9ujqe/vOjn35dMbq0NWd7m+P7M/4yGHRK9C2d253TDzRHDuSD59HhskHqE
IANPE3ijabZ41w9wdSnYJ0D1AN+4ANWkor6foFfySEj1AiKp166u70befWumLdzDmijRagjrCDKl
C+LRHsFXnPWVBSai8cnqkn3boIDbuszX9eTT9WVd3ixdUCT/R5aUNqhiato5g6y0+2LgNmOya70V
Y69pGTK2gDRiNo5gqTy/WtQdRxJnsXnkNsY9dp23NRhubRGg8kYVHRcIlTfJeyjTHHMh8N4cUzJ5
Kqx8HY8hLs/1rVpdBlChYgYSnFoZmqco07xQsOceXdAMq56CYS/XBawuQzwjmFCE2RxyVsrKSRub
3YJl9AwzE9SA5u3HXpk27soljgMTd5D/+o8cKQiz9cEBdFM1j5kT+4WAmhdaaPDXHt2nLByG3p/V
ymuLL4bz+foKV7ZQ9C5D3ZA7QCeYdFCulqfoSLLUI08QOXmutrv+/ZUdPPu+ZG/SpJssPuH7Su8b
bkCon71dl7ByN88kiF9w4iPZGXWzpIOEsdlpztcMgNef+Vazw9o2GWDExGuBKa9IspwLGWKw0jr9
qB5t+5mlz1sdhWu7ZICaAAVX9DXDWz3/vJJYPO2NQT26BuZIDWEeO16+Vc+6qAogKXwqREqsxWOt
dGqMNWRLiQDiB5sr37ZeNL7Ls0PLN47lcknv7G+inx9CL6wzGpMSrtJ4ASY8zMa7xPB4sdHOsCoC
hQ48AeBUduSae2qWKdH4sgCKtEf4NtBD1m8YgEvlQkkDnX9iQg9ykrIvmYAUoTaouQAXavlas6PK
k6kfy+nWcW4iRXIqR/yOEyVuoF8LpdYSaeCl+rW0G8u4VF8xzMsA4x1I6IAPl9Q3q3LQDSoNWEG4
v7AAjWDX7+DW9/Xzn88np0PqorUjWoSmCXYsRrZM5MpJwE9DvVrwoQpo4LmIqUv1lFp5HE3aknxv
aRwfC8f+zkBA8FYMmA1KjUoH8QlQnF7RK8tOtDd7bq4/xGl5N+iqP3Dld2NiruTsfLy+/EtFPLtZ
8jPRNPagqdUEE5TxZ7u0vjsjv3eaNLwuRvjU5w7ruRjpFOcGONlxxgVehgcj3mdtpGYfdDcFunAr
1bUqCkg4NKIDgQU+9PPdXnRFS4yOqkeL/pmLt0UvgnEa9lkSlTXbyEldniyWZQErCbwv+rjlVxyt
ii1IGEv1CE6GoFS/x8IFh3elfb++fety4FkDU4EOTVcysnYBljDV6tQjS/aanflVHqbk1ch/XRez
qgzCgf8/MZKZncms93rXqsc+Sf1CyVqvNBVv1JKN5azJEVA8S9B+AwEm7uSJycArlVsJz7Sj7RwS
PagXz/0HtT6VIH7BqQR0OWvI5WnHzgYGtzy0MYCXG6sQv1LW6VMZkuHDCPulLBbIoMSz56DYIn9Z
3SVYVwG/F1PipAg9mZFR1WKmHRfyHVMm4bG7w4b+ri4BJJbCtCLPJNdfimSs3CEttWPNBm84OMjs
XdeoLQGSRumlSs2ia7XjaL71u67doMO67HAXnTN/F/D+95NzJsxquN5znHNbPnDUj7sez6lhj19s
PhwsB/3CS7mPp+6t6O0gVzAol9ihCkKZ2qIhJej6oiWmGeRTkGLocNdmAaP1BqR6dROQDhBEKdhj
uf4MOv2sMWtXOw5p6CQB+ij+YZP/fl+24QkmeM4xtbRjpu3z7I5vWdTV3w+MDNo/kHq/mAiLqgRL
hljH77c+Od3HT9d//ZptIw7eR/wPDpf8OlqLy+amTHThQN4tk+vP1r4f03Ach+C6pDUvEu3m70xN
6K+XL5Tet6aRtCqs9Zzf2W4RaqV5NxPHHzWl9+YJzdLOFmX86upOZEqvkVk4bTZTyESBzFPcu6V8
0A3u2c3v62tbNRYnciQ3Jo+tYmZ8UY9z+Rl8Fab5LUn+IWsBYrC/+ycFXIPWdlA0yED26UM/zh96
DUWxGjWXeAs//V6QujCuJ7KETp5c7IL2djwPs3pUpywQ0wXpo83DzMJcgrkOFwxRSUA0WTZfqulz
rSIGeL2+n2vnhomW8B+QhkH2UnpxO7VcDDD0YD9N+GTP4OLHBN5hayzTmkZiIAycFRTx8S9JCqla
E1UprHJMP9D8uek+KMPHNv0IcphQbTfCmkt+axjLU2mSMc65EU/TCGno8Lw3MaAiA9nMRLgPHybU
1PqOm8OhyurAaRpfdZZv08SCjicH1dCCvli+Jo3jd5xvmMfLvozz3yUb8blOutQQZ23TynPd30Z8
R21k+XpPZYeUup6q5WG81ZO9esJ/9172E1NHz7KY42bqZA7qlHy2RiWoszZM8q3hkluipMvZARBr
MYqL0827cnypx6DiB2OrrXX1MTw5X5nAdCznhWNKj3qMMVUv16ZdbDGvLqpHrYm9OUH3cYIutGyO
zJLtOla+tJN1P3OwXeTFLk+aQ4NWiDylgZEwL8+nxudFcrh+r9byRZhZjqgX7NwgSJDZXMesdtvc
FSrP7qsK8wuVnUbu+uZxbtARX8SPKYfvWXJvQgn0uuy1d+xUtIgcTmyKQ/vMgvqrx6YN6X2uhNc/
v3qZQVT2npUHakYy9RbqtQrCAZgs9seFk14UvZflqOh334zpe5puYUNW5IlxUqCsRVAAbILQupPl
UDq4reLmSIrEIa126p962s/GztQ+JlsgQ2EZJGuMYErwNRoglQN32bmolFHVtdICO2fNfxpn8XLw
z5ROFjmxik6toQgA1dxNyry7vqUrrxrkYnmwEKjjynMo0UGTNnGRqsch2Vt5YKa+sTWdfEUpzkRI
dxOJ08HsCZamjKWv8Tcg625XuzMJ0rOZqUNj0wLnZINBCAww4FAa/ksR0mvJSmUc9RkiYvratvfZ
zShZzLcUc4Gg1bhAtowT0pMkYUXOEFPnejAsITAxwe0nDVY3AEBFI/lFPbobzLSnrrEcS06+0ZEF
QAf+LjcRemsK5WgI11GlwPgbOWecN2neFdRejop771p7rmTegqa/62tZMfdgYv4rRDoNpYQVRlF0
OTp27SkVxnFggrX2SLMNg7O1GPH3EwPAyrHMXUqwGBKmre8W6GHcELGSTBEjUFDzBkJa1L3PRUwo
wFQdcZdjot3N0z1cruHzaN6cDAVzNeCaqFMIwMZFMrTprNQe1OU4a/um2TflHtCe60ey5k+CGhs9
3zagjGCElfYqV40Wz9E8H3NdP8Rq4mW0f+6B1hlyOxwq4M01fV+0/Z/OaB/snPhDU/idsXVkK9YG
PwM4BeSlwEQtQ1NUd1Acwo35aPk5oz5ZKv/6Qld070yApHupRgZAju35SIBBZmFNfrRM9YrmVg5G
qDewg2gtQcMmoBfSdsZtUg+oxIF3H/yLnks3rMGalwCmbsScoOgAu67cHYxCcgcCQGWGKzOA9jY/
cKPwK/uBGsoOra7erD1ZMfMa80W1f96+g+hxBSoGAAy8q5LK97FOkbRQjWNr7Trnp12nSP/vjI0S
/srFQtUM9UWQBKBkKjMCDUAuLpxqxjFnj0XXBM2cgRzmT1m5Pqqm/7AiQWmG2WgWsjyS36+DA9mY
e4McnfF5ib9b/TPTgA7LtyAya7oHlCdwP0CVrOQJGp2kjE2Qk7chMe/byjN6D80cGzq+dolO5Mig
2HbWmT2ggeo4Ok92xr3+5oEG0O5TAZInh2IT8FEGBKj0Hh22bAvCf0kOJgSAIEKghgmwRJInmo0p
yPYqlRwrnan71uwbr9b6zEPFu3g0EuSJ4qXle25V3/V21DyEjrXfAkvguemwVSgSd1Vy7nCNNVxj
MYsMKdlzG1+YsVGlymgeq+6RY3BH+ah1GyHeugi8uaJoj9ZuySr1XZcAdVCbR6utvzOSPDpuBXJi
M7yu6KuKASzt/4uRrNJIk3TpVIjJCLhunTGY/iGfib36K0FcgZMnt8icLrOsyjwyzAkOJ/31+gJW
XHrQIQreNhS2L4OjTFvSrKw1crS6wIwfSAYnZZfTB8xi3ITTrJ7JiSxJB+d2wlOBR+pY9rrHdN+p
gXPdShmtnsiJEEm3+r6Z8/ZdSOf/Vm9HZ+MaodPDBPMcnFPZcbByFLeHLIXBwVkblfKo2/Pd9RNZ
tWknIqQF2KOulgrPcFPTynlAb23rWwpoqFtMI/NqUk672+XZSPlbgDjj9VOl1wd4rdbq1RLyOhJg
gJtnkN7HqMCgvR37jw3TMMNNFO4xtEIycvZcT4pb1+So8EOdHw7X17F28Hja8BIg9gE7uHQVqWGx
otASmFDmKd+LLfqQNeU9/bx0D8uqt+ZMHMtAQpNiVvejQzZggisxL5zFvyuQ7oeTFDGGt2EFSbkH
Xr4qUSE4lEqIxuzKm7aG3W0tSNIzzPQoEnAFAXNWO8iAP42aBmDf/vqhiI/Ilh6zZwxblCsFo9O5
9QJFGOlKIyfHjL4OCsaLojU4MX/oxufaeaEwA9fFrd0dlO6BmEUELwZ8nItDv3/jglCNAHmiA4L/
2RqUIBtzDCoMrwsSH7pc119B0ubF4HZnXIegGb14920+PfcpWONoyj4XyGYEDje2fJ1V/QYFAFhE
NfGPdE8rtx1rOlFynKYXJw2zfsNnW/8+QYyK5AeavKTbWdFJkFgt5Gim+5p57rixZWv6BlpCWABd
6Lh8P1E85w6ra/1ojLu+3KEkQdlGWLd2/KcipDvK0nFkaAHSjylGOCzBpN9XKfoiNpRsbaPA+KCB
0wADeVFkO1eyfklAXa3r+pF2vPEyzVh8t+NboEBJCjogQdYPmPT7EPRLvI5ldX2OVlv3GSkulbzM
zvG6Br97QCcq/C4AmwU8PrwLWH9Jn9Raqzs9bd3nsvAbzR9BEUTu+OxT8kqMgH9Vq11teF3mgxJt
2SKGWFvdqXDx9xOvxunmuamNzn3Oq4X/cHnHdjx3tgZkS9bnYonSSRXEqQxMoXOfzZR4/WJ7Wv/i
LoeSPWm5Bcd2w5eSywr/Kw+uFJBDSFMAJX2+qhHALs6b0Xm2Yh3YIQK0CSBfYEgzwVfc0EbzHNa2
Dyjjt3tN585dodLm4/VzlSzTxW+Q70BmtU429M6zCZSyni+IJYnro4sIvRD6kZk8uC5Putb/Jw9g
KbB9oudOzm8NmBOEAaTMef4f0s5ryW1kWddPhAh4cwvatmzItdQ3CI0MvPd4+v1Bs/daJIhDROtE
zOhGISSrKisrzZ9/qkW1S8PCDlx3W3prKc3lvaU3mGsBLeBVYrYmNSC3LnJ6L32GDRqqvjJ7qC1A
v63ivzSZ8Z3+lbfa1TZqlaxs6qSOV3flTLh8ebBiTRk5swLzpIzmU1iGd1aYrOQ35hHan40E0oPW
UPW+TnxFhSqkUWnoJ018sdJsO7r3Xe/I4ynKRrtLdnLT7VzZ2ki6d6ilNfqRmen8V7pOFDABxKFh
mll/ywSEU/RIT9pyr4zJb8Mq96PmbpO4WElELB4lweh/ZM12M9JhJc9aSz+VhJw2acBD7amf5HT8
VNdgmbw+u8vzZm/04mEkOfY+8/3vShnmSdZgWuuck8b3XbeWQ0E/+f1D9VlZCzyXVMU6+/xscaIb
0xLn83k4qu29xh/vvW+8npgXwhCOCdahS1Us+Hrn9p1xyvKfad1t+uSoCb9uy7hew/RCA3IBxk0/
9jxZUA5aPRhGq58iO9TuGOVz+/PXunb5+ZnzpA9y5kUWn1d84Vsq189ekT0KcvVQ6PlKMLW4Egaq
cCBTN+qcPilURpnJM4N+Gq2a8ci+Hf28vZZrc8taYL0hlWHoFCpmHqcA772Wqg0NiMyPoH5YUMPm
2WzzB8VcM7WLizmTNdu3IhuDsAW9fZJTb58l1VZbY0S+fjAvVzNTLr8q697XWU1Ia6uxTZl1U1lP
DcSFevPLXKNGXVoPdPUk4nFCJvqVS1UeY6P2jT7UTy39o4VrHcbu0+3T+bfh+9JyQ4kKVTDPw7+z
Wy5leMJg9rU6eC9g0guDCeVKekzkvNnWvNbVptcaDbi1Oe4SuSs/dUbrb8O+8O7ySuntFs67l14o
tDuxiJOXNIX8wjMj9TUMwv5jltbDAQvWvTYmXBwpM4+OLfC5Y67ojD0ZLXdTiBVzyoPIz22XWsQu
EqViFxn18LFKK87Q9VWgYr77WNRFe4D2pj3GNFZtTZ1xe0rlm7u0MsK90kadPYqRfx/FEd0bRt9Q
TTbabzSE/jaQ/lBJsfhS62W0T+TI2kmx9W0sxPpQxmHLMCEAZkKjjnuY/9WHBsbQ1naLFu+uzYZT
3OveSUuqaDNCTrQpmHC91/zwn56JC7aR+dLGy5Vmqxau8GwNafdID0G0K+mCepDyiKEtHXR0Y9Bl
W53qAhhRla66WMw2Wd+4thz4/s5yQ2U/GHL+wW38ZOO3kfHFFfRs71IcO3oNiICiqLqHvAgpU4y9
fFcY6tdc6/0NjbyqPWSj5xii224ET643UhXEtllKyYNQiP94neRv00r4SKJy/GWtVSKXbvjUakAB
hfZezO6lBhk1PbcqiNQXt9UYQRM9aLpiR7L62RyqQyq170tc8jxN9CFAYkGfQ+8wr3/VRiVpnaR5
L4bv7xMhpWfbe4iN/i+ekT8FNp0JZzTszO6eV0MRL46696JC7UKqwX/k8E9do+9v38ClO05r0+QP
T3M958sJ3dCrBo37x2CZ3iWtvNZ1tPSYQMc2cTrSn0jMf3k8sBS6cIFX3kvo1nYmjjY065vcgFZV
O9xeyrxE9Odo6Dwil0H1kCaH2Z5ZmdsPvVJ7L/S7H62wP3BzH3KymMRwthCK2yrpwCuo36M6eXJj
cSU9dO1pY8rOxM88i8ZrmqAPekzZYH4bNfmL5teHrl3LoSydGLPBocj8MzBubpXb0E8UI3PdU2Zm
P1R4Auxaclec3SUZJFGRAiYH6zy7U2UtJyKlUOEkD4Itkyop45VsxoKTKf8ZJfu/Iv78/VmEKTWJ
ih/TCKdWz3Xbg18Pmqfo6NXWZ7loHL00tk013Ok95k3QVqQvKSX5rskfoJZN8fVSKaNwNLXAyN1T
b8T7MP6e19EuHr6H48o+Lsoh4UX2ltlNVw1pQd0rjZiM7qlIGVtQfYaCyG6MD2r69bbqL56XATer
MhHXkcC5XE8+xHml00ZycuOdEj1FazzWC9/n6Z5aJxj3MBE5Xn6fex3QVW+5pyb5QGtx8uH2z1+6
uXwfXCVAD6zrPNcRCKNlpm4gnDDmMhrRKptUULz7ERjwU6NE7VasEtNmoG51BIEgbdOuN4/U1NdQ
posLhSCCOJa9vKLz7EZ6wVM5QiurrfGkrfVG/oFFzdwdgG5U+smyUZWfK16mlp3SK4p7Gmo/38mB
Pm4yzSIblsLTEcZS/HXo0nQrp4V5oNERro7WDQ95IGq8sa7/s8bJ2PeRl2+MqoBKQ2riA0wb38zS
M7eR5OIZRNFgJ5nAJMS8+R1Y2kPQar+aqFGfxkputm0Y0JGpDd37HyxWpk05BnrlrqZ1q4WUBqFo
uicBMms3UHZebDhimh1vq8riAfGYYAHpFmFa2KUm4qXKo1GjKYrp2lDqb4oVAXPM5PSKTFjE/5Mw
Bxp0Xh53seALJ9fttmkE7FCV8ZUU4yUZtY1Zpw9NJdilnG6jUTqoRvPSaubD0FlHT0/vdK3ZTGS2
Zt89URraRUlwlJI1DsaFpwYyE9yCaeqKyZ+XuyBpRRF6koma5k+6uc0kmDSGFUdnwa+aOk1EC84U
ovE541tcat2Qi5JwGpoPrvg5jeOtLBb2aDG2algxAAtxDW0tCvRloEeIbGdOgh6pnZYGsfcS5Jxq
8UMw9a0fHZrgMAjyRq/v3q9EyDO54aT8wFpcbl/YpEUFV6pw6ofnECTJz9ufX1QhgvMJWUFoC/7h
8vsk+LKqlTvh1PWa9CC4urjxNaXahDn8Q+FIK19SW7IzZmX46BpmfVBHI956tfuVKNbbjo3i7hLa
5T+CaHF/9LEhbfJEbe3OEGoS863xoJaFt5IdXdIpaWLfNxkTPOGiLn90gW8pdzGbUpufPZ2WGRk0
jbsGiV14EeFa/4+UOUOsNghRlAeacBIlFGsTvjXdQxiuZLAWhcCeBRn3lD+fn29taoXepylGotKs
LSFmsq0DxkczM0bamUW5BqdZuioE5hh1cj4TKu5y60ZGQhIFZcJJ0EM7J6XbWb/j6LkumAEurlyV
ZVlkIJVp+jERyKUsRfETq8pYmzAFao1nS0mzzUadtwBW5XatzLF0M0Hv/Efc9PdnblrMOOJci1na
GGq2Jx2sobYN60stO0Ep22W6uX11FsUBJwW0PiGT5kUupZOssMonxzOF5gULyrAn+6BqsCau4UsX
NhJLz0zaKVs3pesuV6Y1rV8WEr5Z43dQnwRvrascOiHYlVVAgW1cMacLD9e5uLnil12QZL7Z8/KP
NrxgzTtnVU7P1sX3ZzoYG1ViDDrfHzP8JDtZK2/OGWb+FQDHucUsHpNpCXMfsJ4Ak2nDAir1p2xs
vcweD1qLc7LDTPuRHXQ8fZ2+ExProxwWb2LS2poU42wYX/queyzyHJxlsHLXFzSGhdNAgJ2lsGNM
+36moPrQy2KQ4VGN7r5lPmlc3AsAoiLfP/ZeAkhmrS6/qDdnAmf7IA1hGymm6J5MoX3SIus+TVm3
hWc1DNtRkFZuxB+XcOYyQrZJIhyyBkbTzWMx0CZuGo0d+95qtISnzZMypnuxetPjj5ldQDvXQXHV
HvNRPUQy5+7laxOxFvcYaijmOcI/dpVEHYTah8V2CmMC11aF56aH/nOv18zleY3TlXdoundX651m
nxHHw9E5d5HLHJBsNMVmgF62aqztTOnR639mamC72IHE3Lj6Spj2ZzDDlcypGZ8xdoBL//RJnSmR
1Jri0GSle/L1D1kf2bkubQOIXkYVpF3tGP1XczgIcMfxb3dtY9kt01rzIdhUUrYR0moTJZ6d+cR4
41NkiFuLGcGlpD4zIviQ9cea7qlkVDbVxCbgHoVO3oTqg1E8BOLAW+HbQg1rfWKL7sHUnkNibq97
DoLvmnvUIuYcfxes10G7G4s7v++2ty3un46y+dpRL0wu9RY2YKbPld8RbLSBe/L6t6rdJcOJFl3b
8EdbGn/oQ2o30lHW2xdBe06BamSRTx5l2MkQIuadaOtiCIObebz9q/4wPF/9Kn4SdXyIAAg8L6+1
q8aDLiWSddK9p16ut33zauHxRxItSIWyG0YBxO8+Hx+y/E2ReZMGRgYV3wRx3GgaDP3hP15VbNQg
34y909bmVmW2ZjXsh/q3Gz5ambp1i7XMzJ/Zptc/Gh8WrYVYdu6W125hNGGoMa+dX5OGOS35VBy8
32k3bmXpXui+pGpNwPda509ZYuwiZdeSv5H9gyLuEzUkfalAjPOm6SlTUx8kIT7E5fNofMrbQ6ue
qsyprC+dehz7t7aO7/T0Z1L0pHbNY+6vuMgL5U6ZWJ9e/Am3C1PF7Hk0zTGt/cpVqVMzEtd/Fqr7
JHoYSkdD5cP8S138UoM7Ch3vHlg8vTQqJh0MGi0mjGabia7KoStbD/iW7r40+VPu3NatBUcXBjZc
cwg4SM3MFV6totZv8kI7wRz2ZPUwbOrk6cZ3sqD8uwplWsCUkLxqLDEqkoV5UWonmAe3tftYS8VK
yL3gUrCQ/0qYPX09pKdtVTXaCdiwpzHASnm9vVNLAqBgpsMHKcBQ5qZB1dO+rzXtRD+XbRtV/BcL
MOl84SCICa7SY0oKj0xFdvqUwB96TH78xa8/+/pse8qyspSm5ut58SmVn81qrSa/8CyS2SbhNnVu
oLSz7bGaQWm9tNBPeas+qX1zCnvzc9jnn0LZ3Q6Gd+y1ao25fkl5SX1ozKmgW+AqgQT6tJPaEOVt
w4pHsWICUNb23i5lAMrK6VyJ4uJP08N48Xn5qXdcmuBQJwkSFE3siMp9mYLV24/NCiBsTYR8KUJm
qGrbMgrB8dOhvWtkevlKxiOcMtlcgxVcuW2shvTllF+AlYqa8KWo0cvS0PMRJXbetujqgxiGhm3p
mU/fg/KzAdN5W/2ugtBJIDRITG2hT465N5cCpa7QFNfKIycKXn39XvK/l1ygYC1ftbQuAJyQUfPk
XI95Y4qBnDSNFTmgNsp97Sf73KwezLz7Qdh21Grj9+1lLR2ZAm06WXOST1cYqmJUOs+19MipBh2q
PT/6VHnqKZfXwLaLcpg1RmxGhwA9hpfbF8sJ0fY4Rg7dInZZ4XD+KOoV+3Z1gTki5UzGTP1CD6R4
6IqRQ4T4U1W911HR70E+UFuvf8he9gxVrrZyq5Zlqgy0QyegWJnrIXWPIevViHeU/h7/o97l8EC/
UQhR2wfI41fELW/jf8TNmUCEeGjpslAiyB7hGSE2FNuC2YZ/oRQwvuGwY5s4sklJz/xnkMNe1MRl
7MSMiEx7w9EGyxm7tbTn0pUCUkPvIc+RcnWHO3NwJSXMcyeqYOtWvVF7DQv/0DafAheTe1vRF4UZ
TLcGQkpLwRw4N2ipF5MeyJyhLLeZSmkqC+6sLrEHYQ27viRq6sYCZ8Gcdqo4l9sXq7kSNEmVO02F
Neq+DAzYrMYfhAq3l7Ske1PH9kT9B3p1njtKtKyJFEXInCL2pL0QTWS7o8aUaemnLocf8VofxVqt
VzbyyovgljFumncS5DJtRTND6AthJRohUmv5URIerZUEwNrnp8090708Cpo0KLzcKewu3ALkvL1n
Sxfo/NfPVFsPs0qQM369+ZYVxG1tv9FXCsdrK5iO7WwFoVbGjT6tYAx2QrXaWLj2+ZnF6UK1TEp6
CSBpOQrPNLXe3qDpn18EPRwvXWIg0pkkAEx5tkEi6I7W0NXcqYXxkCX3fbfPk69h9iHtj5p8KIY1
gQu3hQeP6AT8Nd67Na33bLsa2LDTJixTJxULwLq1JzwaUUkjfSYLW2+gH/32AhflTY15PEaUxOee
Q1+OmVs0PfKsffiR8uevdK1d4U/MMdtE3iF8E0ZQ03oz30RtkAJdgHfLSXS66m1o8oVNx53aAFKi
Z/yl9IVdmHUbIbY+14mwK7XgFEcD9AeAgLriRdaoGuaBFNqY6eZTNo79Q2P6kQcVg5d/5AgleK3N
WLlDTm/rOQ1LeZuIj7miBdu80MVdngalrfNP7txU7Wy9aoIHzw/dTV920UtV6J5de4pr3DVuG76m
pc8xZxvdU7cxCVN9HHcpqZPWpt+TwQKhZx19URwfieSEOyB37pbzCU+wBqTSXukUEtdgT2zqEG5o
y0Xy1pmNdBIL6c3M3G95IDAOIUxqwIdBJO46wWD6r8FwTQgRDTW1ldD8LSmt+0URRNm2ek+XdkT8
n/S8ij7EuRo6ouRb8TbUGRzsjn55F0rKYPuSJ93T6Ol+tyJZbu3GYxaoEAXyJlZT7T6JjWksqFTa
EiMfnpN+ULZdFnXPZZIY7EtXrujWwt0El0jNZcphUm2bX32j7WOFwIoHs3n8lVTSStZ5QXfpJgVI
ROEeng5r5kVptcnICE1NHE/N7GB8k6KnoLtv2cDbd2TBSpKh5PJTNccDmIdCYTc2pVsHqRMPcLtH
j3lpAt9YQW0sbBaPP6EIbyTRljJz13xJgfA1LxMn8e/cj8awlgW8NmT0eAOUn2jvCEdnr3A2aGMl
FULsGN7nLnJtJi7sbu/S0gLgZ6EdmnzAdWKD3joxEPw0dYJiozVf9LUy6sr356XrPAmGxG35vmrt
rB25x/+vn6/NlMmzIlcTBz5vPID6rtd6oKeHYmYDoQCiFY2hOmR+5jawGmKv9KM8dka92VR5c6co
J3xzTN2duMpSvbRV58JmF8/sYi2JrCyGYeLBxJzIK1nspYs3wenID8D/Q5Lj8pFSo6TXTaAETu3t
sqiymzCzE2mb7W8fycK9gxieLiGcbxGilNmRtH6tUPZJuBKjt1Wk9KSW2tHt5be/EQM4h+4zGIbm
R4ODWAiaGiSOrzQORQa76+Rjrq2R+yy4EhNzBBE6SnCNrfTou0mm4WzOIHS2bDU7vQt3qvTkjyc9
hDSl7Wx3rSdtQRGmI8LHJ18L69rMOwrVFJ2TstLxX4Qk3ZVZ9v5LPw1InzhTIIJiesulJiRGWJpG
lhWOkpOos7W1esnCtdEU0vYTGxOXZs7EE2SWEkW1nDuavE0+fOi/lP12bcrxgjZrQMugpqaNCNze
bA2F2khxGLu5AzPjxzbfMQILLKpg2uM7yZd4Q0gDTsyPaDV/zkMhI5XUImQCltMn+abhf+e2Ji8d
90QFPPXsM8FuXqofKo4oZRyFM/jxZtj2w9pWLQpg4B8TwvCISdRdHrcoYOHBRZcOhaBiG/P/+xfA
e06giPniXZ/d+FjKLKNLSjbIkI9N7e8V6e62hKXDPpcwe2Zro5BK02sJRyB98wx5i9O0E9p/GCpy
W9DSVtHTbllE82R55thjPxiHcoBt0PG+F/7RWmP4Wfw8fju1GCAZuCWXJ2EIrScOul44VfZlKDay
sdbqsyZgdtRhF+WNryBATQ6SeHDfN+V9ugrUW8kT0eLDWJ55AkJtikTVCyF3qqD8rVR49XL6fpcH
z5+ZMVMZBPsxUyb6fUdgSl3uKA2YbJBuKye8oEoX35+pUiWJjV/HfL/zq7tI6D6TvNnrbnAkvbfy
Ei4cxoWomfem9BXJIR9RQ2mLTB77fFtXFx7ai89P4s+CzqwZ5awUuBQGc3JM26UstdaAvbgCerhF
2ErI8M/PWwjKxK89K3NUPaPMDqRHsIZ3Dn+ZlIqcJ/hTWpdN4o7Zc5cYjZDpbsaJqMVurKq3SlX3
TZ3s3HxtosHieib8OJpFGXGebZJ6wwfNa+ZOGD2OxyZaCW0WT+Ts87Pbp4uFLze6zuer6M4Qd5W0
68poxRaurWG2XZKetD1J8NxJk70Z77vjba1a+fx8ljbRQFfEoZE7erqB6VRYA24s3T9yJQrtbwaZ
i3leVnbrPPIzVKpI2+C5r+RfQuAGL3XkiXeq0o0rj+u05TMPHv9DBC82sdVcWaysGtpeIdKEyTOV
nsba8Ddy1Fp2MjTGRuKx2rpRYL7FSiCv4dRmXhAVOPjKJ99xYqS+RvSLQa5gAgLZoZ69C0b9zoqt
rTIIULb5NMwaxeZdJ/evPEouJIQkkMjzGnXnerRHSXBUa6DwXts1urPZwf3v5yd4L2T4dLLM3i65
LK1xkGgINwbP/WIkvYJnWiaBrQ2qsLG0TnufJv4rcIrgYVw0wRZOt+3MvnWjkEmqUgFKVR+N/Flb
g4/Nbuv/fp8XjQTXBNeabsLZ90umgaZ1ItLhLiXbwn9x/V9Tj//tQ1ncNSpTIAdJeFzNGyuNRhbS
TmfXcs2me2qruOJejYCBrtieJUEEC4SrmDZ8sNlqqla3BjPg9JsWgFukRZ/lTq5sWWLUjRJJ9Yqy
LSn3ubjZ4VCB18OkmcRp33zzc5zs3Xiftp8V6+vtDVw6JeoQhBMMBoOkaeYPSHByRYolwOvefDW6
N3fcl8GKV7O8df8VMXMJCplxKmOLCKO8C6xdPt6p1Z0UHG4vZLLLZ5boj7qdL2TmDUhpZYZJxo4x
327s994DHZ6dcQC+pvyG/+AvhKHUNF5CVo/HdqnbeS7ItSJwWZOiHu5EPdY+hmJlwNeVSHdQhEBd
XBSdvoVmNBQB9vTGyg9Y3FOywZh6gLpXEK7CNCPXNxPZkbzmqSijf/rKpW8BEk27ddeUcVFHzoRN
P+bsJnsFxblBiLF85a78mYbHbC2ZON2eq8MjQoOIB05WBvteSki0eMysyba22ocgeNazlUd9eQX/
/f5sBTEJjCwRQ9kBcGlX8s8yPQ5/MW6EntT/ypjpRDKEY2W1yKjcsaeNeXxF82U7yNrX28q3tpjp
TT47jpa2w1DSuU+AxQ+wpoLPbLeBsKJha0cy84MKvwfXoiIF+x5QjjeObmr+jVEFyAA7GH/QmHG5
kqQdlLxlPCmKtfWeBHFTPvXNyjoWd+tMxmy3DEYYCwJNAwyuePP7fS0dm/b3XxyINo3qBRckX3Xu
xlbqRVLGVsnxfep+m3CrYueuvHSL6zgTMrOiMAPFUq24rAP0V2nZYb9TA33l2Vk89DMhMyMaNkWQ
KBpCZOHFgDz2/WR91PCJd0iPUVq7yiox7LoN+05TCNBpNfnegSS9fRTXC1BwRpmDQkIfOst5pXAU
ZVj2BUlx+oeRJtO0fmeyh2cGk8ukEmg48NNMa3YtXGnoS4H6iqOF4s7sow2ZyttLuDbtlG2I/sUp
wQc/vnh5KYq+H+F8AOCn5IP3SCv9ZzJnjEKJsw9WGaw4gdMNuzS8BJ8kKWlixp+mBfJSmOd2kR4B
UHGKejtG38oRQ7IRvTdFWbmGSwfDTUYGGJhrEBEIT98Kylp13CcGDrjpioFf/jzNiOTEwffMI+m+
lqtWC6FKE6MHkItB9fH2oSx+n+Qk8ERmTUIMcblPZdq6mhAwDrYaNnF7oBnm9vevbzf7AsplgqIz
s3yepPSNuDdDy9ecwoAU+hjojCR6/9Wg4Y65vCR+qDjP4xctY8ZdAbmZIyW99CkPrO5N6P01Jpl5
88J0QfCOIcKZhqfimMwuiJVSaavrQXKE3mISE6kZUfne9wZ+yZdCUyl0J4cyuK962mIgXs9/xs3K
BVo4K1A1zIokBNYgVp79AqkVck9TBdHZu6p4yIJ3ohH+rPDs+/Oa2wjzRSPKzPwapGHvVdWuT31b
LoUdAO7bWrG0EqgzVeZbQT9BouhS67R8LIUs5e1Sq2H33BT97t3flwHa8fySV6YxcvamSGoaZkEX
KY5gfmudZm1+zsLPB0hKLymNl4y3lGcH0RhiIqmgGB2TUVvdF/X9HhddAv/9/hUHtBenhl6aCrnG
30P2yMAcYAGH928RDwotkkTJMNbMjqCkSdXXpE4B06nbAbmztQj2+uYD/oANnmQGdoXrf3nGIoQB
dZ2HrSPE+4S5EIEdeNv3rgER0ONOiTmZrqmZm+X5btzmqt9BWPzZ9cNNVa84QNdPFgLYIfjYQM1R
8bpcg9HA5teTfXeUONvzSG2KbFsJ+9hcuQ9rcqa/P/N8c8bISVGPHA83vhS2ipLvXe2YrNaKFw+F
mYTwCYCguKpT1JKcxH0mt8x0TLdlLf5oG8NWdP/H7YNZEzNdoLP1yJCHDlootU5aq3uFVGacZ/+Y
Svz9tpilbWOGLUVpZgiKVyVjKSX2H/OmccLQMZSA2SMJLGLDtirfP11twmmCmwKmRa5kTv3CrOla
rw2ldjT9kGovrXXUvdo2o0+d930I3526mISB06TnF+66OUVFpdURyUGhdorx6BsOXE9KtfKULB0Q
d54quEUx94qRk4ynHEOF1Dh+qNq5+GHizDfz3e3jWRZCRwQJ26nnb2aFQV1lkaiqtUNiSe23NKBp
5ooFWBIxcYXgehOiksG6VDTRB2kmqOhznH+qAYKl4kld45Je0jKTSgMBkDb19c9khCUVY0oRHdY4
ujdy9dnKtH3elttcM+9u79i114oHSRcMBGLkC65ypQHNgqRm4t4xx8Y2krsu2GmWvFW6T1TeV9ym
pa07lzWLH93SqjvGHvWO2n02zS9lBvFC8On2epa3blIyEr9McZp+w5kdAAMj93SSdQ4NeVKw78P7
fNyYawnzNSnT359J0SQvlcIaKarQHyQPFjKmXRrys1i9D5+Lg8TxoGdU22myJoy5FNR5jeWXStU7
kPDaI3mpeFh5lRcP5UzC7FC0Prei0Cp7p1R+9Nm9GzK2bq19ZMGTVYFog/fn3nAt9dl+pW5dmvGQ
IqR/9YcviXw/RvpOtWLmqIU27dx18pUek40g35fyY9kUK4ucc+T82UdgKnRc0MACQcnMNTA90w9b
Q+6cSs+/toZyH6bSxygvTqOp7BSqhUOhPGhThlFn0Nuol99uq+X/4weAvBMhiDevksO5xqyaTkZj
zPJDKv+W2nZbJvtCuBObVzPcNfmxlh5V5d1ZIfadYbf/J3VmD9OhHqpER+qg5XaBY1Rsh+AfT1sx
IkvX4VzMzLMrwrjRwkHvnML8qqffcsiVmfRh7G/v4fSEXwbYl4uZP/FDpvlgEjrHMkLbzwPbXwFq
LdlCBpXovIRgga5S0SUdHl44dChJGeYbsa+23hgfBMvcBaL3TTC819sLmq7W1YII7qZ3hJL13FYp
2KnBd8fOcSFSlYs7Kcnspr+TOnkLz6EdvxNM9e8lmKjddAiUKL3MtMFKwP0qntc7+dfQ/azqKy7Y
9CpdLefs8zMtiGkjMduMz4v5S9r4W8hYfJjqKSnZNcBjCx4qYaUF7lrxpmGiBFyTmbyOupTSD0jf
elT9s89WJ9tquAs8ZZMHX26f1LXqTekQOM/IU01Q3ZnqCU2bNnB4pU5m64O3sfj/toBr1ePj1MKA
PuFZANK9tPOjL6d9OA6p4+8taaf/tgbqYbt4xQxe2/pJCqkd0lz8N/crGDzsj0GLFHg2bVuBYeWd
gEBU7ELCPKDPojbWzEmCZO5jD9d4ZZ8WDoLIDoTYRNxEfmp2EH6lVE3OoHC8yA/JRvGcvzgG3ll1
ajCDuGl+DIk2dr7S8XkDHrBAsqP2myBsJWsLfmV7W9bSYSg050/D2ph6ML/9fRfD5OJHKZMSPxpE
E+mOsRi3RVwbGEiUKaMwWIyyNEPJL7WqbDUj8tsuc8Qg2krNfTV+1YycIKLZBelegAT/trwlLT6T
N88ihHrT531Mp31BdwA0rXamBR/VxJJsMYcJNaVT+bbApT1kvD3JuMkKyPOUQq2HFgTFYuqEYvAq
9yFuUrgZYmtlXUtaN2XApoFOgNvVmeFUw9RMmsDg+o+pfTf4a/nExWUQT0zd6GDo5zGF0A6JmXRC
6gA7YjaF8UtK4brq3W6VaH6ywZc2mmwigFpoUQFxsmuXGqH0MibAD+FCKGO7zu+E4i4dB1vU+50i
HHX9Dnb5sZH4EZkt96c43d0+sCUNOZc/9zbVoGlg68scPcq/l6r0mECSawM23Xtl+qKm1gpGb2ln
qSwzfI6qvATq83K9MhStZjV4ED7HmxT0WS0NxyL8C/U4FzLb1BF+wArq0oqeqq1Q2O6H23u2oH3o
BEBGcihYvLnNqwaloRCdlI5mB1Sq1uzQ4uf5uDwltYDPTVt4FsvQ51OObjrkjBby7Kp9zVZc38Xv
T7x0lBKAGFmzy1MKbtiHJd938y8JjeOfb+/OwglPFHvw68ASQQ/d7Oe7rmR4TRKCrm78vS6WuwjK
7TXDtrSGiUqYAGZ6pOdjpABhVgXJMuBy3ve6Dey6X3Fk1gRMf392CGJbaS3eU+7I+muh/rakj7d3
adLz2b2fXrT/LGC2S2HV+p1WTwDPxLVb7dDTUaY9iPnX22IWrjeIW1BKgDDJv85ByVmXtFk9apmT
iCVDWku1sOXUp1tbeXVb86vg1St3Y/H0aRABRgZZHY705b7RjZTFtSlljgbZNylrSj2FZzwIVvlO
vPLk2TDrCXwcJUuoEOZj/YYM+u60lwsnaLbDp3SNAXRJAVQF1RJpnqLDeHZAlhvFialzSzxG19z3
Q9J/yBr/nQ0CfxZxLmVmDlN/aF0GqOROJgr3Uac+5c0aPmRhIbAOUArBi2Xwzhw4ruoAiVtPrh3x
ra/u+/TdCRFqB2efnz0gY4GB8QM+30By+TKKh9sKvPjrJ8oOIO9Ttnp2D2HXJa1T8HnvTW2+KYJv
3/7+gr7yhuOKQQoD0m5uDMPcFAp/iBtHZFaYSM0+zrbGGn5raREMW6V9ApNIBXxW9jYCUWiLLmmc
RMs30c4NqhUvfMGaUL+dGrSIVya218tbl2VB4jeaWzuD/tDn90H/MDA0Tt2+f6/A3Uz8NsxRoHpw
KcWqq8ILBfZqgPPTS38BwJWZsnZbyNJenQkxJ4fpzPC2AFoyvWWvKu1rsWnSlcdv4bwZB0jIzZCr
6V7P9KlnFGjZiFLlCO4hlDflGmh47fszsyHloplkGt/P63vB+tQpmzFfMbELNp2gXofscZpVf3UM
MpSZUm9GtVNxwqU0bFX5a5V+6NMPXvP67sOwYEYxQZ8yu/oq2ylWpUSreF46XyWLZtiV4O76qAEb
0CsDVgZcwFUKrqksrZYDUXWANFdHt15xNRc+j3vGEwSCmwZVdWZbpVHWcj/tFSy4Z5dlaK/h0RcF
8DTo8KETZc27uxpRYJ6INgAw8X7dt/7P9+79vzMygbBQZb6iVonbopaksNWc4Smunt18xQFZ+PET
TomGJUJdYqiZoqoKzeEQvMk0wcl7JR2/SMYa6c21VYJynGj3D2L/GvYdploVqKkEarC0fW1TWlDW
HrV3si5hi4j/JpYW8InATObdnEPg12LSdJJj0pwa67vQEPepbr7bwiKFB5StEjFPc/KwQi160xUK
GRBLZ2fGnTDs8sER1ZWM59KWwRWHEYfPBM92Zv0yTzcGxsDITialR1EjEqRt7ZkcKzPOzfcPayez
SqcoUHgMOi14l6bWND0/FtxKcAw7LV9998ttBb42hVAHQmox5QIgwv+TgT+z5AyBNgupyE0naOvP
DS3oaanYliR8vi1mQZEvxMiXqwhiTR0SozCdRM4gebTbfuVMFgToVEnIAU5cW1fFv+Z/KLuy3Uh1
aPtFSGaGV6CGJJWpKul08mIl6TQYMNjGYODr7+JI96pTKaVujtTnpdV24WF7D2uvFWgI1di4iJ56
dx6c6szvX1b5cySAGwJQ339ZNMQyRxeRuqUTNK3j3/P6Pddr8Zu0u9FZk3nNxr8/XirsN1DIDkH1
+EtVGQzuHaukCyTWiuSX5Q/7f5abCEOIWuyiWIyM/ZGbM/tuMQ/ECu4bJylRPzmXLT21Ef+Of5QM
jBgpJ2Kz8N4+KFolUX5OKfzE7YNbg+QVMGQLcfjRVgxxFzdhm9v3DdqXTKvBu1smUnAQlWx/vBMA
b8GnhT4E8uT/ca7/czfKyuLdJCS57y7L4Y6eY7s/sVKfhj9aqcGRJbOqjtyD+pQmpTpjDM8Nf3Tl
wO+kCB8xPPOzskjZOWqMZZ2PrgSYawEaAKsEwDfHRVZZ9v5c5uV8z/t9H9x51ctY/tw4oR0JWWV4
/kuS/2irJ0sM0moVIMdllHRoqAIBhzeeqfad/A7EFPA2wcmNcPizaSo8Us1BXdrgisqTarwfOxek
5g/fH6WTk6C3Fu8fwCIoinyeRLhRb5WKknvBb2f/A4wZYOP4MVYEzVsoXMJpRsEYoLrPc/RlhxSh
D1hg4FzmlU78+dY45yhGT9y+JU8BPi+UQnAxjj5k5JKWtCoJdDb+ts6OghbFAuLq8fvlOnF2P82y
/Ip/bh6ZQk+1siD3rv/RkruKrr8f/4Q5B1PGQjO6UH8gyf95/KIuAQ6vGwIQ9d4rf1ndRcwvXNCk
a18mzbn+o1Nf48HxAdQRYeWXMrqBsmEIrjpyD7mwVWhArNyfO8QnKuVQt156gaAtgUr5cZGKDijv
Sq7IvUOmN2WcVc/BXD1Tsa1RxC58uY1GbxW0wcpBd5rCa3YmJDxxwtHEAHwfYOPwJ49rcdJMJbG8
eL5X1qM/XbvFRT1cfL9rp9YR1QSk+9Eotuzd513TjAqryZ35PijDnTvoGxoPZ2KpU8cbIOglnwRP
8gvM2qaQUlX1MoV8c7ibiLhJzOSjRHrmsp6cCPlj4JQWz/vY6mjsgi+kgfEn0HIVTeglZBqzgLks
FWL89f3KndoclOYRSy89IuGxtFvEwHERgXELbQ8s9QckUNiBsiL7fpavMS8cin9mOXpxopZZvoJ+
6D23/Gve9okGTb0/vFpMbwJyxkR8/aT/XG+gPsHmgOaB5bD8YyLAb54rNhbzfdkLVMrt1PYgiGv9
/v6TTs6yUKgszj7I5o4eB1oEKGLV4XRvUyuHPPR8N5sGym5tfuYVOhYnW7I1kJ/9v5m+1IAJmwS6
9TCT7SScH2j4FPO/PnvoOrC09+jnK/4faYqvxxBtHqCBg8nA/7+c976yiFcbZ0L7dNJXK9mDSSuB
5tDPV3HpXVhMLWKM4yCfOsGI3rcRtwp8b/U0IdC/i8v37yf5ah3wKf9McmQd/F52IOqa5nurJ1Dx
Mjvf7c4c8FOn4b/HFQkdgNWPTwMzZT8HnT/dh/GGz5Bhv+2HzY+/YmHfWMQuAJhGvf7zsZ4rdFl1
ZdfubyPlJQhEzpjpE6sUIrBAVgp4bxjSo1WCwB7wxnHR7n3aJJENNd8ze31qgkVKBYlO5B/D4/YL
R/klRxTc7Ps6m5p1cebanxn+OEtbUQlrGmL4wnnM53VQPPx8/aEoBlTvwvb6BarMRgVGw8jm+1mD
Dwo13fYMhPzUByAC+69/C+m08MiiODmv1ZRzvq+Sjv5u2x/HwQB4gHwGmnbo3EI6/uj8kEaE0Ujk
3mm8FP3hpDnXz/jVd8IMIfLxSBkh1j5+hRtvtLXd2nIP2bGCJG18VdoJ4bumBAz2zCv5dbEwF3B/
S2kHbB7H75Y7MCNaohVwzzsxXclZ/fg6oGsA1HiohXmAdx07gk4BqF8x+3JfTFUGIsykOIfg/voo
LjMAb+XBui/Jr88b0murmaHHKPdZF9/Ecdb3aZDY57RbTy0UkqhwigB6/Up8wknIutzEYu9xktE5
TvFo/PRi4Dv+mWE5Fv+8t2NUo8ozYoa6b1LDSGbOwU2/vkWYAeXC/9QfoMOxfOM/M8Q89Ks2JmIv
q0veApK27fpL/UPKG7yzSBEtKULkm5FSI0cGNp+AZZ1xzfedFmuIPTX+ueDixF5gEsgDAfiyAO2O
TGxYlMUY55Hcu+yxae+6H3vB0JCA3EcMEiUkzo8tuEXb2a4Z4/uJ3o1l2vzcQGF81CAXGT6kHL+G
qlqHcU3rvS5kRn0oQlvb74/SiY2GZhnyKoDULTtxFH3ZPshSJh3U+95bC+s6UJdxldXn6FJOzLJg
V3zcuwUnFi+P+T/HiQZ2XUdmaPZWUqmPjyp+P2c8Ts4Aqm6kJ0AZAGv4eYagF60kYsROuJciei3Y
A3r80XJ4ZrlOGNwl/7FgECPgj46RLBWy0KMPotO95Ve70viZZbxM6ng9EjRhJ7L7/f32nDi/n+Y7
Wri6kHRQJeYbimkVeHpFzjUCfPWjgODDRUdmbVEqOGZmGUg5j9UYNnsq1xGFxFGUSO/HjhQKxkDP
LHTqAKD9Jzbzz/bnrQ3WU2q3+356cZwPaJ1+v0qnvgHInBjmCppxyLl83ny7DsO+jpxmHx5cncTq
itVnKm8nZwCPOTKdcGnANPR5hhoMt2PnSbg66P2JGEtjH/pn5bla7qlTDNz2/05zTHErK3RTKR/T
tHzlNXdWeUAD0DlJsVNnCrV7VNdRx0fi2fn8LeCBExHXVbOX8Qc/9Oc6sU4Oj/IYYjTcebxSn4dX
9RAC40BwoGJ4JKZegTryzH6fCNBwoNBvj6O7hO3HmS/iSCvqSrvZR8RK7H7rRzTLxUdZlitugeYZ
1R8jSCLGc/xpp87B0iMLG3CKJymqi0Z1s8/3Yv5w40db/nKmv98f5hNOCuw9nDnABoByPO5e9wrW
59zA6w14nNqt+xLm1Wb2mz+RBNN1/nM+F8gd415CfxlqL3C0P2+XpxHgdB3l+wHdrK4AC5m0V258
JhI5tW5LO9iSLkIK+dh5bMtiqCeJWeSwi8LNMGbOuf7oU3cHJKho9AZKD+fiyLkb89oqQ4k3pudX
QHasmORJZ246cw6ccmKDkCdCjA51LDz63tGKGcdrgHacir3m4++hsTO4ggnJrSTQw2o04dOPzwPS
iAB+wsVA1H6slB5L7YLkvan3Mb8nOG/lo3DcZMIfQh++n+rE1QUGGUJ4sA2LEMXy9//Y6WrkcJAH
H85A+BQkg/PzxwytIuAAQzcPvIDjQ0CnmSqNbdnXD6xPoV36/a8/kXdFphCHC7g90Lz5x95S3s7Y
GQW3uAze8jDlY7mJNE+rYa3JJo/XtCtXbXNDnXMe/4mj92ni5e//WTcVhN0culTsR8tc68Bk4eju
Wk4vQNFy5iIdC7MtPjPmgjzi0sAN1/bIYSNtUYOCCZ65C56xvLyJnGtvuC7FM+/jVRC9BvGDy0RG
A532567YCe8HqViCswG7DmmjoyuGjs7cVkEk9sL7o9VV7O7QhrEKpw2V29zM5z71xHGEv7BYDITm
/heJViXjUeSjEfu8vZvGLhXRiMSsSPOKp7X/EeRbkFh26HNwQO8l5F3srtr4+cyhOnHbkUeFwV+S
6ZCdOPItmJBh5TlG7X2iL5TsuwQVqowWbO3k7oPLnXXfub9RGkP/KYSdXbIaIOKRIyDgE8T9NIQZ
bAbmPuW2r9//tC+/DCHy0vG87Aa6ko8lknIeDcVMiTyY8RbImASCiEqtvGJD8h9nqjAB3qR4oelZ
UFRHhsEdhemV6sXB5TzdiLw6s9WnPgUxzlLGQl4XJujzBQoma3KKSGN8O2kd8DI3KuveO/latG/f
L9qXM7UsFUG8FizPOD7q80x1VWp3bDx1CNJ5XPFi/f3wX24IwjUP+aoFBIYK4HEOw2+cyZ5VMBx8
92/VHNi4IQqqwnvqg3/IO/MynPgWEET6aMcEXcRX2XSnt4xyg1YdGpDSkkv77vtvOTU8Amdw8SPb
AxDj0W3veEUHry7UQbl/85Xb/P358CgdAVOFOhVkV4+M5pK7j6rAUQc0a7/rcw7HqR//7+jLifvH
JIueB33IXHWQ/DUN3DOZvS/uDPIJ/45+5ON6pc4HL8JvfymnvfVi+l8/Xxvkj2BwPDC+fKnsWp2p
BxSq5KFunjX0ZXvb+/FBXdqYEQUgsYrOo+OaVws6Gctm2Nwivh5HuM3Bznh/3PBqmrdW9+O4Bl4S
HmXgwRBlIk1y9GhZHh7GqC3VwRRIuHGd8mbth4/0XDfl113HPNAQABDCQ9rk2HcG1iVuh7xXB5ut
WrYyP80XL5/xz/DL9P8cqpGQumtqDN93OyYe6x8TcC3jB+iVB21GjHtxfGi9uCxyivEJFGvHNr+V
kqe2zVMSgSDYjR6+P2VfTzFAO/AgkJ7GpF8kzuq402E+j+YAXGNim488/BWYM3yfJ3ZkIcWE6w9p
OLDhHX2SmfMKbmU5HgykdfxWZc6PjSBKxHDGsWQY/0v/RE67GjzTvcFBhp7edWH9fHyUhUFGuYQt
IMs4+gAsnZwiUvkHve5iAbzcjzFUUFPEG77cdkgdf+k4mXlVT05Y+Ie4evHLA+NrqAGf62k4sdW4
e7joiMnRIXXsuQHqPsG/Yd6h24MoOdMdXxU/5gvEh/w7x1FeYdChxmnDHIw5GTO/pHsu7/31dcUM
ABSiKrfkdI9DPK/te7S0YgZRZNy9wcOyrpsPMl1Y3qoi5yAOJ9YM0RYajhYJ1CU59vm2k35oAUtx
nUM0k21FILQMoe588/0dXF65T8gtRKsgLlnoZBZo6bFlzAvBG6eKyMG2P0aoJ5oRilsDQxqjP+Nj
nZgJT8oSOyyx0ReeFMMAOkEuZTroyYmtRBo1XDk0dF4qw+IM7hf9sf+AXjlgQ+C7I+JDz/nn9Ytm
OuGB096h6FZQFtfnWmf/y4YdrR18RQe+LcqDy935PIFyQzq2beMe7Fj7q9zy65SzOkJUoLrrGZI4
I4r3AoTTUSHyzBptc+EZL0z0bMur2Y6qC9FwtreV1FBcV2yD+DS8oaCc2Ll8ItZmCoL+1ia6unHH
F5CKAZcbbCvb1+ua5GbVKCQCGREh5Lr9srslc5ivRp9Yb11d2fuyDM4RkJ3YQ9SUkFsDKThiouNO
xxhsCySYlXuIwLcQ1w+TA0X5eTPpM1b7a5S5FK8wFWAW8Gdxbj4v7Vgh3dozzz0MPktcc9cDceFF
b1MXgd8hT/Jx1/cbh18EMuOAsHx/JxDAnHg2Fjzm0mIEEscvLKpS9TM1NHAPQIP8ckQsrpuc1NuR
QVkOCE1nT1stb/vA4SnOsLtRzgSeYIMGxySe+cjTeCQT5BrjQG5Gn9c7qfVbF4VvpAK+U/h1rFc2
z8PX2S7Y4wwhYgXNe5SDU8+lFMfEfQ88tH4BY+deyKoJWRLHY5mVyhIr0zfWJlbBuC/GftxbUxy8
ekiqyKSvQ2utbWGjMyr/K2Sx7sMSJG4MaySlVWF0KNgPeYjkcTzaF4yWb6VVQUtPByqJvaqGnksh
P6rR7ncjaDKvmkgjIa8c9lI0aMRJimlyYLs1fIQ699azQsN/Kgv/RXHto2Qast84zkGVgFPiYEfm
V226NpvDuXricdhmPbOHNT7fhXxfM6aDTectqyuSQH6vWglqwf3T1SMIdfJdN1lk5fbW2zx5kUoG
PTtFEuYR/2tNY5H0AeyUV4ngRkz2I7TZqkcFMuytLZSTRn4f1mlez4GdFWh0c1d9Utryqa90/Nug
ututIl6SjS3610oOT3bcjIndTs5VFGPRkyaGOqnSYnwuRRtic1p/RmMy54+TaJEHcKyYXkyu26Xc
Kb27kBko3EWq4XXWNG507/WOQbWs4CmVHIidylb5Xei20zsjw4dQebeWontpZuSIk8K1cjvxSIEK
Wz1Ev4yof41d9OTM81QkaGUk9zqsRAJkKujerSnPyNxEIuFDDl7LIB5blfaW1fwJIuDT6pzm6dDR
Zs+Qr9x6sXpAz8WLb4/3eVMWTma6ccU68qFtoxLaBuNt3M1GZ13U++11Z7X9xqjmbw1bRddoagHV
RTf4DwEbZJ9SAUaEzNYuSIXzIeqiNBondgBu6HcT6AY+lhWMSA+afaXYiy3D+6nUokussvltbPE+
FhLGvyq8tKnAQGP83KTUY2HCRBGtOxGoi9jqA6goMNGsalEWPCPoubzSc8FkIlwJ3pXcFQlhdFgF
Qck2bTnnyeBrkdloiv8rqlFcVBV/hBhgnpC28iANmT/1neX+ChqnvZim7o8MdDckgcibS1FPVtpr
/6XP3TnMrNDtoi1ns/0HxocmrVLQXGW9Xjngt1b3MMfgFJQgLuOmNyANrVr4+oxldY7EDGqZv7iN
hpAteIHzAlQHVe/dUgJ0zdypOZG+brORuhVe2TjIwpr9DUrZZGFXYoY28mswesmmXgNVM+Mo+U7i
GLIrJ5c0iTd5Ul50E/cS0BzaaVAamTa5BHte3UI4wQbtHEHzVIr0qs7IVN07BQy19sY3UCnLTVDz
PDXU89PYka6zNgVqvmk3RX/c2er4zlTquoLOw3VjmtLB0VCPDue7qbTu67AV1mYe8GKlnUcGMKiy
BzrWz3ZUwvAY5ntz5jPzW4ChzFyqiJU7f1Awa31TDXZi2eBp52VZ0KQKc3ktXIJWuyquzGNDeG4u
tG/lW+OL/DCBOsRCn1wvEIP4TVJZubvBa55fSM0btiqtsKcbHNXbSpGNplDY7J3qd0hA9gD/UGUB
fkHahaJNi8rq+yTPHXbtRGNxp0ZaZWYYBrmafHNliMTta5ggImvGMXp34EGux4KSd6rWfb0e0Law
ItTgAoCe4HYsPYcCsAYt0kaT6EYxh7Osan31FCl3ekCV/A106OSK6+GuqbEblu2R30DsRZAEYl2R
xlDlyhPhoQm+KLommU09pjVAcbvch8BL7ZPxtdeKbtwh4o/QHXycm/IZXWXiInKkv3PqwN1Fsq3X
uM5WOvgDTfCG6qS0CMtQNqBgOGim9Qz04M6qqNVcucEwjEnN5zdQaJXWxkV1x/kjuzACo6T2nKwy
o8l6WPukLrwgQwXdy/pASmDztD+TtA7aODHGixM3qt8H6Zq0tgYY1watT9BWLWx+XS1kM7ueA6c2
AbzRZaq2vBbc/H4Rr1oOvg/tEDxETmDgxI5gSWQCUgTd1u2n53aqowxSNywRzsyv8lntOlPoRA81
0Kl2/RbDgQJfVXGrw9nJIMLqrnwfShTEwLL6ZvCSzhPWMx6Ov5PHGEl12/ZZ5EwKKzwg+kmangiB
T6fM3oR4/6pshlBstZmmhuOcFnkLxSPtFqnuWZ0UTYzGXL99JJMUArqvyDK7mo4ZwFTbMrTSuUbz
t900oEfFTyQux6mqjbtpLddZscKJUtZH5bU7Vjyp+3ojfJpQG/uiB/wwPNX9AQh9cueovEnRtY5L
6g0SxDIlCMsTWevmF5h267WYiLPyWUVxaGl3CMYRDKBUyHsDTMjWBS3+DuDhfFOPc5FE2vydsJQp
XlyRRqgO3wVgvtgsKfWMx65ZuZ4ZemwCNc+yBrcfscs7oLfoqrFK/Qw7aJ6h6jtlMNHtZRsV3T6C
yC6MQ+jJlIamunHqaf7Nirp1r63eNi9g63aSWSk3BawY903b9Fkp/m53gb8OYBQSsqjbDqNDU2H1
1QV0fetNHPZ/PFfvibHhXHkScCgrOkSidNdRXwQqZSMgIC7qdUhaBnRru6rLqCjaFFyrLPVo7Oym
IiiTPGi6C5jhJmnKqF1VTIUPeMvkjXGr/tKvQDZTObgdvdOGZcqRitiYyus31KnMVRzTPImKMXIQ
vOk5aaJGXqP53nt2oTCsnaj4ZTR0M/0xklc1bEjilCVaFTs4TiKUuDkjvLm7aJaxgEDd6CZ56TZ/
Ok3CDL8VD3rX1dBrp+RPXqPenQ2CPHh67MatFQyVvh08u3jvHLgyg6suVezca4+zHehRYxT4ZTxX
GxtiJSqdW7UjLNxXgalwlO06CXz1nEf6TpSy3VoxZ1A6Kjbw1yJ/BEfsuIah3aiuHy6qwPIy2xqD
C9AH6hTAfJkoMjjDmrVg7lP2vGD18GS7E+9SpwF3Qu/zm3x28xX1CrUaLXvAv+iyOH9VXcjTXlpq
hSMCCqTAzZgQZTLG0bzBc/vXnew3I8walCIN+ihQBKvijVdGmaT+n9xtCCQbKdpR0MyahIqh26nk
yFWzIolLg48IhE6R75ivxcAOwhQfaAOu16OAhOngdE9uJVlaO8HzPPnsstL+rXEd8KRF4i9vm+im
zEn/B31aZMci2j/MEaUbu25AbmGZ8rHJdbvilEzbXAQmXk1eTcprCFjIxOJxfkWw5OAJRkt+FJoW
ManqfZ24rQXXq0IbzCo2E/DXEZ4zv+lbOG8WhH46vJW/xYS3LiHSLQ4eWJSn1GLSfe1NqJ6dqnsB
HfGryQOa8rno4LaV0NExD3Rqx71UGl5fAfOyI50eRFZXQU3SsjSjSiM8SH/GaI42YGQfXuEyqAyp
TD/hHkMVsdRKrorckiuf1tMKmtLlFcgd1K3DDbnrdMDWMhA+NiGoqrTMOx4ngk30sdICcFbqdHW4
033YOknuDfOc5aHlrC2H/KWFHm5rp3lUQcBXMLsIGAiTW7sJKHiAWoDlBovnr6xrNDxUFSisThcX
mxbmKDVAxLx4lmqvEDSAwG62itHsGo9L56EWQdNsQWXLIMUHzxYM9rRcV7WssooVD6g2/2kr+Hit
X6au30+wdz2iiXj+G8eDhgn3YWtC/HqojvorXkXVE9CI0W4WTrkaSzQBTLjNBx3M8N9bqV+Y42sM
q+9qW8bw60ONAGjq06aDwOGqrTm4FpvCfgBgI9IbeypZCaevgW74VRWDTLrGy205PVxTlNJ0LyUc
xrlZ54agN6y3gucBG/RM69jPr32NOksI9OWWsLH1LsRg36CMP4CUc3DblHs92dal7/arIlJIeuYT
qofoXvBuZMAitObV707pw5kF7+SNHTMDZ9AUl9BQb2ViIzv7y+rb/IK5NDeZcEDYYjUBSMLQCdNe
xpLD3Ii6Kp7GII8SK6yxDkClgUdOtGjBsd12FTvkNfDniqAZAw6wN0Z3Qnci6VQBjcpuZmmVlw/E
nlgKjfsDJ/qxRUnr0osF/Lt81njfoy6lBee3LeFNOiJp8dQEzd0sCjhiBFJrQU9wn4u2uLDxXmyY
LaIN+EwcXGY3yoDMby7B5UnUHo1dThJ5VDbXuSkkvwFhy14H5AXiWV2/o7n2ontKCJi2ZtLXCZX1
O/f7B+LWj45UPs6rNzwVxBePUd3ZIrGcaX4SXj/eDFLtIp4HGR7KCqc+jl4GNj8hh9AUDd5AYZFt
HvjWS9mUJEEiCb0OLJROsWbQN91TUCI9BTl+vde24dsw90g8eO49GMv91TSJX23Zs7QpcS941H10
Q5TjlrVPnhmb1J4RCxajbJMQusUbGdRN2rno9+rHmDzA730sIo89gbY/fAWBXXE5+7bEA9qFdVKP
tL2hrTP2aVsjgq3RhbSqAV7Z9SAeI2t7zum+jZq4yaDM0Yjt7PX7rgkqs2PVQslaBwjqihj9i72h
H/YwfVS6vxpkCRb0gL9O4XxokbaoEDCJgV/3RfTu0sZLuASWeCWLHs+RIXYPnsYI+LIobEByGIH2
DNgF3WLDITngXMS6DdE55skLvyVvZPTfvLgv07aBgfQ5eXM6NOQ6MEXJzLAYKL1ygCDGAmsmqf41
A5+VTpFNcYPq4a/0Ziup/TBPJxXOiIBUke90M/SXwrV6N6mM2NE5t9C46gNiVTqDb2dVHjyNAj0k
NpvuxjoIM4T2CPUMK2FY4gdF6JMlmJWEfu1tZlaLdJrdejubqFi3Je3x05i8D0wzIIYXS6cNLdUL
GBh0xmZ42IhPYbCLqb0ZIxffYNB4Ws318GCZuX6toCj3G42vzbAFAZu6LQG1Txw8PUNqQu8wgzbt
UYKmYxsis1emTkGqHXj1/EdR5Qw3PFAacE2odSXwF91nAaznxeyMps9oa4Vy3bQ82Ay9XPuiIU8I
iE3GAQC8GUAVu+p426HtxLVf61b303bI0a2P2Anw1hyWAq9gnMSayLSL4nkjxug3lp4m8EfQOxTB
UZ1m8tDWntlWDNF/OGwRCa5jpuNLokID1Q/K+hutK+XtYoiPrnqfOZesi1QKnIXKPKN/oWTgbgPL
eY4LOSZjGz8WAz7MrfwkKPwdLcnBUA0HvMrfw048wyULV3PhxhdGebciBkxlDCtzEHmh9UopUqeK
GFWnFiFNJl3KMhUhntETfQvB35b6Vg3CSq/e8trZOjLYttbEVQoXWSZhMK8kHKs4qLeu+h25Wx10
iT35H86Yq3UnhX3lFgUguShFfPjIfLwWoUb83ZC8z4J64VGum1uEmr+cLq9W1TBweJxduTZx2CVV
39U75G4PbJLkebKYuOI8DHlmqHi1rdlsYFfZVhVzcEM9z9wblVOElKBYImH5wPX8XuatvxnA2T4l
nVuUuxJsho/l3LevdeePD1EdPzYWqQvACQNk3Go2ZBWuRVppO76QtcWzEgxdbYKUs/dO8Yg8AoY0
2Nu5LN8FPISrfHTJNcuRER3NOCQENuZqjoRzq23uIVfDLZIMHgU/c2T9jh1z582zvVGNZ1ZtqdnO
OCCSpmhBTFjf/I0K60P5rZfEUXkIKxDbCXjKGVr63yhtQK1LgaGjMwsvcp8HweUI4rpf3ox8V4dk
zkWPqCvJW+9x7FVQZUOuoij1c1tDIb6cwZHhC/gDsQWFTsrDpLcHAcL8UjyyJsecRfg0xM6QDXVk
741xxQfrJaR0KCwoCCPm+bfAs7DRLkLb9YhQ8F4FDuLHIBDivXMrcOZ2cq9s7YCJGqzVqS4Lo1Pb
aR6aKhgv8dqiqh1IkPgig7km+IN0k0RORryNeQXjFAymv+87R/4GhdIMwk/FV7my4htI2Obrcm4+
KoVwsUSnbZgoykfkDeMXJAXKNNe8e5oBdbwNRifP0yiiMz4R7stl4EhGoKZDw7Whk0lJX0JrwYl+
TZ1iHzFSoHfgF3tC8j3Yzs7kpkgJzzAoxeStZho82cjh1TMMbQBpA3BMFtV7rxydTnHZ1UgrDCXL
jLCmfeV21Ue4AHEYNTCKce6+aASfV9YcyT+0X44B8e7wu7tsVCg5pBIZswyi98MKODn5QGMEtvYQ
752hoOngtWHiuC0uZ8NNUnvMS0cYobX22vy1BAhoD0YPvbe7bl47s74eAuPeAdpZ9olx2BJsWJWH
4+WOI8wuomI5KHvTsBk5EMDYAbsRyFBdzi5KFh7h0x36R6Nrz0BJbuJ+s1mMx14rE89ZSZooqWNr
SJB6xm3KXfBk2wBJBam03eoMTuFUEQ6UO/ZS7kOL0zH6UQjPhq81uYdweJrD1eBuW/PzCi/ofIDV
AbELOqm8o7plFUbwNnjlokSd2eU2P9emf6qWAeTUUj228d8xLNFHDstFrsk9cGvV+al9jnn5xPgL
pgKoJjS4QF71CKHGK0Ljqoujg/bfYFZxEL8vx5zYgn/HP0YIB11okHjD+LUYkDPaes1Fjgzc95Oc
+Qj3qJaH7PwUIe0TAbmxw9NinSmznhoeECNoKgB/io7I5e//QW44yPZAWycIgae//MjPSVB8HR38
j2hvAPILcr0gS/s8ejTFruWy3j0AFGldRHz7/dqcqPp9Gv5obRDSeU5XYHgidnF4McwXZtqE1TmQ
zrmvOLoHyFCi7mFp99DM7/P4wN6+/4pzwx+Vgx3RiRzoCfcg9BYZbvfMDp9cJNTrQbcBbEDgH+0B
GPCagAkfv56soyqZROJ9tOfIeE99AzomFgJvhI1fSK2osItKlACD8BGv5NQm0Hb9+SotFC4LHyzA
//9D2nntRo4s3fqJCNCb27LyEltST/fcEDNt6L3n05+P2gd7V2URRaj/QV8MIIBR6SIjI1asJfYc
h1FNSRpO6FednGSo79P8s22cdG+eGrDO96oZ5VNUQCT32mrdprd3nrzWUbA0SbSWoMWi0cSOrXML
UtlpZJ5U/fUrebSN6a2Vh5e+D9HNrOk2N3+IKJDeseNQK1rztec+JIq3emllEeY5EIAFM2CJnw/4
+FLRt4116qh6Y712/dPk7+Aj6Y/VFyf7/Ik4MyOgCKU0in3HxkxB6WDnJ58HfKgAdg26uugiudD5
KXNSIEGQWwTNxmM87Iz0qFMyrkjMXN+zlxcEGBawIzQM0MZOZ875gjemonVp4fDe0KfwYTSyV2oU
xnPRdvqKpcvGHwBrwFdMDiHdF2zkc1Pa/PDObNl7VZ5ry4Ca1wd68aPQ350w30rFVmlJNazQQVzu
N0AswBDoXsGwKnaXea2Z29ZQeK+B7x89STq416dv4fv0VNO4MOtxwS0nYC2sUe4T0yvCtzLvnzIl
vdOUz3Iz86NPLcy+8+T2y9PGqeF2DN9aSkrNXjI/jYvk+wDLZoAZvJS2sCqxgSZSq8XhWxThEber
/X2LMwTZu8kNC1hO7Fhz2qKVEwjxXhUVJEB6hN32D5bgxICwg2tv0IuxxEAhH+o3WV3Ztpe/n+AM
QRbAtvSfX5AUyl3jaTnZgVfa+uICVuFP+3S+zwrAlzuHyWInQKz4UpP3nvSaWveZcuztFX94ecBB
o34cu5kIFtKa8/2jSg0CEIoRv9nTbea8ReYhG+8+uwLnJgRfmA2lIYMBiN8MaUdrU7rG6bKwBB/9
p/S4cX9fHDIf1uLYyBCf0+Xb9C73P30CHLj8ZkaVWcXhAorW9UHSp5MUvWU/AtDN3ec3ED3moB5x
EPg+S5iduEzVtByd+E0jOahu8r8+P/mnnxdeEGpXmY3V8fk0u7fbx8pa+fnz/ji/T+cW+f/+fFHF
WKeKEnc631fabWFRklU3pCepFm5De40ocGGv8koE/A14bObAEo7yEJlmkDhp9maZ73nbbQbkzdY6
ky5jzZli9n825s124k/LtIZUBfzUm7Qv+nDT7ZU5dbP/9KKcGRGuBdvMaPz3MJJrCKdF91P26XuN
UcBBRaMu/XKAUIVRlIY31FGWveHQ95M+3nlJe/yDMZyYEBajrz0z87wke/taj49D9OlrDdUp6H9g
tzG4fES3FCddNfgUuF7T+N8m32rqCgpywWfQfgY222Gi6F8XljnJwT8MuWe+DvIuvAUJ8OnJOfu8
sMCxRCcrcH/ztQuHAyRgeTyunLvFAUCVCg0JcQvI3/MVTtTQnLqpZ4Iq8F0WYjb9ioX5NwonG7QE
9xqqUqROxFg88mqF5JNtvfbVAVCPGR+87nB9mhYOG6IevCdIcXyc6vNB5IAY1JwCzyuktls9esql
+8Kvtsmn9QuggyQ7g4onrI1zZ+W5nQLocAg1pP3qR8W9d5euRkkLXvDMgODEAzUIqpFi5Wv8GxRV
Ex6McGsl9IquHDoxSKbfgmI4vFW8hWdYtNgd3ym6VxeDJb01FvGYSo1VvZParxatC217OznjDmwL
ydjg5vpKfXQRnOyGuZEEdDmwYbiwwLOLma6sCTXF9wbtbRwordOWGesbn/rvuzON2jFEYJpUbf41
bIz+l5eq7a8+N537rOi936ljpneZJ38tEMQ4pKrnbCRtUqlmdaBvNAkkYVPW8FOMSWB/CZoSDbNW
DZ5h6O2ReIdqf5veddqWLpO+9CnDDu+SnVGeLeo9WvPOkSJwcVRaDUAcoKvbmlo90h7xADw3deLk
AXhd8KV3jDfaOuXd9YmZV/Z0XmYtZOCG4LVRKJ2R1edbKwnaHMmRKHAd81/HuInCtzS80ytnUzr1
prfWNDKEQwnVDeZolJjTppCjietf5wAo/b4MEF+9VSpkUL8O2ufinf+YmK8O1tymc0g4LLHSl4Rs
tu+C07OV1yz6XO/A/H0Lt8V0oeg7n8rzGcuUYBodSq0vJXhvRX9T28/59g8DxOOzlCZpU7KC5waS
LGsltdadl7Tfywer+5xv//g8Aa1NPlbB9xrCWVfswhoV33Beku7poTP+4MfTYErKEa5+9YIpcJC1
TJFzy3lB3SM3/urTleeQ4HLnXw+VIylr3DpMWeKDPjKlSBuD3ndrY+NFPzRzqzqbyv9cyH9hRbhe
fWcIs97vfDdJsiMon3+sKv5chPD/TdB3SNBMskjUi+xkr0thu/ddcxyPFDPvK7C618/28lz9z4Rw
tlMf7qppwISv3mnSzja2QXZs1nIQC0eaO4mcF9cgu9YRUsCO1hVlRyfwS1IZm1GDrOe2fL0+ECFY
mOeKNyoUvDS7cyJEhVvF9pqpotv4pWm2enVDiez69xcmCtkK0uMEPbxixCR5Kod2PDYyJy7/JUs9
mIS7olO3/ScJjRgHexdaGIWuZSbKFo7ekNiGD67TeZl+NPFz8rXtPn36MIAApUJzLmsikp4DFM4q
w7ftl8x/CG9L89N7dr645wwwFUuuUWFDKVJNpiZR7RdaScZHI7q9vgwXO4kWXJIQHz1EZCLEatFg
SLaXhKX60ub3+i+1v1fsz/o+LNCJScM4TF9zB8+5a62kwauksdZfiirY6TXAgelz+Q6NfcQS0zMJ
fSk1HVH0AfSmHVSRor+kyaZLb1N7Zat+fODswmaFOWYaZR2ycnAfnA/B6PyuzrxiegmSdgdqfhMF
x2YABhfeZeUIGPEpHF97+btv7CvvxitXtoDIZDIPELc+08soEAGpYmdbR69LBRR1elGML3ql7gLP
gK7gfgIKRCTzXFU75/fkr+yMCwfAvuNRy6OZEFgjzXM+6F6RiI0hR3kxMwDJ93Gz4mBEB/ARHWqU
yGB6gNJOXDVfdXDGVqe9hcb9t2OePcTfrm9tcQAfBnTo1hnGQhImqevGkeVWe5M7f0eLVdWpu/+b
BeHJXKeNouoBQ0BaSzp6fzAAFRZ/CjRcurPSzPkKBBmFk7xW+LwuHcMouFmJ2rSFJYC5AHoKHboI
+YL9QutDKid2qb2hZAr9uRfHT76lFO9Kk/svsgHZo2RMiPflXrTzIE/cGnFhPAJLAsjQ9VZ9sLTW
uCvU2PyS1nlzpKVS/W32/aM3JumNrPY2EA4p2pWRVNw6U60cI0OiI8xqSYopNUhquy4OXQO0tqPh
DHh1MGzHEHKALZCvelPErfyzRIth03q4v2kkcAWfusbQvuAD2d+URnCvCxX/NokkPW2L8UWGyaV9
1Os7KfhsAMthIjwjSwShMwkWwYN4We9oni4PL4n6U9FCEOC/rm9FsUVz9hFYMHjdz3cQmd/zzaL6
AGn8sh9ws9UmbHp6X7dTs+mbZ2l6oX3xuxGZe2MAAF/7N9dtL87fTECEJJhJH6pwRZGiz+U8LIYX
rXW+opX8LR7NV61aezaJ53keoUr4D7stoh8EJecjTEeqrVDRji91KXcsVFjdJnGyhjCZvyL4eg0n
S2Xhg0ZXfC2FTirVXSSNLx8gw4ZbUf6FbsrWkFOg8F+uz9zikE6MzQf0JHNo+oD+ssLnYqkBXKU7
wBtrd9dc6L4YD5WAOQgi7yOOR6lQf3Qkg83tvNoJgE8zObbl90LpN5UabNPR36T1QV6TIFmcRsJg
6B3ZlBe9+R1dBzH0PuNL0NYoh3Xm20A5KzbzrWe0xzqRV+5IYQ/qeC+NEjwPXbqhiccEX1mncRal
Q5m5ow4bVHNTJTc+6Lfry7VkhLOLXMScUOFNfb5cSYq0bBvms9z4r7T42+uRFfvruon5EyfL9TGO
UxPCOOwYrL5jYqII/zG18DZxjrbnbAdnn6r+oQ3WirWL9ua3Hc1oZH7FJ1GQTnamSmHmdhL6yZO+
1aEnltJuV3XPRfBDWos3hR3/MT5ypxrPbBWElUiCPeqjpJldgG4rnbFFvbPGfH99BhctfKimETTB
oSHELZJn96YWlDSZeAdf+tVbn3un/mcEJ98XLv2o0OMmg2jA1WNtow6/4mn3+QHo1LMVQj3KUyI7
bttEat7KUuRa2pbnXbIG7FnaxcCmicg5LRrccee7OIxlRcoQpHFjZ+t1t5K0L7XP3Qgfc3RqQlgD
0LaZ7PjIl/d9ubfb3lXa8jksreP1mVoaCflmqDeVmVxLpHMOCzOUrbyNXZTrnOTQN8d0DWKwZkI4
8kHrqIMT9LGbdFNxtOHGPJIq9PZxvZoWXDMlHP1yRhEPJV3CrNuL1QdP5nA7dSs3jhDyfazMXB3B
I89rL9JslR0I9KqTY7fO9pF2M5kbudp6/15fl6UjeGpkvhxOrrUCZhHbd9SYrk3nJ63MI92W/cra
L9kgY8eNxutEBVNybgPJCoWezChx0WGYuz3W1B4WVmPmO6eIyzXFu17cwpI80ZEYFq5Uf5OGhgfE
l4YGxU9P1JkRwZcMVWBHvhIVLvwT9Keo0sqFtTBJZ98XJimQpqq3DQZhatHO6L7ElbkygsVpmjkg
eaXML3xhqcM07dLUtxHInjbjd4gF4pW9tGxgznQBaJ0zCOfrbGn0wabdlLtg2B+Msbizm/yh9LLX
6yuxcA9aIHr+a2aeyZMtG3fEnlBT5S6P4k3XHSdT3Q5Duxn9J135Hgbfr5tbXBiIqmYJWt5fYrE1
42rMZYVR9WGzJf26Ues/GdCJBWHevNyQy7qWc1fJ7BsH2QHFfK79YjtYL7odbcL02/URLa4Tj20U
1HSY1kRYcO0bdHuaRe5OakQ/4fR77EuwP550e93OvKGEAMkiVPmvHeFchvRxFUbZ5q4199slamfu
lXqEd2GgM6mzGukLwNV05aW8PDjqAgZl5Rk0fL47KDqVnW+yO3qqS+Wx9e78diWsWDMhXDRhmSsF
rfi569AjZd75b1HxR2d1xm7LBlmXiyeiMZid1lRQk0bGl6z75ZRPYbH/g9U5MSE8aIp0gqmqILzL
82kbG27Y0Nlg/gzin0q0+7wpULGzHgz8R/zP+ZpkqAjoSeVlbhs4WzVPHr00p71QqTfJpP+lpDS7
Xze4tEIENfocbPDEFm8Ebe4H0kcrc9VcgVUA5oscIop4TSl3zYx4J+CylcBiXJL6M8r7jVb+MNS/
rw9l6RCdDkVwDumUj2QUbWwgd1Krxc5IUJktN9RG9ub05bqxhZDDOjUmuFbJn9LcTxiQw9ro1Vdj
pJNIzfdesXKElpyqjiYN/hJM14Xis6ymBohwP3fVzLiXNP+BFrMVE0uLYxA58bAwYPwUs/GWb46R
H7IHYienRf95kr62zsqTfWkYpzaE+aqUXvJoT83cdNgV1QYqouvrsTaG+e8nV50xmjoN1nyfZ9+m
nmAS6DoYO1b89NKqU2Sbc8c89cicn1vpSFOVpjmkrjKoR0l/hrxpp6U/8k/CZuaA1iLrBScYfhlF
ImE0NXwzFMri1PWkL6Fx600rs7U4DhMPA5fkh988H4eW9rUT0qrrytOxSYpNG5BJTo4/r6/JUvhB
Hoa2JtJnZAiFC4a8pz/AkJO70pRtg+Kmnf7WSjTRu52l+VRN1gLPj4SjeI2yjWldIEMzcwCeDyvX
rKSqzCR3UWCf7i3yvNtIqrSdPCjSMbJL/QaemnfAPPm+UI1x72tmtKcJT95UkLlslNIct6MGfEIN
pXwbqk5+51Gh3l2flqWtSkYRtsD5jXfBaW3Rt9aPjYPLzb7GagHX9je1/YO7/dSG4G+RipElRZYy
V1ZdqXymy3IjFStHenF5T8YhzDYYm8yH0iJ34Qy9s9T+i6VNcyP/XRkVO6TISlQs4xU839rcCW4k
VdQu6W3mrvqWWk9VuuvKP7EAAJ830oz0F50hwi6TBYkDIV9ObrS7Dbp/s7FbOX+LwzgxIgxjSO3J
Gkcvd7us2OpSuCmNalNHb3+w0Yju6PGgGEVEfn4cLEhVYDwyWSBIMvrpOKnWVuFJc93K0rVL8KXp
+pziAxt8biUqSq3tR4sYr4OED8Ku/Jg61WYs34Lk53VT87SI5/vU1OzWTpx8NGuJmC2x3jB87bsn
beXzS6uCa5/5osnhAek8/7yVGYkVg2In85I8+LZ6UHr/Vgrsz5VNPpw73K7QhM2UDxfazJZXkuPp
Js6mDq1NLksvkm3/e32mlhYFMUEKCwQpl0mkQoGOVZri3MV7pc3BCQ5ycNQKWFP21w0tzBk5N9Yd
GRwyLx9V3pMlqXI/8yTNit24+ZFE+1I5xNbKsszbVFh12DkJgGYcE/+Ea8TJI8mwDCl2zeJ379F0
72wdCQKY7BY6v53iPJdrSukL1+OZReHZEsc8BmM2Afts2MTaY+kHm3Qyt6Y8rhyepemz514fi4rl
pbcJwg7MCAx1biOlmyE6VNAPpvZKfLc4HP1DgBqKAA7Q+b5GzyCYrCogq+R/M9LiGJs3Ud3slHxN
625xNLSumCjH0Dmoz+f3ZDO0VZnBPcZm0KW/YEvYKPa3plyJ8hdtoD1DHw7oS+hTz2340Df5U8Da
ZDPnz04LnuX+1/U9vTRf84OfOs+MaRSzM2ZehjZqqAlpE2Nrx81GVoadHBMmjSvH1FzwaM4Mn6Oa
ZFJU0gQXDSVaN1VtlbiOHtYvpdn+XaZelm8NLUqB26fSi5d5z6B2D5Ib0dgmJcYhJwCCHAcWUkh+
02+WIsd7p5nqTVlEJu/TKfuWemN4009q/DuhanBwJtV5jM1Ku+ugJYLnEHItozAoVEhqc0MJeXBB
02abqu+HYyzp0Y7HYudWSII9dr0ESYYMnV+eNNK9WSgSPE215vyQi1YfYPOy253Wtupumsr+d6NH
1VYrxv5XBZnTu58a0Q8/z52bHFq8OyNPgY9Bx3IEav0edVm3yf3Jvwklczoi+6IfYOaBO0kKJl6/
Xb5RPD2+SeIw+9VqAIoleCwhZAOCDU/3Wv/04rJzDhEJBF8F5uZ8Z9UR1LRh0HAWyyOSW0+DtCmi
4/Wttbje8BSSwwKtp6uCL8unxNKg3ovdFMzuk5xV++vfvxzDDBsifQylN+hSsS/VNEsp02tOILxf
v6D82TdV8lcfKA+paq24rsuhzMV51GLo+peBcghO0sih8O6KGFNHr6XgsvLUEmv/XJN8H4wY7Yik
Jy9OYZ4rEwSC1EFSqpPQ3tdESeVE9SjvDjDJ3vn5cD9U8t+jZz8k8XSEOuKbHMUrP2NpQrk/Id+m
ewQogJCZk+Oskmn0xaXJjjuE0Y3c8eA38voG9t/t9cW7DKjnEf/Plnq+AQ36MDQj1GK3napDDruq
Od3GU3Moqi92ZT9Ga+56cQXJ/ADdUOkYEy/Wvq0snYcCM9x5BxrXHzrV/PR+Z0hkl9iV0HlfyBsr
ceU0NplGZOdxFf6vOl1Tq1scBPBm3ns0BQKXO5+0LpAygCFa5E4Hx7yr1nr2ltYfsJWCW1DBqIlI
A1+q1NzoKPqlQfucJM5eiaBBCiHcqWxrJTBctDX3FMxX54zXOB9KDyY2dkovcqMp6m/hOR0OlVUP
u86CkjNwysK9vt8ur1IAmCQYeOnQHAU7/7m9uBs9x+kj9rZ6jG3oJUmTHa6bWFod6NXnVAkPENpD
z02YbUkzvpVjYvCtg2+pxb6FGnTltTt/RYwQKTcA7pXBt0Cqfm4lUdOshpiQ0tz4FnXbBurceK0j
/9IGk0WcaZAIRp9MVJfIE0WPIS2iZkq3iZx+Ncp/7emgUHvyzTU2lUVbcCMAvZXxfoawp+uGXkWj
CWJy2mn3ZpLX3Bq8tqmlQdx+hCDU+nfyAmPF1S1uhxOrgvtxCDwUj359twmGmzmCQFOoVbYIk+Qr
V8eiJRuwOrEoTUhiegvKuziuIz92jfx7NtSw83xR1yDGCzbY0oCLddaLbS5s7h4+tbEKnNANecdN
3c7J1J2+VhlY2N5nRua/nwS8/ozKiCKMpP/odrmLSHxcPz+Lo6AUzLIYjEYM3eUxl5OiLSO36Mtd
08h/FWPyqPrtStJjaRw0N9PSZFILuABl0p3S1uCxGQfUZO9S+Hp9FIufV/GhdDKSIhUhRrbaNQTV
fN5DHsC8USFLvG5gKVjg9TlXzOmWnLk/zhcC+vp6UuUhdDXo6R8SVXqlnzI9VMSf8KgTvltD/m8l
GcYjpFsdXO1NdmfniflQdBG06dd/zeJw6dQDvaHz+BafKJk0wn836KE7qNKuG7rHoPfer5tYCBXA
/lOSnNOIl3Wisa+UcpTYeIn2lWbgXSLrx6B+KCNnp8C+X2grK7i0D3mAg0UDj05dXJjfoDCTLrNS
riav+pIa1ZNThjdN73+7PqyFG3DuoCaWotKxUI3yhrFtCi10K6+68Tv57yD3wNgObtjq36+bWhyR
M7+5cGCU24QR2XWYGXloh65V7iwZJMRTX2+vm1jcBycm5r+feIdyjvVl+GHcrlfy3YwRg00/Wdv7
a1bmgZ5YqYbKl/3SwtHFN6r2ZPQ3/7dRzGt28v206aq8tvn+BBehBtrXAEf9eROsOvgwUCkqNA/n
JmpD61Cw8HA/2T6tdtFKnLNwnaKXTpIFvDkwSpHcxNdq/Ktuk2drblTzXrVfHZhRh3tL+3y0g5Mj
N6ERJVwmXEmSRs3QxIHbTdKhc5y9piWfawuZX0WYIOPG65EciHghAF9v6OQMAzd4gzH/k/xVF18X
1jpxxtD0Q77uNPCsPtRr2UKx6ePCwLxUJ5upKuoxMer55yvlLkf8Oa6VrRSN9O8i8BlAtZe2w6+x
ax59fXgvirW86NJFAfTJorGQ3QaAWNhq+PykGduSVrZYfTY6iIn/zegbVhNYz5sw2Uaaccwa1KEV
GF595TVW/uC8nv4Cke0P7SSv1DN+QW3qL3LuvXeh8/lIDigc9SX2CM39Ih7ON/Wy7yvVd2XnYZAe
08odnZUzteA+MQFXjUKuD3ct+LbANksr0UzfDY1DnUKqeCetkUMsr5XKC4U0wNy0I2A6ofaPWzif
fBfm9Oy7anXQjo5KdyPZjfRAC55/1KEr3eSWJ217h7RUUCIgYY2+dBtryMRed1KLI561qS3aUeds
9/nW7YtcrSAhDtxGeUnSb0b5y89XErViV/t8POjqI8U9dzUTFwvHI0/ljsg4C1387U+Klj8CX4ed
9VdTtgfFTO/brHqHeRSJpIY28evjW7hHSA4Ts9g0ZHEtCrYbO4hiLbYD1+7C7fDXFAYr1+HiBJ4Y
mGOak7MvVSMEHHTcuMX0oMSIS1KW/Fzb4n/mDzU2oBmg6i7C5VbuPUWuCwLNqdz3sJem5dsfzBLd
BQr8CdQIxEDTjtusqaUudP2o99CrHOQN9O5rqJzFtTixIpyuJtI1GAOwEnXqRgfD0pbqynIvRJBw
+Djo8QH4oGFV2M5OYeeOVaUhSW5IjTchhMOvEUIQ99MUxDdjoYzPyFOpO80a1jKHC1EelzxNeDz9
yAuIuACYuCOn1wnWpbK9M4fmLrGnN7Xv3v1RX9kQi3vuxJSw57wBvCtiGoRgVuNtujYontR86re2
HK1t78U1o54HGyBltwsQ8mTkGvpTRP1We8xe42YlDFuaNDgC5u4TQhhgqeenxwtjv3DaKXRhmUjy
4cnWHpSk3Za1uRLErBlSzw1p8gRlvo2hKnn3Wv1eqr/QGkDPxhpcY2nCoD2gCRTlZd6dgnv3hqiJ
slwKXC9B2+5mXEkKLX6e5AkxEix6JALOxzH6SZxOEF4AT3jq373yDy5AiqsfPCTAsxxhZ1E2KpRo
LAK3NRQ6MSe/eB98o38wK/pNrvucxYtQoXuLdsYZpCXmMooRkvBiUAN3rKVm62VgA4c4rp4srxmK
jRYpmyAMjoOJTlTYdjsjQp6riGXzl9a3a136c4B0nmujSw1I0ly0JEGlCeMeArPoWzSy3BZVix1l
jmYbaFNxUOzM3llWl85iYQmKXM47EqfDitdaOs9YJaQBazDDZ84XlX4oaPk9ODnMwb5XkhApO28X
JMfrE754BKDloP99zh+JQWKQItYxdVngynnzw45yqOydX3FJwa2pVzIviwOyga3qirwgwJpzIxu9
DW2KEjvdvi/H4rk1yuyuL/s1Ed55ZcSVm/PYRBe4fRbvfO5Gqe3KMWQXBWY7PNcJIB2jfDFqc9z5
g6I+Vn6p7zTYI1aeLIvbl0Y9yAQoC8+1qXPDjhSapRwNAbCs7KUInN1M8NAkIwS2xa6hDJlYSH1Z
tUPrjtrsIP8/eKP2eaCwrQIMs+YeEZARIhomCnK7mIok5cGP1A4kc/73cu3Fv7RxTmyIXUgF2qqe
amNjaI95320Ms9iY463WRysuYcm5AVChG5yElgFz5/mUqrQfKXGmUqKObyx9a6Wvnz8BMyUYcCfu
Z7gUzr9PinmsRjNK3STojnX5jbLoRmm+qs0f3M9Qnptw3ULgqoscMr6K0mTnjamrBdNmpukFvC2B
Hvr8aHik4EEVHuYX8tOG5me+E3epW6Fap0LId4tQr76m3Ly0+KdW5jU7iW+hUasyTYOopkfmrjKq
XTL8EwXBJpN+/sFwyJUACkaym+brc0OdrGdZilSsG2k7q9o2DiqK/4zNn/haMibzO5IM2UXaxAMB
UZllnbit0rYbp0I6R2v+bo145dWz5AKx8UE8OzOnCH4pCgfNGdBocbOp5jWn+eVGc/LjlNbv1+dt
0RGdWhLuLuASXeUoQ+IqGuIncF1Esv3QS84mTozbMDR3pi8fpsl+nVCWKJIQhShl5WAtHdw5vcnR
mgnlxBqfX0e1IiVT4lp28zcSDC95sAa1/sgvi46egof6gcgDlydckkphIM8YZqnrlMabXk67eEKy
oWR4cb7lsgEYr9dQSg8PGjCgeHDu0jy6Heo1JonFheVtQdmXFoXLXEsEtxm8ZKmbqyXKr1K5Q+Io
2NWAja8v7KIhQpEP4B4RkuCt4jQOw7bFW/VDDD2pEfoH2kFhSPNa21uxtbiAoF5BCc6hgXiLxlPl
N2jQAgGvj85Tk/xB1EqZ8b+fF7Zo6lm0kg/cIJ1ibnoUttq/rs/VfJouNocJNQZJKGrzYu2tilqz
y1Q/df1i+mkVd465ldLsTpuMfV83++vGFhcG3ly4+sCJXKAnFMdvBsUB6mjZzzS2bOT6OYHS+roR
ZdkKwRqRjc3AhMuwcXILb1hnbq1Dpufk07Ph2UfUYQ+63x30EM3nzbhB6hU5RXWSHvNAefby4Aa2
ujUS26XZpYyGfinZRbrG5p96cgekntf7mULHvk27vjMq38scCcmRx8J+KK3fbZBIfzDFM53NB5oU
QJF2bjGSe8gDKWa4o/Qwg4qc8Juu/nN9hpduNoMzDOzRBJcgOpQCnbumG4j5NfuoxnslOKgO6rF/
kLWcM7IOcTCc8SI5l+Uj1ZOUeupSQDwiw3tEIuxpSsLd9cEshcEGKS7SQ3NAaqnnExZ6CqG246Ru
qnx3zGDr+b9kVOoC61trpptWGVe255LDOLUnLJCO0CdirTYOA6U147eKpuL1AS0ZmAsCMnc0xVVx
B+Qd56804vmevg39e+PlDz4/E28TPkOBLj6G0tTueE7YMXFzvzERWy7KNa7hxRH8z4SYEifXjoCX
DcI3C5r0dhzK5EkN0Oy+PpDF7OpMVTMzAyk4IyHQaPtmrOQKmIgRptb30RvCGymU0q2hd/3NEHvx
EfImBQXoxAPmE+qHrB1RdLv+K5acFWlzSrezkAfdMefbz+/KNmnMjmhHmrYAe77F03CTodB83czS
lM5E9TDKcKbIG5ybsRAyV6Z07oDzvO1IPqBfy0qsWZj/fuLqRr/OApr7E5f404Zmwzj8yQjgpCAV
Dt5GFr5veLUdWLmUuJP9mKAdvfLyWMpjUNCe+5Sp0V/wuCZa3kV1QXTb6Q921GxMy9iin7nhbgik
BydSt4ayMqIlN3pqcv77yYz5hNph7gD2bQhN7HzYptWtShVP626uT91iBHhqSdhkk94A50sbnoeh
dZNV8Q0Sx/s2jQ5taNz1MLFsEsu/s+EwcKTmrywzd5ktvbVetPL0X9wjYKgJZLkSuZvPR2z56GDn
PaG9PtTvTtLfgURfGeuSCVopKA8R+PGfYMIoJTMvUmCitH4Fb7aXeijrdsPX6zO6dGnABDCHTfTs
01l1PpAuBzODZHDsDuawC/x3PSL7+pgbD43RbSzpy3Vr89fEGG2W4wCJA54Fvspza748+fWQgprT
zAya385BjtC5DeLk0Y+1ewdO8JUrZKkuO1OY/9eicNgcqaZ+HoFuG6P6sSvSYJvJ1d3YTXQlpO39
UPoHqTM3Y9UhZ23piCE2/e76oBcX8uQnCKGTmo7TFE4pJB7VZtB2QbryzFz+PpEobK9U1kQkr9Fp
cA4pJfeY/0VNfqCrvDKJS56dPpX/GlDPV81o4kaKKlYtTEeUMvPsFkWPH5q+xuogDGRmoJ7x0BCR
z80w0EKd24kjovvAHPQ3Tf3t/ONrK1tdGMb8ed41lI/nwuslyVXReLaT2p72hj7QRkdWdBju4G+5
vtiKcKD+Y4UBzKhaOtQuAuXJgmvS8fU3a7R2eXL06m/OsbM2jf43YttEGVq+i385qGeau3T8aSqu
af3dIXoldSsZWHHv/+en0JtMcpJeCRJR5/OpOrWXjGM+EzDnj1WZ7Hs9eFGKCQln414OpifNQ8k4
bLcaLfJqnq/se+FWuDAvbBsgvzxdQ8x3NSLp8WbIXqTi3tfX+vQuxsmLlQUlsJ6BuPQ3Cs+kqW4d
w+MOegrt4VnSzY1ZQFbeF/FBS8poDxD4ubTDb4O0V+r4RdbXAm91foafuDUAMfQKzIkPB3kSMovC
D4h7DQ2aRPaf1Rb5xrx1lK0KI83Oz4u3tJSTR174+S1laH0nkZC+Ze80KLHDrRijTmXIN62d+Fu/
gxe0iYxdlPoFguCwiJkVAZya0L27sktnRyv+YkrJ5rw5NPsCRCpXXUxVhR6jupGMfTgo5ZewGsZd
FzloAZhm+0ShNNvVVWZBn2qiNKb1hwJBe7nofoZZG39yr9BDzVGZ5w5UoXLxvNQiOamSNAnd3lez
W9jomkdLCY1t0sLiM4XmmhacuDc/7IHMwiIdEBdFR0eu27Ty88gNgl2hbCrT1eJdr608/ESHJloR
TkCkFuOUt1hRlJ8O9I6kJK6vo+jSRAPCfVp1yQCoAgOVN2P335XuS7XGhn55vFibGd0KBp20EMjP
czcCp2lQOdkAIqYf7+Mwf9Il7WhJFV1Ebfs8aMCQDW/nhd4Lb5RNndnvnx8kgFMLcAqtfhfN701j
h+gIg5aBin/nh9qxtp6L8dt1I0sb4tTIvJQnIawVSbGmpIrvqiM0C2G0CUYk/CRX6t6uG1paMniV
Z65uXkoXSeHW6J1kypzArUrr3yDMf9L0BWFgt3IPidfQvDPwKvRazN2yF93eSjb0eZhpgRuFIY//
oLupWzSyQ+W1SHoE5bTfpbLmB0kmiG4FFnLQPTQrU4xCUUTYj12B7K4RT9OLNCGRUXvx+BuGR8tH
clapYJuKYS+zIc4Mh+RpirNyJ0VJsssNUHkx+q4wBrTddiiAbTSmN+0JEEfowhBSnrI2I4XBM3bm
ISxvOpqrNomWta9+qyHr2ybVTZiq9t7va/1JH3vF1aAY2jVJZz/mg93dJIr/VSvq/q9U14afdRoh
QiFZfbJHQCn6YgZxuq8H6oQW5NFbxegh2rSzf4tWQbIX6ECR7tq8zcJNPKTezeQU6UHym/y2DAfz
xterbtO05rRrTNiMnHAc96Vs5O9WHYdbvYz0fRtU0nMw1uEWAXNlh6IYEtxBUTy2U+7QwG46hzpp
rf9H2pctyYlD234REQgQwyuQYw1JuVwul18Iu20LxCwhQHz9XfjEOe2kMjKj+j60OzoczU6Bhq29
13BMBxhxk6ZuY9g8Qt8x4GZIKnPceJ0PU8mhN6ytlRokygrXB3uqUk+jKfJT4MA83nHY78Y3kcRS
UZ7KiQLsiN07Sk0w8VkBNY8GEIiHyi6cTVsVQTzZdIw7+HVvlOi/AyLII4dWJBa+JjE0ddC1yKr0
HkIq5mNl1eYnWTn3DPtkC1dzXU9HJ0irTR4UbpjVgh1c1uu9DScAHNdky1xvYRr6Pymt5jjnIg9B
H2dxyXNzw02KVzpyYxMoWXytwZ2ImSrKaKK1iWUOR5fQcSeP3Pd5/glgZzsq3Sl9Aivhh90U414X
Qzvg/csAft1YUXvDURlu69lboAWEc6ex/Urm3B+jvnGYioSY37TgVEY18auT4RtjDMiY9QPidNKJ
R98KvuU+M98sNMM3xigMHhna814sbdU/Uq8inwNfNvdmhanYWcEvYdb962zPWYj384zZoTdp1f+q
jMl4nhtIcWOS5C9+1ThoyzngkVI2Czd2aO6HmIhWs8fO/TsbZvfTKGGwnbMANvW+ZnvcW4dogIv0
nvcleapN7rdh0HH1BfcZ+SNv8yEyjQw7lbDG76lEzQ8Cz0acwjeEwVY7M6JhKr0Huxuf8xKG701j
ENjGO4rt8taA9tsE0iHkvNlhqioBYane2ZAeurnZMlM09Rr4oOukdZoB7zn/p7A1/1YzX50WSEQI
wDx54UjG3EMKkNh2tFv3Wad496GL+haK4ip7NEjNPpdd+83y2upVttZbkaL7pEfdwhJ7hkf3aMht
ga80GxPd4iNNJ7zb4NXWvRXB7Y3EudP0kKHRzRYman7cFOYbXKspjXUvYaSWqzaStMUfAkJfrOyD
L5AlyUOiqjo2gY7eeJMpvzEszzYKvIo9OF2vMNClquOPwFz+8PiPAbq6UMAMB/sXK+kcUlA/YzJW
Ch+5Xco/qgxd6fEdqbiM/DEY4tlNm5j2Ad/22imjGpziCHR3srUH0R3sJnDigmXei3S4eRzylEUl
0yyqpe1AhsUPwnFO4TjOJjOaOwlifO6Jo1CjEfHS5QW2QQlz1HzMd1At7V7l4Bg/XNTWwtmBR3nl
tUNk5SU4y1k+7ubSr1BwqZ0QC9mMcsqryJIKVo5d7shngFklfOJzf1eVoomE8qbfA+Se7wTgXj9U
k5cH28poGPRNweCpU8EQHX7Oe+w+ZtTQbAQFYyBfuF3LJtINcCJtMRU/qIGCbZjDqiGyuZh3gXCH
o807umtHw9uMJRleLVWoPpr8lsTGMPQ7pkd/b9W9E5VTZr3i5uGHvBDFZ6vq853IcTkaoDZ7N6C7
+DSlqsUebkx7lD39iBNlPqqC021pALhVua5+4qVUser9PmT17MbKL5pkMHr3aEATbN8rY96w1i2+
SjZWe641ge06rQHQML07nTfN0ZWwck9xu9WojvnlXV85zn2jSx4bZv9EyVRHPA2emEHSGC7UP+Ho
lof5WKPHXpavyIoqsLyNKaxSt4+Hysm3puFh1wjq+bEY+zw0/IaERdfhdJBz/iA7X0bwXBhCqwT4
sOkLCPQ4ab2RZdOiQicpP4rOwm/Cj7ofeK+2eV+oh9mSAVjkvtjYcODbgGetI0jzNnFGtbNnzCTb
FECADfrNkHZhRH3D0VtudMbzzTzBZ8EzWnjO5wbftAXm9NA47kEAtBBNrgPPJQOqtRn6WQ/doMrI
FXUQuZC/CO0+E4nwmfjU8rbaSRtxPSXo1k/NOgxYMX2p+9KLu7GfQ/AXzcc0Q9HUVtw8FEHa71pD
tpvMU9Mx6PNxU1aDuxWAfG0ltv+DWLizhijcgwMrp2dVqTEyJNqDSPbAXWkxeWThWRsvG9x4riA5
b2jAL6OxhUr9ZEsWowuHHnfaO/el9g3wr/AHTb060hmaZEEDdeRqxK6hjUIc3WAiG97VxSfJAbG2
Zdd+Ek3ZgpA6q5dOoDZDtO88CUnwo2tRbgZj6L8XSmfh5OsuDMgAMwnaj7taWQx0Dryt0ApYvaFo
0oVFG9SH0kqBXbCb7q6tYfhg6yDfC8xirOm8f3ZAnvqHu4rHg/CGvZUHY5haUMjgs/rZUFuGcP3i
oUUwz6aiIXdYs2kENyJr23pFtoPYBTbv3p/3gIdhlQEwFvO6t6Op6ubQnkvn0NfG8Agcp+sccW3S
Y5jxlG9t6T4XnLXHaVDdpulNTFp3Br0qbSAZpUz32DJ72HYV9UJ/sKqHGRD4yJWtFxsNrWDzhdwK
OndmZE8tVMFZ/VbUJpAtzuwcoOiVbjs0a7aj76jQNEs/1LUr0RVSaFC2NNi0kxvAXdb9x5+HfwSQ
t2/DkBKoi+fY85Rl7sTQcFzDYHWn8xZaKKJ17rjO2IM0snxnF6r5UsxGGllU9buirO2okoGIO5bz
2IQzxZaajdjVsDK4R1qAOagBoJ9UZm5Bqw82qIU8KZYFNARpPI/KTtBdnjZwJ2vAKYj1ctpAsgLf
VE9IIqbC+TQ5qCY7hQHFXXR6jcgZwKLorGGMU7eYNqmU+b6Gs3sy8zLdN1LJx2pGcccQvfuIhaQ3
E2fs1MjCfBR1k0G4zTK2nBgjEFS4amv4LHhhVZo8Bvm73fKiT/tYKU89axDKS9pEpU1PHbLMDVHZ
+Or6+aCjBhoX32xPy4R0qvjptH3xNZhdtqE8mOPRzP4pSEHC1BjLqEghK1B3gR3JAQkturtIBegQ
bHuRmhsUhLOwG6QX09mfNr3KpyitQC8YWodtuQH2L4QvnH1AVL8pDYJJBxX+kAzNm24CQDOnoDr5
wDzHdp2hmuvMGpTh1g8nmLNsmNMYm4zofONSlpkQ6GktunNqPQ9byNy20LSc0tDJ2CubHWDW+l68
IY/I6MbBzTzJHD7cU7hJlEce8LZFSgtbDdQFVMwd6H1QEcjHgHk/R1GMYdtg0jtpm20nNSE1Bb5g
nwYjzp0K52BeNu5G86E/oOio4DyOPq/HmvrNtkrvHrC3/rPXG+VRymZOXIPlblhAaa+5E2ymJm60
aRdxKWck3agnneSEDSGz5ilSUL7BmYIaE4i/Pag+tEgk+PyfkJpBSyRty22Ggu19PQ3+iyJl2kZ8
bNVxmhho3H1qjl0IanL+CxxElTgG0G4l84q7ypnn2GlsQsIesNSoQ3a3S5ve2AZCY2eguRtBMcKP
Z4uM+7Lpsn0TjDJ2Cu9bj2nwkLZtD1mFtPoygad+P2QNHFurxYdGD/lLxpXeTrbbxGr2bUhWduZn
32rzxGJGDp2VPMN9qFO7atD4hBWoBkPZwVNhruooaJGi14HyUK6iwTHr53rTsPbVkEJuau5W9zVX
7R3MK/uHzB7YvqV2d6KlmJ49t2MHU3DMEmkXh47y3/i/eJyNtoLTIZYlzfSwC+ASfsB9q0u6tkNW
L4iPYp4zppusYENS6sYIjdHjG9vqy7BycMeo0FN9sVNqbV1BzVOANf25N91mk2VpFdd8zOLcrCDJ
MnXDnVnM9Va7g/6UO1X/yQGGCDunQ8J6VHIrijTyuX8Atv5LkTpGrDiqecwai4hX9fBoTbgsSeyE
EcBqcmtZpbMlQU8jW5rjLqMDidO+/pUWQmGfGLpjI3Ly2Fg+j0pTxtOitCTmcUDd1e/vbZL138ta
AkCSd/YDNOZ8NLBqEhdANeGYnopjZjZFxPqsBdjJ3GXECKES14bGbM3HERyITZ/y7mgEim1tmkKA
EpCGT7AcQ5sPMKp46kV1tzQItmXLWeTPo39PWl7ELQ8CVPpynOigQX52SP2T571/Mm3scG7QImUZ
OwMlELs8aJb73y1BKpR/UhVbvehPblU7d6QO+qOnzF+u12BvVoIc+WRDpHTiToiSdLmdKTxFMzi4
RQESv5CKRm9cpXLo/PjuxpgmsmPUVGFe+vy3Yyl4itnMOHVuwY95o6ptwUYzAgky28iRzyF2b2Mj
Bc6EnMoaSIoeCWgAj0yAnkXSEDrvDe34YVa0fgwFKiMqgqw8DBS+RZOftWE6tlkIIFX71neg54FY
kx5mC+ju2SznY2Dp4jtK4+7WF2S6h7rrb82L8sWxDbxLWnwZA2lsG5X+o6SsnoXN2wRdddhlTpaV
NJY3hEhF2Waw3HqHJJxFi75YjMLIGAOoa4cE3+egcgP2lZC0OSoGqZkQJRPz0YTnTKT6sY9LUj9m
ZCSH1AycDQu0cXJ6VCVc7jR3cLZqHgaHj09VbkwvtCfPc1/BK7Q1q+A5DZyTPZjGCyjUBI48ZQNx
GR5kiWN1SP6BJrprgEGMuJP+DupC3QGSPh2toasPDo6rKM8mZAxGMavItOb6S8rKT22mvWPBObSU
a95GdW764SgFi9Kctnd2R8zdUJt+1LX+sK2ytIg6m35Bvdzfz3lZ/4YcBw1n3S9XrKzcFJQNuHqJ
7uT2YKj3VjDTsGnJ/MlFFf/gKsIjZLjmzvOq36Isgv1gdUU8MRdpWC7tuw5ChtvKIPdZO1aRz1oz
6exheW2ePvSBEcSQmvleATu3K3HZ2nJRKhQR7CIqCapNdW0gw8aNix5R9ZteGnQ+t+ls4gY58epr
YRjiFQgK9+hiPexyG/QQ2pbg2CJ9CvMiZbHfdahlDRXZw7d9fhwMsAGyhjafuhwVftxU07vC961N
1U7G3um9sgtHS2ZIJjzI1THR4NQv+zBvq2BTw74mZKr75eeqC0ss672BusEGys9g/E3C2Mxt2z4h
P55DAzX7sDMxi1hAx9ASE3nwgam7zyqR32iWvS9do5IX/CGbEbKAz87roWIaXToH/pwAe+Na93Oz
vV4GvfT8RfoXTwZTBhoq58+vJZMuispz0qvHiR8y6/n/6/nOCjk5woHKJzmeH5zKNJpuQW7eV3EX
KuMCu1+wru/AkpPn41yb0jkZmxLlwaNtbjW/1Xe99I7+DrLUeP+qSUta0dEdEKTIosIIbwm/3Hr8
6hMEaKvIqcfjPdQZm6eOvX38EwSLRRfQVZBlXLdztddpt0C1Kankt0TaN6B7F349IHUAHEO9yl8g
9ucvJxVjb4jBNRMIGX2zUA5CxetjIA/0GgClQ88DNlnQTUOU8xDwrR6LVrY0Sc3qRCl0+F1t/77+
ki5MJMSgFP+ANQSUwHkM0PcDG/00mkDukchE1KhMfL4e4n1rA8OwQXeAvgX6Dv7y939NI+U0Djrr
DU0UzkUoBjzTckBBvvzmgWdxAyrwvu2wkFMXCCKA9Si2rbYNjcJiN7c1xaE47YtqOM6pegJ74bMl
2T+mVig/3vKDuzARENKFRgo4ZBZwnOfDM1tj8rnT0aRhPCyPGft5/fUtX+CsVYpZADU4rHHodML6
dDULSqtADlOnXmLVP2d41uQ6RO00nLDwTYKqzy268hrN92faQYwETUmEXYjo5wOibRCUdWa6ST14
ZNNZKThFrjjS1N2NTbYp8gEl2vrzZBubsW7T6PpwL73OZV/z8VIX34bl7/+aLaji9oaL9Zzo3oz0
eOTuBzXA/2d8f0VYlsRfEQac6dnILTdhcECuMCW9z9eHcGnCQxNjaUXB+wvw7PMADRJkH8UjzAj4
JKKxMjpo20CRlqkPOrYsNn6AIOJ1/VEbB5X/PJImyPVHT9mJRMks06GBuu31sawRb/8TAnrNQAou
puDr6QeqgTD7TljJjP4Yw6WsTmoxhgC4z223pZV8Nfrqq5k6OxnUuwz1O2f6df03vJsSgNNjGwel
FU1gm65zgcLsKG6tgU6A6oyKrLqfbXnDEO5iCGi2g/kFVhagI+cvssX9C6UDWyejbH+bIj16lb+7
Pop3s2IZxV8hVkg3uBZzVgpLJ0X/ndRg0NenqS7D7IPwzuWDncVZndq4c/h+kyIOqEy4LufItW9s
spdeFtLnxUqJoCu1ppln6PeCdJgjwlL5Y+B7gWV0Ezn3DtQCeAQ4NtDmAqgY5+x6X9Wd03WVNSZC
eqyGbzUARN0kfNzyAynDOsu6fcmb8k5PVv7SuLm/tcf6x/WPtgIMLi8TaK2F1AhYmAVW7vm8qAxW
czCoYFaJuocHxoFvIfF1eGgTGQ3FLSjRxXCIsuDn/2CMz8OBwmR5yrXHhEILD7Kbk4I/CWr2Ur06
tzQx3p0ry9DA7QBkz8eEWS9sT0CmlzTTmEyT+cWibCtcV4QUjSmkGZqHdKzj3C3/IfMtz5KLkQFX
gr8zsleAPs9HOTp2K0AWGBMFVNaoPDhZkcitDymY98OTHOsoNbrN9Q/5LjHAaAEzgmAiJhS2stWh
lg3w/huIP+Ii2sxxratHF4qZWQOxHL8H/hKbGTwTrQ8qj/6ZPxSSBdiloQSJaXQ+VEdKBdZlAG0n
nAGVu8ssFnLDihSObvxn80FTkz/xMF3xQYEqwr1ptY+VwdSghm1jvgIJXaEIeMufe/k2Z9kI3iNw
MGiuLVbpaKOfD8guG1qrocHax6XaD0DC7FEn7j+cBSxh0Fdb0Jig263TUiwBYCssOSWz48XTTE8Q
PD1cnxEXdjGEwP5FbW8heKz240wbaGmIYUqKtlFP2kfhGPcR9nw9yqV5BwFA9DKhBAu70VWUKkgF
pUYzJZiSaHnuqVj6Z8dWqUjR/TS8XQ934ZBx/g632vx7pQedp92UkAy4jemXb33Wgbud+T/X41xa
wpDrASoKOTZ5B6RWZhtkjNZTgnLWJ5q22IT1G2+dL54kMPnIo2DwHis23DIgfZ+cYmJgPcGHGkb0
C8ngfP415VCWsMHTSQ47JZIaqAR1G0olqnM/u+ClQW7K7B/OLSTdpWnvAdKEFgWuMZgt52ENI6C9
zMmUuPMLwa2Fit/tLfbxpVRrscBZxHAx55EqnAdxzRztynGeEmaeKHZgC2gdozyp1I1yT4ZkfnLr
vW0+ZNZvYzx8HC2IrRi7Mv50cFmGFMp5eGdsRGnnppV0NdTCUOhleba/Pm0urLmzEKud3++7pVY9
W4lfSeDfd4b1dD3AhQP0LMBq/xOOXSqaYQyEo1NkbzN1GMHR4fxNWTdSg4tjAdwXpyfaNiZZfS2o
uVg2RyMw8dx/3PT7LWfpG4//g/n965YCDPfs67rE48PW4uFc3iq/XJjSIFzg7rDsf7hGrKZ0Pjjo
WoHLlARCpPtOK/LSARV0LEZCbzAEyPKs1anhwb4QOTy4pNCrWMXSjaxn0phz0qM9T/I3x76fjXyb
NV+c7Kc/Ly2ybu8DzebcKKFc2H7PAlvnc5rTwmYTVXMiOHs2XG+T2a/pmPSWhKPKXpU3rhGXtifE
g5onJoaLA2w1wVsDQgVdKeektdgPtzB/tBBmRvcK7YaMhTmvdyAO/TOn3b09AN9yffJfmDKLWjcq
RpDthm78akaqoKV+peCibdEwhRTH2//X49fSFUNd5Dqz8HhUDcKm2/T+7/8QACk/+NPAjeKyef6x
mMwl90elk4rBKG0ykXEz/xapeXnIeioCRPy/QexVYbYfTG4GYwer8RQBYEX/qS7oC6r2P6cMLQ7T
fDOCmYe1P+2uj+7SegN5GXU8F9/oHZtUCDQPSMrnhMivLnLsfocG6vUQF07/hR/9fyGWCfLXnuFI
150GWc1J7sXOd0Gg+bmX9MYcvzjLQArDxgHxAWSZ50EkqSxbzghizzHVcNK88Z4uD+Lf56+WbKoN
s6Xg0Cdjux2CHSPbEeqit6p2l7/Gv1FWeazsfa3qAVHsbmPaYf7VvjWOixH+JLCLDPy7ymrjavCW
sj/3fXOISz/7VlrykQi6uf7Rb8RZazT4WSadudM6objHTRCSYehdhzSTyX+JgzsbcNUwlV/ny2kt
gedTHuI0DzVQ0jIBHuV6iItTC97c/xtilb0GTHiQuEIIBmCTLJqQ3rIJuTi5kDaCcgK39HeUJAM4
h0ZyF0UYpI/1aAGi48awlhwt8R/Ggo0YUj8W3HSwoZ0vkwKsAa0NB80TlE8Btbvx+Etf/e/Hr+4V
JS6tQQUYa5IpL7Z+DQDgOv9hN1kEF/CWkN6gCXE+Akii2bnmjZlkXZy3ETsAceLeupdf+uRLawCF
TLgyglp7HsQbjJk3En0yfwYkyezbkPv05fq0uvTRUXmDLwzKse85pn6ZpsC8MzPxvXETcLHnaRPm
Adn4fHs90qXR4ORfjCZwQ8H16Hw0QMuiAGFotLSEP+wI/BNihnrjDWLdpShg/voQpYCn2jvvDxP+
i66RI5sa5dbYAG90fRCXXtfikEkhioje65pB6FYARKQznRNtAyjKuqj0vI1q9m5/Iy28NIf/kCEh
ZIJDa33Jt2RNHSi4Twla+uFQfK+B6qmrG1eOG0HW2yPwxtJW7RKkgXZf9zo4KIrcKldcDIJrE3Vs
yCBAcun8uyNXrwekKhO+iIgq4zdihV3/fP27XPzsSPAWXUd069a9LQv1Oh74qO34AAUf5dxau5Sp
39eDLL90nR7ha/xfkNUMTjsvVcLFRbcqUHrs3mqADlr7DV8maP5LKPRPYW+I/tm7C8joDFUwe4D5
80nDgcMUd4FBnoZmfoDd1osA5vn60C6+vwAKomCbQxNjvdW0pXBE0Tk6MWkb+gQXQ/vGpnxx5fwb
Ya1SV6AKKCH2opPA23EjnkErBw7wVgJGLs421PYWATHk2mulyBTelm3v4MXVIPQgs3gYXXibl/KV
ibK/S1VnRzMaJqgcV/5XQ4G9WQECEVbT5O9UoMCpGWLuVepG4nbprgW5hwWPgNoM6PXni2CAk0th
KLQF2kr8qEj+QFuVgePU51GPdlgYQIR519XVx+/h3t9hVzNWs3YEyibTiaBjBCjiptOfrk+cP7pv
60VBQQ3FosPoMF3PR+YFuQoy8GowsnRExRPgtFr71RbJtntnaiLvIFwcPALpDmpFDnzMVBvVhldF
d+jgLrRjVtNFhnL4jRvZpYmwSBShq77c49eNGDpDbAnCuFhB4132VXWxmW2uD/1iBMhyg8YHfUdU
+s5Hnmfgr+XgXSYEmNPCF8D1vjTyFprl0rqBiRVcsi0w9965P3c+gONDgD26nEhcz/0RxV7Zg1/x
QYHkpTyOWse/gVZzhfl13Q8cgVIN4IbZxMBGnaZqAuUycF6vv7pLy2ER3UONEuUhSMyev7oxZzP2
a7QUa8N4sEYo8QfGDjolTx1B36gc+atp5t+ux7z0IpfvtEi1LVKkq2yKdUOW+gL8xzI9NQ60sswQ
Cpnw9LweZq339+c9/hVnfaiageaW0MjaChhoNSAeSSDSAvj6mcUXr7yzG1RYsOD5cSjNQ9vf0r+7
9Gr/Dr+6gla6S1OA6OYESFWpIzG/NvJIaFxZoendyB8unRo4D/EycbZDemy9Aoqpy11l4aIorAAg
8z7EzTG/8UIvDgidOCioAugDvNL5XPF57jUBw3fD3WvY2YYx39sdS6PU7lE+Kkpvw52xeJZVpuPr
n/JiZCQuSPUgHuCvk3y7BKvOoXiVQu4FVAEE+gaz9TknDlzfEuLdSF0vpBfI9D30N9EOW64V5wMV
C5VapcB8UeMJl/tKb1txh/fqmuH1cV3YuJAYIxODEY2Dcthq9Tm9O4Fjy80EJIdoFj/BeuizL9dj
XJgaPrpT6OyZi9LG2g1CmkQXGujjpJk/p/OWjof/8Hy6PB0qTUGwVhRsG1aRYepIIiFLrcPOv/GO
Lv7+v56/7CZ/lYtMMbNa2SVJrIBHBZlC6Pf+hxFAPQjbIDRPcEKtIqD+UZXaNhMzK0IYmX5U6nzZ
iHwoKEBEArYwS9PkPEDry7GqbI8k/oPmdmiA6HR9BMsDVkc/puryaJz9i63aeYDeHEqZOoOVOGXh
xSqoDimnYOeqO3uiewFtmkiMwQzuY/H1euQLezkMQIAqWzpsaFmvhgZHPLM2FnjkDPrBGLlfjGAz
1J/+SxDgyuDwh47TuqhjFynh3pSZSWkqaH5rfVCpmUZZML+4dnUjQbw4IggQQisay/LdLckZA6iS
AFmWKOl+gjbL88IcDI2Kn7R/K2e7sK+hCf5vrOXv/5rbhgST1ZoK3PmHb2X5jYgniLgDJ6KCL1Ug
b0ySS5sNWqGAHUKZEo7wqzPC9mrfEx6QpgNI/UjVILaDC232QSOEP5MdrTmgWSGpsNiZno/JAh/E
S2c0F2q7j4IARPKPl3ZRVICZHOAgy362muyCOeC+Q5QyWfgB9I5Pt5TSL+04fwdY7Ti2OwNW0Ntz
4nRbdzz2v67P5kvfARc77DR4RR7cbc9f0CRGr9cpWlr8TZtH307SWzrkFwcA3QyCOYwW9Lr4HXhj
Bo8N9JP86id8nWl5y7vh/QFpI8fAPEKFHf9e7/nESkueCe6daA6qADuy4GsO6radTfHEk+uv6/1g
EItCdQRAIFSs1rtzU4MaSXLtnhpyzO/y9MOz6fzxqyWYj5DUmGs8vr73myi4lTNdaJcvqqmosgGB
hmbb+ucHrXbB8u7pCZSeTEA0Yj4pxkLVHQg9tJYZu/1PsnCljTsCHimZPl9/fe9n23n81fgCSFuB
LTfSkxG8dOAyi/yoKvLhrQVBgLhZ+nrAL62LPkMw1t1cYJAk/9QpsDGrsPCerg/kD9Tr/JBbUJXg
YwGPhUxjDQVrZoAtOFLgE2rz3VYMlTsC12fT50zl/BVvGWzXpvoUaNl/Ua1lIxFt8yw0SpJGc9mC
eN8H8m6yPPEIYC26j3PK81dlKH/XO5O6c/KMJX2tqsPMWbWjTBS71l7sXjUQByCGwywdqYjUMa31
dJyQO+4ZCg2hBB7iANOy8vvQ5ewJnacJvXyfvELb03hlmppbT2dtMmQQlVFiLsPULUFWYHMR1vCf
hH4/VNDGQpF6h4NnAKVtbh95wwdAmR37ZeLBc9/0v/PRsEIjM0uw5Oa8n7eog2UHoTV7a6BOeCe0
rw5w5sqBdRo69/cELNmv0tJGfP1LXJpSy0mMGzdqie/OfK8Gw8qsKL52dypBEgV3+5ac0qVF/1eI
9dXNlqmosxYhgq0qQJfaXh/Bpf0L9YjFeAPWj+8SiqbBm5wUc0+mOW5zYz93v9qqD530yMA8vB7r
8lD+jbVagFPXOyUTiKUHf8fMX0A73LiXXYgAhARUTFFnQxK4VrAjDavtDif/iQzbdkPZ/voA3idE
ixLgUrz5I/1kWufnlcdalAsZgYT39KxwBerogvLZO7eqOJeGAS95ZLDQolyUn87jSJ6zziCDf8rN
b8Nd7X/9+DAwDpCNkSm/t52CypTRZixwT8SW/tPkz5DrgHzo57m0x0c6gPN3PZ61vJfz/Qra+zgc
AeUEuh54i/PxpEqxYS5FDZRU1z2NrT4QH4TojciLGZJFvgmppvrNN9tiM86FfPR6CCfxus7CtBcm
aJkoF0hfBs8Ntih/47tlt9XCqfHyfS+yW6v4DvVf62lROogao1Gfrw/g/TJfdnQKlBdsOdFlWf1+
VpJ+MKq5OkEjwFx0TqUdig83V2AIg00d9QRki+/atRlybQckTn7yzC6aAZST7gTxiPj6SN7PrCUK
ajHIhy6kK7XIGosrj5+M4Y4EWTTOH98SEWHxN4Z8JmyJ1gdgxpieHLMuTnZlhtQDz99U4Tj9/vg4
oMmJixCMfHCnXGeOjaZo3jXlCebczZO+qUz2fsJigfz7+OU1/nUb4aQfs5Hi8Sl9m/ON0d9DO+Op
63e835Huw9uiAyszZHTYtVC4Wt/p0E3xtDlhdll1+eCB0N2MNySe33/1xWIc9Wa0bSE+uUZDQl7O
437fyFNrwX1i1zQ39sVlPzpf33g+riABoIiA6K7XR+6YWR7YXJ6IJfnDYPrZZ9MYsmNBXXHvpMN4
sA3TC6dsvMUfuzgyzABUvCFmiy7b+YfKnNaSZd/JU/9zKEP+8tFZtozr36ev9mFTFxDj4EKeOg4P
+P4w/Id6CFoh4H8gfYAhFP48//1wsIVkBba80wSNAh1y+1Y+eukFYcvCV0G1EGNZLRSbEacmDj69
Fo9Gem/aN7/AcotdfXz4EFDUB+Auh2m8GgJRFnQWfGadesTasHqkUSqgvhSZZeUFezar/DPueU0E
/q4TtQZuGVHQDx1u3SlcuLA3UON7kwbw7zFTEWFlv2DGEBiascEEbcRVWwN91KdisPw4azJ/2wWl
AQEIXcboOECW17ae2djTRz+lxp5nNZB7UDOcX6bA1W5IGovtJXghLeTjPLk1Gz7fjVY3vlQ9zvDR
zUdAS6ThGZEUpo5r0Xofvlktmy4M68DQgyDlOi2xsBagX51ZJziSdzbUFT+8g5w/f5WX5KIdpXSX
T6CfK+fVod+vr4P3SeL581eTqB8IryvHIKexzM1kFL18IEBMQGHRHGyQ1TMrf6yJ2X1428KEgnkI
ThGo8b7j05pdZind6y5R88Hjn/3uxpH7fm2cP3/12jpfqLRVeP4Aui7B9jHd2Bf/H2lX2ts4rmx/
kQCtlPRV8pbESeQsnaS/CJ1etFAStW+//h323HfHpgUTzsVgZoBpjMoki0Wy6tQ5C/BSWMC2xh2G
Z5vE7EATR+Mw9mUFePNTBnSGNYIoD9QNYO/NlPsqzqBG9DEV+eryeokEw0gQQAIGhqFO6DouQsxp
WClplEcaiEEOoRaDfyCHKGI5gQSQJWRSvDGchgeNMmdddepH2tPcN0NyUOMUv8foAcQG58FNBR7X
VV44z3iD0pXRRWA5y+f2ro+6VzsDT9nl3yzWqM5+s5Br0vS8sbTcKg6lWYIwS3lz2/gurLQ3yOZt
aqP3C6iJuea4c3JrD0SQ3836zeXfIDjE2U8QTpPJDSmoXDFt6vyhKLcGiPj+NwPCgWL18ajGfIzd
NxBnVVTyeb6sR6H4n9+PSyQepNwBxOovDoG8LcHMcmBVAZKm+zJ/6mDnC2M4MsIn8ehuVKdQ9ElU
GAFv4ETQxSpxXtkgBN9NwGzXZHwQnMVvXk1gJ5SJBgrx7GyeBFcD86bjpINaHPLhe9rdmFq17qq9
GbONrshwhWLa68yY4FTgkFd1tzYwnul7o9yFVglyhm8FcrV5+8rcR/C+bhrzT6/am4S9p9Hm8nLx
sVzyCcHlRp2BaTyE+cHybAMdmLcZXc2DJJQuWuFJSTQLgEFYvGEOGQurbHCKwwzleN3Xyi3tcPtf
Xx7LomsAbYoTFDnjsxYwEioRkhXYPk2+1rWNW21YI3mrLoaAIxPCdM0zAyWdQ4oD6Dhp/+Haku8v
TZTDQd840fhtX3hKgmaoqWKtYZDeeTTHLZA/47ZOJQfnkn+DisVAdQOPeXCWn25REBhFqCBhEKXz
2M93oY6OGvYti15G8BZdXhI+H6J7oYaC8pDDky7i4wU0tUZhUpcdbDArRizC8fYSDbfN9JO1u9yS
4CX+/vIzcwT9Eqh2gG9O1GavZmQMImiCH7Kw7T0ylGBSTQur3uG3lV42gmIwtjrqz0gegLLMaVYA
Mg7bfAATTqgo2c4FzQsoDnGkOEMe3xKjyzbUcjIfeLfMV+IS3HKdWpUvTWkNzxoEv9ZgELYfGmjR
PqlN9WKlFV2bTftpTVn3Agp6+6UgJF0VujPejFpig1G1KSqvYg740kDR+7NO0hYqIlW4nUiINqoW
WYS6nIsXNEs3snrEuf86HPkAFwMdJ4rQwlXNANVnNNWocRfjtzD/ADZUEv7P9+CpASH8AzwC9dgE
BpxpC7aZFQgZ1VZG779sBAcZcLlIIRDhZgb2s3wmrasGk1msqrn1Z+XJbCQHzflWBJ4BOCwuIoD+
W7EKCBJ00upKVx2wKr5B7qfitXFfQ5NJtsj5kugaMpLgHAMsACBAPtijA1PV27hX4AQH5vg58SeZ
1N75ZJ1+n4/z6PtzabfxWOD7PJHvbNxx7RYSGMjiEPCAQeCCAioqD6cmRguKOIobJoe4tVcNesJi
JomLS4OAHgcvm2Bvn0HjclKqsVkVyaFy7pJ0WxQrmkteYTITQmjvI4WCWipPDn3n6wy8hXisSjbH
0jwdj0KI7pNdqK0RYxSk2bQ5CL1Wl6Ot5PuOUFFmUOAwGIHshZn9iXJIPEaSG7BkjsRzfLQnUoOg
NkFK7Y2Uf/q6Bq+bZD/IbAib26lKS7cz2OgqX53AuXZryu6Q2sLextmKLfcP2Yq45yZQwZZKBc17
m4HtXSshE7+ryH0KKaLwNTd0vzVuwN/exb878ktxfxfJLu42tG42lxdseaz//g5hb7pG34Rg7IwP
s77q9A1EX0n/BRNoaMU7D/wB55BPBcmSqWzT5ACGcoNs+/C5lnXhLI3i2ISw/e26721K4wTvCl8F
HWG7k2pGLS3YsQn+E46CWBibTa2ApvGQ2O9avlaKnV35xNpeXo6l/XNsRVgOnAZapOQR5ipEA/qu
Ur+yFkB6oMphAEsqnr6JNU8plMniA1NvwPJagtNRW39hCEcmhLUwkMjtmwzi9XYLfkXfKXZf+L6N
2ynujcAQm8IFolE0WrUJiQ8R8RQVhNqS3b+40EffF36/a5QdQzosPnTuA4rjafHggJ4q+cpCHFkR
3AnqH1ZSh1Z8sLKNnt5RRHxHVoWHR55eRXHbPTIh+NIwgWSrzm0sxLtj+Y7jAz5bDBIj/MC4ZER4
PA5OBnh1gdka4mJTtSp4qUDoav3ooBBiH8Bml7Gn/239hVPSGmMtBt4lPozTBpThqSw0L27Bo2kT
jsjeQGMiGfn3DR+IH0Ilp7zk+2K9XEkK10lsfB+0mc3vTMb4I/u88LQy2tSu6xQLMute9U4+/6fJ
t4SjUaet4SDWxoe2vbWqjZSOY3HzgTMLLW8o1wDWdxpl26Fx7MmY4gPqrlYFbrqHBFTKxtsXRnFk
RXChcYjtQa8RBanjWzmItVeXv794HB19X3ChBlxuLLLV+NDMN32Q5jfjIAmyknkS71kd00OzGTCC
AbA0lJQhpDP8LsP3q8eBsgD6QZCq1XjO4XQ1qpYCWj5G0aFlXjX6ZbkdWwmfwoK7QogR+uxo/ub0
UcJSAIqTmGXcKeieDz3X/lWpoyTSLkwVhAuR5cLngRgWjzzVDFWK90kYjIOxmuidmz7bwy4HOe3l
yeK/VIiEJ3b4SI8uCJqhOD2KEGGQKd9R5oRoxkF32YpAv2WsvutMMnF8J1wyJxwguhONUGqAOdV4
z9MgjLdT/kHNfWrItPXOvZljOFFCQx8WOI5FiH0I0rR5oqEaWGQHDQW7eABn/eW5O/cCbgJpM+QE
FpJOJMKrAQRNWlDovh2Z6zaW3RAlFkT4/uxkaZP/tZB8cMUNWVpuaZKAVAFoBcpWyDAKy6G1UHsp
ilELpogAB2U9lfm0U1i/vTxR56uORnOTY3aRYQQeWdiRZYrOCqD3tICBuQfiTFulLn9pYbUeAIus
mk6ydxZHBfYHF91aIG8TyzRzOU751GBUudLfWknoOYUKOYyflwd1vnOQsVEBJ0JzhQXhcmHuwKcP
AHGMu0Idj3dpNTw1dp0hQzb/HELrrpjnZ+hLS57z51EBNlGU52uFh4nYhRPHvVunQ4ZGghz06TPN
f0yIPtCX2tUGTSShYcn5gIX8b7ZIuLJSw6itlMVa4DY37fyIG9LlCZR83xa8Ii2I0s0hdmhD0EgI
oZkrgXEInZgtQPqBfwd/61nzi0V64HqRWQuo+ZwkPzNUPi6PYMnRQNEKsUzIvcOSMEPgbqkA9bJA
DZBArMIJY7LVLQdcer1BJD69OFk8+QyyEa7ux7fYUZyuhqHUegWLYZJmhQq/bxlfWY4jC8KZBvVm
PZorB/6sls9xyp5Ru5WlUcUW0n+WBJpVYExB3f6sxdFQh4EqrY0ZI2nkmSmOmFjdg8j9VYkNz9Zm
04/q5jeb0YMTxwkEBtkuhDJokyoeqcr15fVb2k4gY+Y5b4BcQK55Oql60vVqN6KrxTL86puCDiMt
qOYvrJzF6UFVcLaBH0twEnWa7L6DLm6QGnG+c0bo7VWlLeu9WPIPC5h/ToaAFI3YFEHdAbAOtGIF
CYTLohec6V9wj2MDwlw5Zdj3iIdaYKf7ZLz7yl49/rx+uhS1aUW0nmYtmEMAH1bs7fJKy6ZHWIRq
7q0exFtaoNi7vrxhquT7i54EGCOEE8Eiboi3ja4cC5p3pgatPr+tto376Gp7CO18YRRHVoRJCqsc
PbaFgYhcpSutS1Z/Ln9/ASwADgp0QeJmCYrV8zKaYqW41ACMkuRvlvZcEAotlSDWH/SE7WtI51pt
uILaLeSPHvvh6icmjKNVCXhpAjydeGyzdi7rGE3QgeOAcjUqVrvLo+Mh8vTuie8j6KCP00YXgZiE
hfAmKzMN3aV0ZGHiWapT+5ZCu28jbkCbXleLGwt6VZIb75JnIFyjodvV0cYmgviKVOuaDritYCgA
c+tYNt9bDcprrLW6W1QTO0mRcskeKsXolAMwDU2mwj5NJhobddTgVNXINm+dXQM1NLJJQ8lsLu2o
YzuCL04TAPpsqvi4wveZ1jtIyny7fsFAAIxjFOtmnt2wKghVzq4GGplwYlsrTu9ByAJ11X68z3Qo
p6vZ9Uk0TNmRQT63R4dsFmtp7KgwWDTvVn/LSLUqp5feHL4QS9EPD/A0yHjQtylGI10Jq8FWVTDU
lX7n+uosE31fWh2ghXF9A3QA6FT+50cjMeapREVxQiIrga5NCcGi68tjuNhYqO/h6ATiXWSpg/hp
Elkz9+uhRIN2UBINKpKflz1g4YJ1bEQ81aasre00hhE2oC8Xl3Do5dpAQOj65iuGeEshR/Oe9X+n
kLSlOa/vuu2uUX6F7V09vFw2sbAkOJlRTABgDXxYqnC/ojRPEhvy1kFuvkfub2DVLn9/YePjFQcW
Trzm0MMkbnymtXOtKOjQT9l93bz31ZbGlp/LOkoXlgTXJXBXcjpnHHeC7/ZVpbEJnflBAvEd6E+9
Q5jj8kAWLaDVWEeDoc4vTqe+C0kja0IyClQDY7lO8uG+HcN1Vcsai5fMcDQ9iFIBIsWhcGqm1GrT
mRycdbNyr84QBJ1Tvy4lD7aFRUfnMpBjqIEAhi4+sNlYzEY740wL2YM6PWS/r58qAxxbKIpAWOtM
xZwoLgRuHbT3Z9Dcgw5LkJfu6xyqkli/OFU4vkCMAPYXGDudqgmixs7YDXCtXt9OSr+hZfuexFRS
Dl+6foDZwXI0He34kNwRzi5gX2lNigjx13VDrsg5+UaW3AAWsqFQPfXaNN4VEZSQynlf1OwnqCga
rwOl6eVZXbgo4GfAAzGjeDmKR/ZIYsinuynoQ/pxM2TQULbyb11K3owwRn1Apnkv0sLyRxHARNi7
eK2CYUZE2/do7AizvgUbBNoGN3Oppb+62u2hpO6qq7ga+/XkAgA2EiV7rzubrFhoDrXHIKX8hRiC
NA3nbEO/zFkHZFQ7NToM8EuiePTQ9+dNoetHORoIZU23Iob3n0EbhgEyKBg6Y7+frDyuGgg9Bzph
3X0c0TeqjBHkGmkXbzPC2EOmGORWrc3Gb0PirDrF/sKTFxsfT2rgxtArIMYyEmbQ8e3QKD028dpw
ykNr2Fcj+LC2RyaEg7gY0G/VGGj1RkrAI+O96SqrOoKKYSRDRC6FGv78AIkY2pCAUz7dpPHsQqtZ
y+YAOqPR6GVX0ur+XTBcjrBa2BiggRI2Jx1mZMJmEGwOfh892KrknsyPP+F2zjspQOUFBB+6JoVz
xU3xRu51kDhpWQnY2fckU9eV9pxHEXpwnyCIcHmPL52WiGZ8ntB4CNje6WxBuy52i7CegjvdftuA
G+jt+u+jXdhCAEHRF11up9/vKhMFRtpOAVp62xWJH2b9IZF1mS4sObxLxwmDCMKzgqdG8Igb7Qqy
fgEYecKXtH69PIblz3NWDBz1uIeJc2RGHVHQdA0Jle+FdZOgJnDZwMKa4/f/a0C4EhVGo9RZAQMI
BdtarzGKfuU6L7rVr0cwLvZ6tLpscXFIaJdHl57D63XCqyWmzjCpSWYhabtOom0uOe4XDkpk0Cyo
U/Fdj3fm6YK0Q18XTd3aEMGCQLnfH4r0CwM4tiBMGe3LnjRWYwfF/IuiGpQYtmRRZGMQDvsuicBI
2dR20IVrTVur9aqR7I1lC4C3gjMef9l8kY4fJ6FhMaTt7SBubpGaZXSvy5goF7Y3FuJfE/wnHJlQ
ikqdGmTegNd0vVzh0dCk34vX673p2Ar/FUdWrMzR53rGQBJ1Z2dbXQa34O4ixEQoM0KCQAOTOuAv
wvddwgrAWjM7sOIfhN2Ci7tMfpgf9Xw9AA7lEpQrkKjg9Qyxw0ErwOjjFMwO5uyjUX675fVJiZPv
CyteVp1GEG/tIHR6f1DXDdCaofmrnCSn7fKE/TsOYdnbBhpIfY9xDNq2N3dhDC3mTfjpduvLC7/o
Xjg7NANdn+YZLh9iKsqEhA8JFOszQ4Ob80hN/8o2SX7gYtL+NSLEqirs9MJ0QhKorfMW5/oOnKQ/
Lo+Dz8e5g/1rQjh000lXE2NQCKiv7I+qp5uo6Cc0Msk6tpbCLk5DkE1zSQ+ol51ulJFFkG8CPUGg
MG+qVpGM03RhHCAURc4LzMm4UYoPlGqGzO449WBqc7dWftP9smUcBQsjQL2Nc72j8oYeZuGo1c2m
bwfwDQYdBMp/JonEoZYGAFJmzcHfOiALwsFBKtWFBK2Fk7AE8j6t/LiGNMLL5dU+H4MLCzj5EEs4
V6YwBgLiKRXywnrQjP5keG5/c/n754PgFI9c+5GTS54BL2YozEN/DOnpBu2jwC6smU63UUyu3uQw
A70Rzs+Lm65YBHXQCMBqTdGDaQTAQ9kQ+5Br+5ZudfX18oDOt/mpJT6hR/E9bolKWQ1LyvjsVrc5
kOAa0JoQEr5s5/wedGqHT+yRnZKkSs4yF3ItYJwxjceuyryyDUajWNX1vr0ehoMGFhTkcc024M3i
bnHc2oxA46YHth3BC6DDHd1D49LT56fL41pyuCNDYoqFTWXmqNxQCBnmsfteA2l32cJ5wAf+BrRN
aFrikB/RpQc0AIOFt7JASVutZpNCLSgdPsuWbpKefurz8H7Z3sKIACxC6pa/Us7V4hSwUfadNo6B
Pdi/MoJQY6dXl0F4jIE0BkqkSOCL7GOawUywtpljkFpP8caMJWuysEk1XIwIf/jgkmoIvtZCSVeP
I3zefqPdvo7vMypZk8U5OrIg3Fosu8vHPARBd0ip17XPk+xyt2QAYs88zuNfiGen20WNHTsx9AJ8
v8nkly3x+uhKoSucvUgKHJkQLsF55JAR3Z4QecHNsZ1XA/KD2SDJtiwkfmAFytsE+UEQtYlLHbHJ
0PsO3tQ3N1CdLwyvqLYk2kaKj+1oTWuoMhBZkWNh9lBfU5G5xYUSTdTCURP1dU7rtkWqWx98p+nQ
m3z9OQALSKSj7A30mgjAC82p0ToDiglF9OnEBYBkq55uL2/EhfwRlMGQvIVyHc9/OvqpE2SZEWZd
j1pNWd5P1rSh6AFTC+Kp2U3U3UfsNuvzm5JdfZGFVdQ7kL7n1DViPheJXicedSTZGwql2bn/OVTm
Wi3M72C6uToNDlNoOsONHBUiZMNPB6gnVq6pHUPS1d0V/e9Be1CuZG7lXn5iQtipKS3RvNNVyLe2
yooO033TUIkvLHkbaAbw+3Fi48Et3DkqJdcqqiTIbaZ9BN6x9kFXZQSxC8cnLpag3kHdBvcbsRQV
F4Mxc8HrQBncTe5mj3nl+CQH42UVrkINMttJU0nC6OK4UDxAWgT9MGdblyopnvkFVsdoI89ChvLX
Zf9eCNNwJiSOOLMFnhJCjGPE6RNShlPAknu1otC5Tr0+uf6oAbEIPo5rLTCSYiCF5oRDmwgpvQx8
RWk9+7nsobQwTScWhDg6NbOS9hosYEWcj07WJsv/99P3CydXc9EYgpQOdNUEBy7Rv6PXltIGsVXd
sjwxvVRjYKafHqpUf3CiinhUMyFyIkv0LI0L7Y3IhaIVCkynQhCtxrhmcVd0uEINfhOH/nA9NglD
w4MC6FzcAxAETre/EZLJ7Ka4C5R28KxmPynbcfAMd33Zz5bOINiBFhCUzpGKF3PgTFUAilBgxwDH
YMc2akPuVWVXt7fEmXdaG69oUWwjZ0YHpKTteOF6bfCUAw5azONZRhn1qlmJDNpB+ORVmamfdbdT
B2Rbdj04CnN5ZEg4Kyaj5QnzrAtmYoDimXlpBobayxO55BEGyMzQkariZSJ2oKM8lNhpmQ1Bnr0p
FFA2yV5dmixcOUEqhSsPULRCIM30boxKihJflTubFrFU68iNETmQ15CENu5Z4qbiRzdEHlCKO6Od
AhuxBTbpog+G5mmOhjUtf0QKihdhtEnKj8uzthTm8AgBgBavX44jOPVy08yJWbTwPj22d2QEnVGe
sl+KqkquCwtHBEoX/9oRPGBuem2A8EQXJH9I1NzXP43v7cDuq59f8AIk6mwc2xpwF0QI2y1L88wo
xzag/Qp0jzKZqKXp4oRHqJRAhdUQGygGmuR90TRd0E1ZMKLhLqzqJ9uRYeeXfBmoDriZitiDvM3p
qhAAFfQhJ9gvNF79jjRZH/pS2EZSE+RccGYUWMVVZ0mmDUnYBWoRsPSP2b/hAq91+xINX+l3u9hc
drKlrQNXRp0c6U2u03s6HEcx6iLLEGfCBoqG8Udd/sxnFI5l6YIFTpK/lJ//NcTn9egd7w6obesN
N5Q/GE26MotxP8/hziDla2V0nhq1jyZlmxxkOL6Z/UojssIiS3xwoYyOn0GQV8dDlffhC0dHo5bO
3Ko4nAq9urfa9n5IClRxVb+2CFgF2lWb51DdoPumL1wPsNFd4hgvX5hzxCoUQ3CFOXuYl4Pm1qzD
htM708uzndMfbPudhTKtx78RQoxWjstxCYBuIR8r+FJPMmtUQkQQa4BEdlTcsWl8KYceLZb14KkT
WeWpuUqKN6eNPscOGnRWDqn1ufBr1fmpq5CNY+ND56CkqXE63uzRzrV1o8roCpa2LnA/6EcwoX+O
F8Spb3RFhJJ7ggnJyI5Ve4o2c4deDyzj3KY8cQBWTaTghJVHFte1ANqcAlO9L7St9uPyoi7EBaSN
ULYBqAzc3OJ9kUG2vQM14AjV6cYr36zpepAxHowIbzhEAdEkNp/Eow00g/IstAr8fkYTv0I+TMoM
uBB6TAgV48LzN8Uidm3kKo1KtRrGQMkM33ZypKMP7fTTsF5i9TOc7pzq+QtzdmSQB6ejIUUlc6kT
4o1fKXul0T0nf/+KASR1EeGw7mJ0Q40T/I2ROgaWua7d1fgFx8UrFKhm3HSBYLKFAVRmbU2g/OuD
yHa9B0d/jTVJ1XThwgEL8FxbB0gejx1hivTWYXal9tCWSd+V2d20c5t4LoCRlDWx11sy/e2FA+HY
4N/cwtGamGZC26TW+sCGMlA2bsCq7ZfJs9pe/4Q/sSPEppFRu6lBzh5Qx71XJ+e2jruX2K03lz1A
NhzhclNrg14Uw4wVGpBw0x9I/VL0H6OMJmpp91tQq8G5wvU8xcyhTsCw1DW4gUJcfrb2YSM5MhYi
JHpoQDiKOgtqOa4QvNg8pGUVd2NgTr3X6ICwAPrRfFyeq6VBcH0fcCvhHqWKXNPEnP6zHYs5gbbq
E2OS6sSSAaT0kI/G/QbNQcIo3Lis1Wyoh6CLcb1s4u31v//488IFs3aMLmVzMwTVuJptn8pumEt7
8fj7wl5UE+Ds5gHfd0wIDnthsdW027JcD7KSs8SQK8CVhpoRLUU3cGA0qzqDSN/BnfzMQgZU8spc
NoTeGxeP2/MSQeG0luLEbAgIKKZdM/EjyARS+0kFTf7YSdxryYch6oKXE5i0zil7B6bgvycjVn/+
KOmzo+5LUxJU+AoIFx68L/5rQpw4dC00o+v0QzA3yRZcamOLzkO/ZndZuSck8QaZSyyFl2ODQhSr
C1Nr6AyDpP+RZ3dDsmfVRyY7BJZnjovvoIZ4TjmsTLYJrKw6BIqLQxntS2YMsm60nHxh/+Cw+X8z
wv5BjTvMgAWG27HV3JhbV5FlIxfXB30eyEeh+Rxd4qenGSQhtLGOEACqWh3uaN9X9247ZH6o18Wd
Pdoasmxqv7Obyd3FdLJ2lwe4NI+4/CM1CXT2OUepNVHk90d0VbLwWVNvjXHVyxo3ZSa4wxwdnw1D
iy8AumqgsY+JRivNfXbRKnF5HEtx9C+aEYBG/RxnTsaqIHmjo4hgfzSrTpVcZZfqB0D2opeWz9I5
taITDlNYzh2at4HQsyoPmh5Ft5+yn5OVeoz8MMHDaycycBV3L3Hzotbr2sisIBqJ9YPKhA6IY4xa
0GkfvVOvS23YlPqdW6xA7uxzCrvLs7i0VEi/c80D/PMsT8mMGOow+qwGLSjzfJx+2cNIzP5xLhUZ
Q70oR8CrCeiyhR0LvAjguOG/5dgtFECc1RFlH6efNk0DlYUDygsbpLJ9q1612uxnCPTG0Hg1ktkK
NEvUWwJpjGFd5KFnap/lsG+Ln2qHbiV6U1UyyQ9taWei6YaXI3D7P0t1OqU7FbWB1qjZ3Iat7bNQ
ezQ64uOZDhbcvZls0VuLmzAoDX9Y5g2tDggWvjniGmIc+v4GF6BVmclS5DoPCGc+QRDykKQEz6f4
aGvsIqSQqFR51sDM927ieK26U5XhkLNPpUgPpFtXFvNyez9W9wn7nOMcUOLeK+d6GxrubdeVnlJH
0PF+HLr04DSaHzWD5JK+vLyYPg67QKusmKpraAHFXQ3LW6XfXCf2pvlBbZ/mqtpA3sgvoW2Uh2t3
/JNbG7PY58ZtWQTxGOPxX6x0rV7XGfEtG8I1LPRQFTiQ9HC1r/MWC14H4Gqwf3uPj/wvrJ1hDHP0
WvRNMz1N4Cffc92SNSkmGYJiYRsjv4I2I34VBnaf3zmOTKVRr1h1gyUrlabc0wYCjmPaT7fW1De+
M5fNi0O78qlWXOXm8iAXLf/lBEWyFLcZ7uNHli2dWlqKmk4wOKA+I+pKmx6a6aGoo80A9o65vjYM
Iy+PbCPAVegLQNQSNnWh0dQs07wNEudOn+7+XB7N2dUCX4dqBvd7VKCwtU5HM82KOahUQ/2GWa5f
dDT2gAfufEj6JjsQoEaSDpOzcCjYE0+uoVKawR3aYAC/5pjFuleoQEAgGyiZtrNLJzfEK1PIfnEJ
B+ESwIGhtB3GLtCqnvggkXfu0G1heI6SvOp9PG0x3zJc1OJkcmI+tNCgYiTWpJibdblBzDbQxn1j
QlEwvZvZa3P1A4cP7cgM99AjD8QNpu31EWaMwlqpJvXi8eOyVyysEoqG2F08DQTnEHy8IUZWatpc
B/Ycf+vmKnsqylnzDTfU3i9bWpgytIBBlhidmBxrI+xjJyfAViYFLIXkBwi0HpXcvQmHbN1nnYzE
cmFUJhoNgO7D9Qigd2FURTJrdlRZFfr/Dqw7ZNmNar9cHo7EhJjXQP+qneYMJjTltoEGXKU9DLL+
4kUbOiiJCDYuzzedLn+OemqcVGEZNIk9IDeT97jEZNlDHs62ZBMtrA5Cgu1w1WE0Mot+oEfV5Las
rFE8Xs/OjTXvmn43Zp+XJ21hqwKcgG5pDkXHxVnwgTwskRAkaR24fW7lHmu1cdcp0NHQkLq5Y22c
7Ug3JxIgyXmS/u8ZxTlyUblGXlaIEOGUd4kRYXBZf4s2kTK8K+1HW8N+fTRR32nfafIYVje5I9lc
Jtbn5LbB7YJNHOUXoEvOsixzlw2TorM6IC2lN5AFnn3HdmRPhPPrNXg1sIVRv+adj2cE1pWdj+NA
ZhZEXfuSafpbr2t+b0SrEDzpgNfQVdyVK62yJt+FFOrlJT33UR3gMJAcI0ll4TkpbDUtBK/mqA55
EKX9iqoROEVU73r6J3Q/H1kRd5tp5KyK1DkP3EJ9HZB3C2dnfXkg/IeeLtapCWGzxRYBOeGg5QHJ
/0zsqUNlHPwyW7O776LvZRzYVyOChDEJqcS4NHQFD4Y8iA3f1WxPuVaWCWcThoTtBrdAiy9U7k/j
x+yWVeO0sMD+1HeZZFedO/fpx4Wfn7ZO4dAJH6f63aSt+vDp8nqcR6TT7wubFoz/I6QssB6Kc1u9
TGSXpzuz3F02sui9BAkraJHjn5pwwEbEVSKrMfIgtW+jej/Fd8SSgAkW5onncdHrwSXLLIeP8+gM
bwq3oCSN80AFFaXXpxK3Xf486seAFgFbJCK065SZxFBoHoyQI9Vtb45laZzzoI24wmlC/2OB/4Kj
AeR63wNhmOdBppPNmCG05PGuTO2tRsL9NOWSdV8aEEDGKH4Bbo4LsXBGxElHWINyV9AyxxsMCplw
//Kin9eOESSRNubvUnCxnd0Y1ZA5QzqOGBEN70Y3eY/mfB9aHQi71TulVfyWZFtT625jTVlr8+iP
FbtPSCt5RHHnEiLOyc8QJhYazo3LqJoHs9VTP0nGR6BU1w1rtzaoAQHx/53Us+RIOqeV/jt2tJbi
TgHqkjPqArAUO0rT54HV28HoZru4SfZQPtjUIJmd5nwNhZf7MZ48zS1XRjP7dExRs04fY1DpqjVd
V+iP9i4vyMIu1KB4CVFKC0D5szOk69yGzLqaBdpUA8gRQFlglZWygudCgIcVF7U7S+NE8IJjtTaD
PpltZ4BA7ScHkhKPcfoUF8Qva+q1w1NNv10e1qJBvEjAFMX7nkXoBdp9lDnv0zyAbKTdN148bSrU
9ZL4vjZtrylVZBLo9QENTP1Qb4d8zkJ3jqKwuU9bhAOj2nXZetIi9JVL0hOLy/WvDbHVIGJ4/LQE
44qRvnNiWEi+J7NMEWzBCueUBNIUPQc8YXMadpwZWV+S20UQFW9j9UbzV6q/Xl6ghVBzYkLYgMls
2lQbrCLo1N1v3d1e/rpsAPzPj+Jmi80UqjUGEOt7AmAxNM2UtJPEsoVT8mQIwunCej3VjApGWu2t
VfOtkVNwek1+JCMllhkSdk9V1/WIM64IrM6LjVUE2CK9yQ2Z+/JVFWLiyXiEA9lMiDHTAmbI3PmU
/rIzyG9aUFGNN0i3r+3s066QO4QMnzNU24JkHsm3xQBRaPbodoqf4far7tV89oiyr2bo67EPPG78
obc916W7iQ5rR6+8EcTKxY2eb/SkfZm1aTO7a+ijeK7+G0QlXkHfMmhDF3qBlNaqsrVVNKmrFCJk
jvVL7b/RIvJo+jSpnyMSGy3TgaB4deN7VZOdvgs+iq2GzAYv2Z/rryX9CH32vCg5poHobN1YqWTO
ly1wulCdN+eLyUZmTUVJLFoGujb6g4OeRBnwdWEnYAz/WhCuihH6yydmJ2XAtJc+3Cbjm6WsL282
2SCEaNG1ve06dVYGmvOp6/u6WF3+/oL7nwyB2z/azH1bq6VK8f1Bvc8GYHRvpnkTtZLdzL1b8P4T
K0LIUInVjaaOpbANcofElheFW9yFPFJuFGVYu93n5VEt2gMbI4QJkSmBZsnpqDSqZoqq6wwdA7lf
Rplns0Alm3IIV7pyF13NCGABwo3TCa1EoNABWu3UnIWMidkOIQvG2bgzm48sv7pkzy0AawCSUMhn
A4J4amHSDTxDo7LEo36f2l4rg8AtutnR94URtJPaouuWYTda72b2yajk8rvoZpwik3PC4D0thHMj
6+axqnU4ABSDWPeU6N+yCsUGGZhfZkdYeLc304SGWhmEUKpI7G5bdXehA4koyeNn0cEISDOw3Lja
iYh3JW0oCHdIGVDiofrTzLtC88r0TWH+LGsbXowyR7aELarlieFGDHMXTs6mzOdV19ObvnGuv6xy
8sz/DknYo8Vc5k6iY0hKuHVKyxuLVZvKOPqF9UHNzAK0GfhCoGfQQSwCzYp0qqK+dc1Hy+inVWtU
xoNuJtMWusTFPh676kp6nn8MgswGA8Mxc8Z2jKZuZa5QkHrUsxVRdfTyXxmh/1rgGuSc6ggPbbH+
QDVHi0B6az6WsXHQJpSzlEISPsUGi39s4HoPC7gCAzl5uv17KG6FVWsZj3FpzSCiMMefLC+sLZiB
Ol/rW+vOogN0cuJKBxM6ANdWiFAXOVYl+SVioRG/xIE0HtjKURtDOUfktUKVcTIyt26CBJAAphco
IhZeFabreHyrw7s52mrhe0++h2UKqPJucNDFnT47/evcxp5m534GoMlg/hmz8SYHAVVZ3Zu9JHXH
N/nRacNnS+fIKRcyChCtEnuTY2raWRlZ/0fadS05jivZL2IEvXkl5cpS1d3V7oVRbQYEvSfAr9+D
2rt3JIghhGofpmcieoIpAInMRJpzjJjXYC5Owy4YNzXZ9sHG1m9zz/8RJfrAPFhmCD4/mL6z8ZS0
bNSAXSBkvhiqZtz3RI20FjRgY8gaVzNAK5gkAFWzOm2qzog7PS/v9cxud844TS+JOxhbNC5bPBz7
knYh+Gt15LZn9z7jvrHra2KGtsadR2cJhl2HaPqZlbzb1k5KvhDXo7umRSh/mxGR1UNuLOr9ehrc
ceiPTb9ttE3tHYZcseVixec7cqaBMmBRWlhlg8p1DxSFbzXFezALe1UXvkqGdN883tlpZ2EZILQ0
65+lNYSTaqJAciH/2SqgviMKRvHAEX9/EnlpnGfT2GY9cNjT+ZmXuhZnSOeHY4BGn2yprQ2btFde
Ft3henB0uTjkCMRQOAYd3wegzwUnPe+tLrGs2HZ2S3OPeE/J8SOFE+IiiPctSvwoEgjomXMRC0Wh
tkANLs6mfZ1uuOoNLVc+hADMJohmX1HHRtR1LgCEprxrDG+KQZ7Rg4I4aV/Br5gWYVA3+ScrT80v
S+P+5jypd1PJjD0wMYbnzC2B41MHiQq1Ys1AY2QLo5xAvsGi5b4VffC0uW+1Oc7sfNw0o15sKx/N
OWhTYf5dx0FeDqbZdOOnwfgZQ0xaOA+9gzDYG26sEYqtOfspUqjlgGDabPWcxUt3pwU7Yj1aqpLC
yvHCtiKWA9IIunnlObWM9ymfO4jg1bPFaahNv66r6EqYcCpADnfzJSOGXkGA8xkgjoN9QIUpmBX3
QLEKmTvAdEZtZjmEaEGYdQCevdkWCg/0313yJCPichyxmVcs9vWfJT266b5SMUJJmbj3sxYSgEEn
boKcS0qTAeDGsz7EXcFnGwxUZTmHaA2s/rRuQH67PSXgMw2WiHm1uYSItFTc4JfGBI8S0QwNSj8U
AeQymYVxi5QO1hiz2RyjgJDY6DxUsZIbu9Cw1DNBcqWML8vi5Ik5xpqxMZoNL3bMVQQ3l3EDIkDU
A5AqwIIu6o2OXTJ79gFIO/MQieuqxETubrBfRlXuY8VcnEuSbH8zL0O9WHSIA/OrsWyd9KFnr2a1
c5CHyftN6+7pcF9gvOf6tbrU+HOxktUE3tQIJneIzSxnuStT17lHCXm8u1kKKIeByIcufFHqEipz
4th0I6X2ZLRjDL7WcMm+larn9qV1AK7JiQDJwpWkY0tX9GPMc62N8kabIgqygletzGdgOFgqGsfL
W4bw3sDbGxcNuM4yZ7Pvg3gvzwcs6DV5NcoI9Lo5Gv4iq9p3NwLYCzVHd0eA3l/MMwNdRdo8ysCm
s3i5Gdd46Lf7VEXQtbJ3qHmh/oTHBFyoXFZr5rysPbsx47l/zLJd4EVGv+MK871iFDAFjsIs0Mcw
rSb7B602yFLBT8ZcP7TZQ2lulNivChGyh+iJjmKai+bLvMA7I6JotbAVt0UlQsqJ8L4cqqAU/Z3s
If85ZXedaoZ1RQIm4Uz04dv44wI7FgyCWm211RLnem9vqiK/q0y0t7qOCoVzVRDYVwCrJZDT5BJR
bhZakOV8if2uuVtM82EiJQ0z7qqCjxUTKmCkkaNC/wVujXV+90enJ0BE7bEiyrb+8trrSWTS6slO
G3X6VVjJ85cAHl2C3wx0EwhoL955SdrPtRXURzfLQmL94yQvbPjujne0TiKvvTFBgqt5Jk4uD00j
Xeqyhbhx+ekWdzXoawEof912Xh7UuQxJ5xZescIxtfpYaU9FdbDnz+mNFIAXyzDPj4iB4LFKUyQr
NedOZMV7prj9l17mfA2SDmSu0Q6mkTZHPmV7wG4nIMW4vkuXRgwWTCQfRPMHep/k54U5uZld4vHn
sVkPOWb7CLHmkDTeLrFRWLkubWU9Z9IkZ20PCeunrqVH6s5bz8+eU0c5UrqiypgrQpJKvMjQKyt5
5mmcQIVAvfTIy03to/v4xcmiUQ/b/oWT1+vrWdExAJ4glwTgScwmyz2eoxj+b1OPonFDDz33vmtI
6KlM29qmCRMAUCpAgiASONcye0rH3u4megSb82dHRRyyuoSTr0s6rGOYqM8MfB1wQS/c589GrT0n
enIjqJ64K2gdRY8LJhFs9LxJafeK8r5ms0GPRrpn2QMp7rIqC3PtoeObzlM0Fq/pwKkwacvSdrJG
r9fxUrB/zE6sL1poFjTKCXBnnb9JnyrC3fVN/Hdx0iZiqBijZi4Wl0/uJklImCE9R1Xt0uuKgKga
xW40usvaVgLHkSDkoZhZ7/LXJmu7e08bDYVOr0lBWwCGR9D5gWepWOtJzEmb0UxtJ6FHh30eWRR4
36/fGdX3pZBzsZKhrCjNjqWpv5jlj6Ewv16XsHYapyuQbJpeW8zyDKyAlHd6dmj0Pa0VRYtL5wy8
D0E1iqADtkYuWngTbVk54cC74ctQPQhovdI2Qxf0LnZ/I17O+9U5FSZ29OREfEfDC55Cm3V33vDa
j/jv6xu2dl1OBUhHDkg/bybUpMdE+8ycDckYCuFVWDagtUppSDVFd8iaCgASAT3LCKQAFiXJMxNu
VHh/psfknv9Qwneqvi4pmKkPNc2LKT1amh0+N60qmF07+9NfL6nXsJR8NgL8ejoiVhq3yGrm+ttE
4tuzHijwnGyTOLaTc1/sqsSQFATFs/bb32nF2/VjV22U5CkzrfJoZuP7QDpsp8jdXv/82jVECg9M
DuAkugxgvbpyuOUXKSZjvQ0m3zZVj95DS0XKunYceMQiz4ApC4QykjLNnBCfTGl6zPx9ENwb+ifL
mPeaaUUs+3N9RSv3BHUDjDRBcwETKYcWdQbS58Ti5FihqJcm844P5r3O+lejqQ6ADbwDlGOmCJlW
dhEUbIAcREJUVKyk5RlJpbdtEJCjRjbaL7/fO6qi6IoaCJYTVBBRtESQITnLvPQHIAJ2aK1zyGsJ
5B99UVSRViSgo14M+qHDDU2i0o20LG3WqF2TY0LvyX3AFMb4cosQF70DCkHXANYsXUiTUV9zbW08
NoYbaoS1ke9PX4ipQpkTP/P8kQQ5rmi1EePKgfwis8vSnU0PiAt17lvPJaumDfLYbZiw2tt35qSa
8XtPxF0KFMhBhsBnkkE1nUWf9I6R6Ug9P0ysOkyNrT/8pt7j0MQdYVttWKLB2F3X8svTwgNQh6qh
WoaKn9yCUYxwoLYzTxj1XUAjV8VpWm6vi1jJ2gkZIMbCywPNtfIsiW9yj3LKpmNRTSHRgAhZR0Zz
qOtaTJxFY1WHlPghw8SvXWqKaO29ZiLvKx67An/MA0W83HUJ6qahxdjMcPQH94lRYOp1/sZwK6AU
Z/duOtYh0JLC1rK2vNJZSDqkLd1S29og9fWa5m9Dbfzv+gZDsQoLs6bKmBbDoJUoVeItfm7ytZ6X
9eK0w5HolhaVTuY8pKnvh33SBYpdWNNmUXpGhgzvfoST56Iy3yp6wP70IELd1CmQSpZdgR59FZ3S
mjbBcgF6SlTcLwChUn8sqJaZ/bF02V1dGJ8MrVBE+2ub5prv5XQMxKJX6XwlqTd1uptiKFJzthi5
Cqc+D4taobJr6zgVIllJkEd3yGEVwzEoHifzSdWkeZkYFWVEnIOHTCWgeuWD1wcDxWkTWGWOH47p
X0xDhgt9q21v3+ovRnHsfKLwLKsrOhEphRfl4gW80Q0BNWkAf8z4Uloq6m+VCCnCQJNxAnA5rEpf
ngznvrqRZAmR8dmuudLJN8loJ26G75Pqb2n9blQ8hKu/H1lX3EbM7GMu7FyzBlzS3tZzYOz4c5Rh
VKpSTcGvSsB5I72LeBiQAOcSikJ3Wpd74zHrXoIoqW+jcXrfILALYMRR9LSjR/r880bfeXbaWiPy
evRQ2hi76jAEm06PZZG8plb2lhvWRmHbxabL1lUMewmwDczTyYaFEttN+zKAzHwfsO8gbMMIR5gT
O5wp2dLhR952B7vbXxe7tpECUxQwj5jZQC7mfKWz66WGnukAnivi9I3xl//f54X4k1g85ZjzHoMF
9xP9wsNb3itGpdZsGGIjG4iiyPdejPMPAv7TWnAZze4rxbDr6LBQyceyGlCcSpHyFOgpHA1uYJMS
nxdvhWbbd2VCnC9t22nP9WJUkQvqzRCd+j9o0KexafHyNkCmd40UMKZwcYiiL9j87ApsgcMCMMvc
nsJi52iqPp/1nfyvALlvxp+82iMFhjZrd5OZG9Pff0jXTtYg981oHqE6Y7hV9kC3Zq9tmr+3a9up
AOmckOwDnWOLNQzeL+dXYn3k8xj4g7dEfucCp7nL6KAtDsbhycEw4fl9VZ53LbYQ0YtleEDNBlLB
+W3xnJwaWsBxGdMfhJNt6ed717yzOgWY1Nql90Fvgnbhd7wOyb+4M5gE2xHWU0+e6b3efMB6nnxe
5ru1QEv3v9ZT98v7cS72vRnEbm5u9YY/EwfTQQDF+8DJW2hPw7C9wEeVPFpQVOhQq2A8gwPtSwRl
Kq8vtl6yzkCeAZ8ncB4w9ie/J8FtnAD6I0C7radj5OEl6+7Gtr3TR8CAVB/pYdPfS2V4L2E5kh70
zTJrU9K3x6C2gVk27XWTPVaNKiOzZteQhf+3AUzSA7MJNMcdaH/0yixq7YPdPAfVsE0LM8zsowe+
0ua4pN9vPioMCCJoA2LRO8rJuZKnRdtVhgOhdoXGyAej+XP9+yuXCGgLnuBk8/EicCSXM09wOeaI
ZuWs6CPa/uwtN2TabqL/TznCoJ64toEY/kwMqzna9k53w9J9pMHeoIqc34pZxmgdmGFEvxmiAyl+
biwnKdt2bo7dGA3NXbFsExUy2mV6xkeGAU0nAEPFwK7c2quZttX1CVS7AKScY3zy6xi4z6z7mtZ3
VNVzuGJ6zoRJ8UaS6YW++BBm87AxotxUGIK1e3q6GOn0bU5zQkd832hegvIHbw+k/9ObKQoYiufT
mp6hewHQmHgIijDx/PxBP9SYSaD3Ryt982gfVaiXZc7G6n5f1+e1HYPPFyE7ursv9NlsGAMkUN8f
k0ELwzG/EfJdRBYojEDBACqN4p8MOITBXHupg4wfp++m8UDru5t/PrJwaNgWb4FLhpMcijdXbg12
hsfU/enZ3z7w+feUONqsL9k96YC4tskCdiT0W0sz4Dl9RADcJCZG0CdxgXDBkInxjQVowZNdRJq2
Zb3SDAszK/kWcDAAoBzQtxitsSQz7BuFy8oe2LT1GBg7anef26T/ZqXtM5u8yKPAER27x4RrIQqO
D3rl/+FIbPkML4N6OWTgcDEL956W3Z/GdgFFrmKZXdHA099nS841JbqhTak1HW3k0vSmCVUtQWsC
UHUWjhU2Djm786tkD57LWMOno6d5YY6e1SFXnOKKWUB1+z1+RlvTRTola+tyHjttwvAjMHi40372
x/LQtkPopTl6+Xq2ua6XK9YBAgE2bARiIFqOgXrTrIpgovMx6UB/1I/Lr9lvvYhitJP18z/Xha3t
33tuFQBAIG14h4w7cUXEbNIcJLfg8QDd9WNQKyzdig/COgQbBLDxgNAsxJ983kqcBhinPoD0m22V
7WZtY6syHmvbJWYkkVwU4DWym7OsZvBLcNwcOTdiLy1fxmyOGEghWK1Koq6KAu4ZWsN183JwKus1
HzPx5XTM7Ox7u1DMGBVffOYfhlE1c7t6LvDb6EEDrdsFlhtBWjLhOiCN+6YItw3+uH7uawGcQN5B
Olg0fSNrcH4ygQ0DkIzzfMxrQGXp4/zE9PbJsMihTc3lDhMZu8nIn53M2vOivP1tD/It6DZiOR3Z
aCkRltfFjGqvQDo2X1znU6bw5GtahzoAKnmIgC2AzZ+vrfAyvStnPh9BrxzW6Ztux8mNLHXvvk9w
OsHuwA2iVeNcxtT1FccbHpjTg7v5pSGdff2A1nTt9PvSg7RZkLsKwEWP9ER2twwlYDrztzmfvgSo
FV8XtaZrGOc33iHhxdDR+VLqZizIsmTz0dHepvxgquY/V48DiWhRMcLghuykaGIw3e8D3NDx0ewe
LBqP/QcUSuS6/yNC9jNa2nUBzyGiCjIA54JaQKFSa8ch6ECA+40XCHRK2iOuGRobXH50kp1fPnMT
wGIH/XD9INY2ChOZqJGgG8RC39a5EJK74MIbRn4czRezfQG8cadqPlo7a1h5QwA44Pa/m4UTg2x0
vK3BH8qPwOHTopF9vr6CtTITnk+wx/87aienPxnQRaelaAEx6rXl9xktqJvC9sDoR1sr1Iel2iLv
ze+HJXc381Q1m7Lq2peOBYbi/qwsFCisaOAKBEUeWFbO97JqLI6hZHMBfAlybMEQlt32+lpXYq8z
CZIRY2M/gyQREtpu13cR0T4nxmOOEGcMy/xx1hULWpmmQ6ftyYokFUw19MMlmQN4T9JHA/+ml9bO
c579PAmddJekaVTzT2TgO1BtRK21pWkPqO8k1J09mdi+Ko61ruo4WLkWeMUgfvZRLMXIlLTLHjiz
bao38Ihm/Vh69WFwv7dJhb7M4uv13V47T0TpAooTw+/AyT8/T+iV7pQ2KHOGboqccmvTUWEGV27f
O2sRsP3B/nTRYZQGQF0kHmIVovlAjngqtGe9qxWnuLIM4M8JVAe8aAAMJS1jtnoESz3qGyx7K8J6
+n7zLp19XtLJjFVe5hV0Ql8Rifp9Xahc69rvR7DloMCBkPui96NjE3NoHQzHnkfZzriReEl4VcCj
/ft5oW8n5snLuEXbBp8nADvSYxBCKw5Z9ful/S8asJQ1RQI418UP+Y8lUxXIVrQIhW6BZOyjZ9CQ
D1i3kaKaWQqw+DRifphVDwNTJPRXRQD9C9l8QCbh5Xq+SZxZ9cxzPPq6hu4r2FUgSNcfyFijWo/4
EOzCLvrupZcbBwUWdSgBbYsTpWGlmgpfO4fTz0vhExnsgi/Anj8aZFNX0UeuGWrHJghbUNTHQMr5
FhWTN+qzmSPAHACyiH8U8cbaESDR7oPLSJgKOYPjpfWCRjGHHaspAv9lX0bL7cP/qNggq+aZGEgQ
RdfzJUwpS3JvXpCecIxwGyBIv9lUuHg4g6lNmCL02Ujf94k9Tu7AjiaLRi3MUoWWClMjpSYw9IZ6
E4DegSzgCQ04ucp4EroZK3DCCXlarCFsrC6y6JNfP2QYqsqZopy34onOxEnbhXwxKFCTZMbFjn7p
bz3Qwd2P7BiA0OCEkWG/GKUqpm7SAcw8H4dit5T79PX6gazEE5hww20TQCl4F0k6O0wVBl+rFgfO
DO0BiUPvkKd+/9dcGjsCeIOWhhovyQNZane75G2qaOq6vJJIs+E9I2BaBEi8dGB5oFkJE7mamf7V
jZCBE+D6AlUCpCMqx2FwEs1EMuiFmw8pu/vA50GBJrL3cE5yjbAyDESfOZ4x3ozKiv3NdBQaLX7f
uUZjg04EmOcaPQIed058JGbsbsembZfFzNx/ZA0uInTRH6jLTSkzTVt/6HwQJrXPRIudzfXPr60A
aXq8k4Ddjr46yahrtjPM5VRPgGCmj2zCaDvCdYq8Gbs574OcglBlcI2B3lR+HXcdGlQBED8eS73e
eiXd6/iHcVVCZkWjgE7o4MQBYiLo/s5PJOA9rewU8OlD7AIgy9RVySWVAClcGDIT3NaFBQEg15v9
BChrCqV6f9RJWoU4AQluBD6gIZYDhokMaTcGEJHV6ZY7L43zpej/cebvJT/o9hiSoQ35kEdNX4Qj
7zY86bbF7W03iFjQrWIgWyu6ISRngARUpXG/8WOtnUPfbyPXUVR2V1QPL1pHIC8K+yYHLaY39mwc
By82Gyu0xm5b1eYnB9QI1zV85cCQ1kLvM+IWzCXKC9HnMbCbovXi0nEio2yjgg23mzE8nS0woGPo
CWkmKXSxEx98x0Hmx6XbhHVpRYWuqNytLQKJOZgxDDgBckqSYNFg1jWDBmKWW4yFTLdbeoTu/35f
MmSeVidOMGVBbPNoKDb9t9vP4PTzkjJR3ZtmPuDzcxOxsoqor6pyr26QB2xrwQ4uQNLO731Lhrkp
gA0Td2UZlSX691SzoCoJkq/qOl7PrQkJafWyfMUz+/oWXQZH8LHgjwQeEspneCZICzCbvvKTFJ/v
sidugy+5pcEEeET3N/XHQwfaDMP+yJpOhUq7hh5jzB13eRCzNouAMRdVqsmAtUt+KkHatSE3Ox44
kLAUO5JFtL+jt4etqMGIMUOAZ6OPVr4bLM3yvkcJP+aWHjo6GodvTjTgXGCMARlnOPD3sk+xakRH
Y+LFc1SzLwP5fP3kL+PU889LHqVx5sUxJ3y+AvZIxg6pAyyju1w177uivxiOw8i/QNcAtJ90xSmx
rGK2yyQGj6tJn53q7foyVN+XFLheKvSxIrsXL8BJb3fW7e9DvGjQYYxUDxI7F915oEKDJ1q6JPbY
pywss5vfb+efl7YnI8hiVBM+D4SWcQz9ZWPdHo2eLUDaoGJyCnsZIQGzEeO2uH1kAAtA2IBcA5QV
82LnBmRCpiyrvCGBn9PDOzvXFU5uRU0FNCBiEvwLUEWSC/KppicV6zTYv6oLK+Jsyro69oMVojqk
CBZXZaGHQHhT1CLlx7rh0gJIZDPC3eBXP/5wrM+T+UNTtcOsaSyc9v9JkRMaJpge5r6ElMUvN+4U
oBz9gSOHP8Klg23HQ0GyrwxzE9Qa5yTeuOUY+YMKiHR9Bf9+X7KuvEkdPfWnBAgoaUgerOUDDsIW
UKcYTEJDHDoWzpUK40RaPmFKIq60Nz99o5vrNmPFO5x+XiZvt3u7T+YcpttgD4Xzizi/TE0RTa9t
kaBqRCcksOrRe3G+gr4Ymt6amiQu0hq0XPoTAbrt9VUIAy3F66hcArMBHeTYKlf8hJO8hll4rVml
QRC3OaaCFo9EpWtsnTrYeybZAV3wRlhQ5EQFdh5KT/DPqJrKeQHmjA6ZDKzJ0OyoB8OtD/x9qzq2
qSLsXF3Zv4Lk2tBSsmKcGARp9JM5v6R1v7EGMKvNQawlKgO/dukF8+A7ogcmyCRdM12t5rYBZbaG
rbudDsXywL0/149qTRsEByW64IRZkZ+7bUJGAMYhiFuKDBkb8MWR/XUJK1uGwXqEIyJNejmuMCZW
pmtF7caW/5q1hxYIbWn6PdNo6NQKUSuLgSiQaQlIOg/49ed6V4+5T7pqcuPxyTc/Oyri1pXzQPUU
W4W2NPeS56xvfY1kXeYB3NTY0PJ3WdX3/gxOoEbhWd7VSLpArjAvAtH0fRbtfCGmN1iF38xuzKaa
h9WSPeRpdT+67ibN2S82z/od9vXVdObN7Fbb6we2tkwMdSKHB0CUS/h/UhUc4OKpF0+suk/tQ/oc
1DtSBrfbIXA2If0swq/L/DB6pO1urCFmNPZkO44KXVjdw9PvS8rgzAwZlgSn1QEMPWd7p7+b9aPO
7+u2CUnZhNN4SFTIJSv2+2xR4jKcWL6ld+ss6bAoLXaDr2gjm79eP5yV23QmQApqkA9j2mRBABt5
pOdoW0VyKm1oiPZG/PeX69JWLhRoeNA2J7jIMIgrhTiZ2yWp4eJCaTR2tZ8tVeU715YD7AgbhQIL
6BFyyqOqmF9jnlIDUJobNsmrQ+bQcdjOKKpdnre768tZO51TaZJK5FniD3hUajExjRHU4RgvJ/kD
4GMV27YmBxEhWkqB9iVoyc61oKzSRC8SR4ubbrkbm/6RYtA8L1TV9bXNQ3cpxvPgYzGjI6Uq28Ca
F9JhOSYtwgRzozHSIPMQYgBEYZBW9ADd3khxIWDAe1zuhNLcOS96WwN8jd0i2xblwY+bTwaIaICs
wUA2eqVtsaMn92YMCo/WdhnEpNg4QVjxrcH310WsreFUhHT4XtWaDm0qZHReUhfIygrdWvk8AGvE
BD7qRJc4KPrSavZY+34M5L+7rm62ZZkq8oPC30teAeU6FLoQWgneMum9tCD0ZFOKB01ga1Fgvzbu
S+3urADjXz+T/rlXjmWsrelUoPj7k1Oh9cIC24LA4XtPigg+QKFXKxcFxMowTahpA2Bfvv4ED/1G
HyrAJACiRDsEeahZimTC2hpQJASNM+ps6HOTgqhpzuZqtiyM+d8vHvo+Dte1auUOAgEPcS4iDkyn
yxN+ePWVCxkMcmRdZUXj4Idtyg7N9EezGjEwt3y5Lm9tOSKLL4aLAFwgm5bWYD1Dy1AKbtcH8OSa
dx/4PMAQxKQPLKWMmYqiMGX22IE1zvvLhiwMFD9/7cDx3f9+3zzXKJ6UJZkSsNLlzcQjlzcbmkxb
fbD76PpCVIKku1JXwI9oSywEhcGhiMoi6ieFiBWQYowPCVJmtNUKVipJtczF9anXA+SjZmTXe81j
mYO8iFmb0jcfi8orQpTDNhhFasMKxYvUCJCJ5Rjiv77U90yobBdOfof8KMkIGa1lSsjR9rQ+7q3c
qbcg6XsB/zqwigsn36Lo0DzYDEG4PzjfC+IODwvQa8Om4+YfHdSZ13/RmqE6/UGS/2tzsuRejY2B
89rpbRoOxRdgJxNyNAXYFVr950XxMJOJu8UTEJ2sKJkbgtv2AjOuRjRZeS4uRoCTB/rFT7QXhZ7R
fmYY9g/tZur33lw3keG3ZDfmQROaNfWiZRynsO1KttH7pt1QMtINHrT2Jsto8YDCUrcLbNWQ1uWJ
AcEZIHrAUBHdKZhCO78GXRIQS+t4EidD06EvwjBektT7a9date95F+xoV3RhYpB6o3vdP5NW/cDA
GjksHndiELaz1+sHJnzfhQbhuS76jEF3I+fahyzD1D2Qfo8gmHtxivlTsdCYOPkmCBpFJmv1Yp6I
EgbuxKcYE3FzbcjSY+tZCL/eUnToJbniaq5ZSVE0QI8A2nPQxHguxOOLTuZ+SeK+MiOnONSVynOp
JEjRhJYwJwFXQxJP43Hi28z/ev1EVN8Xfudkm4Yuz9LCxff1v2W2cSaF21J9XnpGcN0F+GmHz1cJ
8veR3Sged2sKdXoAkoK7fabrpW8k8ew+9AXfD3YS5dlLYatgNtb8L0b6kd1FEyuKHmKhJ/tUJVlT
mn6SxE7ypAV3s5Ft/NEI2xzoxCo4jFVZ0CgMuiDvi07Tc1nUYjoS4raGRaVPQYrBoealGTgw6Y2t
6SkKkKs7KEAJRd8ooJalHWzaQg9gu7UYAE9bsKtvGzv5ltban5m0++u6tioKzztAHwOe+CIjSKd2
rKitI1He08gij2bPtyZ5LKiqX0slSPz9yWHNDkAwrQWCzOKeglukGO5qZwB4ucIZrNmYAC2waKZH
B+bFs7UBWZMdTMgyL1p615TZE+HOoedEcUQrndxohD2RIynEPOLNlASjqMAEX9Kcvs0U41WjGWyt
cnnSqBnVXr+re2s36Pp+sMrv1w9uTSFxbmAIg8dDrVrys8TRigqlDzwI8imsmjnUGrDoaa8FcoXV
5+uy3lPPso84FSYttnYZ6OK4m8SkcsddYdsEsYX3p8n88d5KJrpvm8GNrJbqkWYZmGOrAAZ1CDph
vqBRoTkNdTij52brcbP+Q1Pvm2aUD37iIkRY+sfENcsw4IX56BiouIPBItsNheaEkw7cyhoTR5GG
wCV0liHYlAhoAIdfkU9unid3Td8FDyUHJ2ZQArsJlBxBVOV9cuj0ZEQUZifPaZUByoQbwUNAyrcm
Z93Dgm6rDXAfsv3MbB+Eofl811Z2/czdqd8m1WBGYH9Pnrq8+IeNdDfScSxDZy67SM/c6Vkb+ibq
cg5OTBNFMl71w505omqCXnObs7AsHrIlmKI04FZUJyhjEjcj29om5SGf6HeuDekGDOr4we7yC7Fb
F5aUa3ECXMXdsthBOPVzureXErO8Fpv/cag/b64f64UjQI+GDgOKqhLC/QsE1MZMHRKUZQ6K8dBy
Xir7ePv3MXcG5gC86uGOJU8M4Ki0WvIgP9qg6oqXXNEkcGFR8PNF7tr1MAiIsEy2kn3aBoyYQCJy
3uw6mneBuXOTL9fXcHnPhRQxDIJhM4yayaDqRT4nZsshRaQ/us8s27jZQ0EQMm40zQjnYQk5yHcB
UXxd8NrhAAgMzzC8YEXT47m9ROOrAd6nBXJxPb7M3d3tn0fnGRrpxDvmon02KSqQO3VzcczwfM12
lP66+fuwjpgswcHjt8r5KU6cYfEtCgTP8ZP9o20V6ZCV3Tn7vLQ7ec6rOQvweWCPZzbdgF5sc30B
F34EtdCTBcj2FRRcgzEXSHu5iX3fd/pnNgOJ3OlqRbi6KgdcAGjERirPl3v0TExV9JUNDhG97za9
/3eYHqmq8qqSIXzJie8ts8mrlqIGYDMDV/EEYi/aRPmk8LyrZ4IWPSwEiPe6DA7YdC6dDSOjx7Zd
4Im+6LUicL248NDVAHYEsFfIsl2AX7XgPskyzUfcPYX28rKLJvPnzYcu2j+B2YiXw2XfkZXAjYwD
zLCvHefpJ5D1ylHhS1d26UyE+PuTs9B8NAH1xqLFRRHVS9ioyJRV35eMrs1RXKcOvg/k3If6douO
MFvUv9F6d2lyhwysY1aQaLFO0zFcCu9J8zvFBsls3zhaVAwxCemioou8nTyatiS9iTo17JLNwHjT
emm1Q1U2ufdHG2VKMqPy7s9FiAaCJqrLjO8q3ez2uZ5lkWM09LfeDMbGoiXIcRcYilBrA9Ww2UXw
Jf1E6QllTSDZ7fqCHKeg/Q2er2HbjvzF04ynpe0iWo2Kh/PqoZ5sieTqXJ0li5FTcvRourX9NKLz
7+uav7oigbmBuiNGpGQ3ZzaZ5japhtKV+40HejSUDw5mT5bmExDTrotaXYyHiACpDUEjIy2GzDYt
FyC8HJOMvxal/RncWrvrIlYMno5m/f8TIVe2MzQLOKOLzKyTPgbVV82NCvqRDTsRIXkgmrRdNtc6
VMAH1Hb/Z0zHjQf4UPqdgij9A8uBe0CZHs/di+S/B9q9RB96Ai5iUC5W9yb/Z0j+uS5jVQFOZEh2
qcFYomPVI4GP0DYlB//F/KvumrCfHpilGjNbPR8xVo/MKQyJHNyYmMFDzIArDhLDDTF/zqW5a/Xk
A9sGMhxg7wj8SgQj56YW7GU+cL7wZvcNbU/YnQPML8vbX9+3taWcCrHOhSyEprawi+i1JREwZn/1
lL3pLFXEayox0vFodFoavRVlRf+V58d6eS4/ECWI2whGB8HxcQEmPSE7ZzYM9dipmbKIa+PBYFMG
JnPV6a8ZALC16igritk5uQvJttBe6NlonnP3zPlaGQonfhEmCJ4AF7l5zHAbAMoUmn7iYZtZA/LW
CFM28eDZCowDodY95elGn+3oA4ePJnR4dC9Ai4t0+DCmYKtMXPhD44eb/km8Q3ozlrRYDWaH8VBD
leFiIjZFH9CQmh28Yb5P6MY2t6TZfmAVKOYZGLvF6LAMEtO2hs1AianFfZOldxwUXHt3Ysm+6ltV
clY4xrNEAmJqoJfCXyPIQhZe2rDCB5XcUAOJxBj55zwonXCsyfelop9hsf92CxJrzDdU6H+rUlE5
wwyHGEyQ82kV5vFBMDcYcTOmW6Lvs4qFTvs1S7bt8rAAavj6fq6YUvBwCXpygMZAOyQFdPyEaP9D
2pXtyI0ryy8ioJ3Sq6Raeq9u22P3vAheJVILtVDr19+QgTuuYgtFtA8G4xcbyiKZJJOZkRGDCIyn
RPxKKzDHsCQc0fZu07sGZJbXja235ZsZBfPO2tGxbinlNk2MGcpvvIJYVjUmd9RGGm9mQ7FvTYin
OoSDMZq6O6f0WOhwqpNr2ziWAOFZE6KY17ewKJACt2OecvNpMGVkWF/a9iXJiGaIb+E860sMfM2/
axRvqdpSXmcB60zzybees8UK+/HWEkaYDntO4zTZIYgO8m/X5/W31ysTC6wnUhdr7RgZgHXoZ8eI
TJBUK4rGfXJE3uwgsggqd5tkO9ZI41ganR33pfkpX8p2CGm7dIdByipaFtn99Ft/ij0mzMegztow
qGkf5oYnD1abta+D3ckPVdsuod3M+cPYoEMWt5T1YjVLtTdTRNbGXMJRm4k9t7P3Os1NeZzoZEWG
0Q97pMPKiILUqYhFwcTOa41sT5Z82nUN+sNDsCOl0YSj5ClZiPehbykoCM1aB/TcOGYv5mf9+7P5
SaVtZJ0j3SfID8educ9E5IHsENm36wux4WJ4TK6kg8gl4WWp7KaidwIxtab/5PpHYd4JvAay/XUT
G0O5MKGE8zVC4rIQMIGEjg1g0HSbzTfkx18YwSYBKB14B0z/5Xzxpc6h4z34T37+wTGPvIlEDtfI
NJtl4zwABvaPGSVQkE229EYBM4VbxsiWmvbPbIyn5qmu57BsXsFBeH1cb0vhKGieW1Q2SmERIjoh
/aekCKJF+hHlAPwmbCcDESblnTXvbeSoLfPbVO567/2BESgv8J+PxyJAZIp7TA1Na4sU/lPD3Lup
8e4S1n0cfR04e+sMcqAUCRZpwC/etrVl7ezklKAFMG9EFEwgi+xCkuEeISL0sq9Wfls5bqjVw9zy
/nOz1qXXlJDLbfOx9Z+o+Di0B55Fga6xWWdCcUy2MML6pUHDXiq+23P+bZjYbip1j5itTXY+EsUx
oU4qqJliAu3psyiOzZosNw6jvbvujlujQXMSHpZASYF5RbkPKUPvWD1b9AksPGFtvQzsY+HriAW3
xmID92OAgwAy2OpeNnCM02wCEtMZ7F01B5G9WFFdfu2YZjTOpiUwHoFMFsEkCO8u198Vdl9xI0W7
FSQr9xP3aVQvy/DJLgO0w3qs/UIdRvaJacyhnNi4d6H2deRVExwgcpmlIQYA9htC7NuRVc1NldZ1
1NuU72o3y295W1S3HgNMYySOFS3g1351PTFFXlMbIZDAY9xPnbfnje9Cx8AYqzQULm9f5LB4P3kh
mrvJLfw9noj5vqsdZCgoqDq7PvHvM0bm2PVZu+eCTo/mwtnNHHDcTV3PHuWMdgB0SYmw7jzywNv+
3RRhawYXaKl1kdA6rPbopDRz0iKx0SDqLogSfuWy2TuQd0Ph5rrLbawRvABAsDW2RUVCWSPuykb0
IN49lelTZv8i/S850ciZZ83RrrOjXFNWS+EMkBY+2ea3qrgV7Hs7xFTq4FMbz7Pf0aS5vgag9aqc
B0bfpqWzQEpstOY4CTI08epgS5sjgar12t0JkhC1mr6YRWt4+QzFKpTxQs+ojz6vPtmUHEmta4bd
CP5/c4b9/w5SZs1ZWrIQgr3ajJ9AvO50961nh313Wy/PY7l/tyusYOZVZwDUqai/Xm5XkU+jh/DO
exo4BGPKYym+ws/D0Xy5bmdjjdB4BmgAFghFbjWBAvxey3nneE+LK6LM/BdlPI2zbVlYG2pWcCNI
BNQlKt2e87lP/acsavssDLSvpK2D2gFjMaSQocIImoLLqSqTHsAQkeHiBkQrj3l+NPy/WI1zE6sb
noWodgD9aGc10ZnPOYQwjSjh9+mX9y8FNOPQhQlit7fZDLfgs7NwA70G7gtJTlx3A+A3Ks8QdPEi
4b6CZFey0MsxjBbDTTd0cF9QxHo5aC90x8r6BdXCOSBNsTC0knLAa5IniFRF9TD8wGl6Izo/tDO8
JtpaalZFZ0/ZkHIoDeiHAqFBiv7Rbp1DlfbH1EIlPgluhZSastSWn1FEbbg7ERLAoy8nkBu8c0Eb
CJQQOu7Jz6EHs4cGDKIzoYQ2GekGWhorVjp4sM2XQr4IXwOq2tqOK9JjTZrjwFSTWg5nADg3LHli
U/MvJyhF+pQdr3vyVuXFgSgLyGKBpgStkpLTBqNWt1RegAKbv5jQuYK81xF1Qi8DTxc/klbcdgVc
g/FDYoJxYw5uPCJ3PU0+F4VzuP5jNgeMgsTv5O1babuxso3BFgUQEZkJgi1efO46XZPd1rqtnLgQ
/sIJhPvu0jWIbJvUqSx4orsyodbNvumdKVyIqYkQNg2h8RKJYiB18JC9NJTJqfYZGKueJC0fetPe
m3nx6C26d6xlrSeaupeh1vSfIXUFHcNMf4Mfg8Fmd03Nvb3ls+JQjMlnJHeXvQE4CSet/TDZpNkv
s53cyH6od0vievsq69qd7zZdvJhDE/Z1jvew4363gZg5FHOT3lYL7WOZAK1DrKTcoWXO2WWsNEG7
EgxI5rUEtmoveHVHQaGlFpRx1gnAbRBNHwpqsF09923YyqKNGwvc7kVjQtezAISnCobhrmATuwlk
MImw9QG4oAlEUwDpbKOBze6+qkV1K1M72DtsmfdTMxUgS3GrkExoIe9ArnLIBQ7IlHfj0cg4DVFO
Xj75M0XYOoz5YWqZe+SmmUSeAezO2EnjxaFIdy+oI4J4MKS1MT8aSQptEHf5VOJfPXZDUO0WuiyH
rnReqVd8W3KH7q2JeFAN5veOUR4KvHB33BUpOjGa+nYcpyKym7EKp9qGxtGSoqo/cwJyqmKOCnCL
hX6fzi9QUszCukjbqK15Ent0wV8gp72DincfQ/dWfHKrrI17Uxhx74nigLY5J4Ky/BShrUo+oqPa
O0Bp0Nv1vpEeQUs8xaxFF4031B+D3B/NcIHj75BBKa1olL0XoXIF+FRXI72fsvSB5jWLGzYt4YRW
rbCwl5/NTBdc+qaxG4XVoD2rlWGV4/EAIGb/OFTC2DnTXMSznRU7q3SGu25kJvp8+wE/Mvm3bz3r
U8IH8zZo6RhEc06Gr7JKTTeuiI0mH0g9BTKvQhOR+x7CTL/KYZhC8DCXv9KefLXGtnpYCjxeZFCx
l34mHDzt4xgB60nx/q0pQO118OIH+8y8HZMPU+UHp4yU3mFxZYLfOtO7unL7OE0btK5AJUnGol/c
+7xi5UOZGUs09HUQzl0tY6sq60+ZRZvT4hdwRrhSdQNyehYa42QggcHwRDHRpEJJawGtNVBzbzAD
4P42f3UK+Yu2bfno970doSJh/XKa1N87ZZoeQKEx3gfc9uMekgb7yRF1XMhqDkH52j0VDXosiJXW
+6rphltWFTkk/pau2nldT2KKm/iuc0fvFtUyDHQqWVwYxc+xTfrDMGbsmXDGIgh+p58sbzRlGPAB
hds0HYwbKvL5UNZtE9qpmd2anARHy5BuRJcsg8KS6R9EZ06xMMdh19StA4Bul0RLNWY3zO7qw7D8
GnoryuC3HeprsQ3WoPcHmKDtQ9sXuozWvLxyJtKFJq21dPzUOjvgRZzd9ftj48i9+LxyEho9iPWN
pOV4xSSA8fNH7hs3lm1o7uWNA/fCjHKFJNnQyTGV/NQtoZ/8W7N9Vu+TRBNj6qwoMQybsVpB0vDT
Qm7d+oY4H0W384z331IXY1HCGNPJaC0DrAgDZ27dAGXg3HeBJvrbShfCyooKg2otUnfKuosOYFLD
Mflprs0COwCiCxZD+gyERfNDL5B/xYbJQRVQOmXE+9KInSngcZnmOujVRohx8UsUF4GkJklFhl9C
k9ied8TQDFX3fcU3ZJYBrUQNfrLmnReDm+y6h2/E0WgHBArHwDMQGXJlucYxJxYfsVxT91zmD1b/
kuQnm91AP0fjGJsDObO07rWzdxTYZkxcawM/OeQnkAHLu9lyViDq2fdX9z/7flsSD82s2ERBCzaV
xHHyKMeBeX26NhLjMIJa1SrIi0enstrzQMB2MGC1ywLX1xRl5NvSJ7u1Y6BLh7Avf3S6vtCNFVrh
j+6q6Wq8pVk1xoGOnhDJk/DEql7eN2FXZXv8418ikfdeq1NrXSdKDf/WToiVoxJbS80WTmlvtykk
h56aKTjaDbrQxNQdRZsg8LF0SZwNr1jp6taGCMQkb/RbxGz7AtxKyVOWxrh4al230Ob3UT4FgNha
KaeVTG7fcqviDH0kpQNN89Z87uZKl+XYuCVWljQ8C1FZQoVd8WxaQRMl6Jj3lBcHA2zBfEfG9xco
Lkwozo0Gi5y4M0z0Yu9XVmhBXbh6d08PMp0ULze8CEAaghfA5Q4qECebdsawg8DrettyzRt6Yymw
wGszytp6DFe+/Pxg4a035y72jh95sffuhir8ekBj0KmLxnnAkZWDkhjmUpf+goun7MKRomI6f7y+
+bcGgIcXGsKADMEYlPkpTZJ52YycZpdGbQbKKc3hovu+4keTWcsOBw870c/c2U9E40MbBwnAwchh
w1HBaK2mZOu0BV8HA4C3doNbFvwDIhC+TJGkKD3L738xVWe2lKlCPO9WwdKx07SfnQ+G8XL985tD
QeUElz9Sf2/AP5NPfN+bBT8NBX1G/wf+dJjYI7sVV7ojX2dLcVtW2V494ol2stGQH00p/7IMBtB6
0isiK6/cEOo7n68Pb+NAoaiHIrBZ8wlvEEHEmFNbzpyfsgqsrsn9zMQtS16vG9nytrWBFEI7OLbg
FJfbMaH2bAwIik5O8OiWYaHroVrnRblGwM6OzhBcXYBDq3kgK2A2Rx6KQ2KJhhPekNL4bibjLgne
D9W6MKRsfH9gvl/U2Pi2+cP3v1TECZP2o6uTWdrwgwszSvgMDQ2zYhUCMbb8K9DBU3c0LMHu66bP
nfX1+tpsOMCFLWX7EB+KUblp8VNfn+zkMNQnNh7+wgRgoL9bEddOt8vld7JMOlaN5c/ZF+nsOKJL
Q+PGmx4AiFawls+A0FSCJXcuvQqvAezSvJhBalfy7CPUmbOXpmOQmbdr4/0pVBSd/lSElCWy5obl
LdYEvUhWEAZNmiC/SJLYcpNld336tl4goPBd6WkRJ3lvKg+k4Kl0swGMJnhpBAjIQHbx0+/IrVWJ
2M2yX1Zn7CZUXcKEBrshMX7mTvI34z37DcrRVEHvFozCGO9gDl7UVv4OXM3PSBb8xTP7YrDr3jiL
rZdu4X4ijOxUMVLvuuWr3flEM6Mb5xFa79GohFIOMrZqC3nVFaVcpJOdIKUJ7RWduJDu88qWot48
pWnioVroxyYu72/X/WHz84iZUAOBx0N48nKGgBBmSZeCLmIgwYgGPnZvToC+XzeysaFWPq//jChj
6CHjY45jn52M5mTbXzPPPlhWGZnWh+t2No4fXAoQZ11pCpE+U+yIbC7dbrUT0JtZHpDEQV5IB+XY
mjGAN7HSgP0h2awYocyHmG2To5/I/gWEQGpoOvu2BoFUzErbgtjcUYHbI1RGu4L7WPBqJ4o4EDuo
s16fp80hnJlQFj2ryqWQBUwEzS5NYxpf//z2CBAzr617gB4ouw45P6tOZ8TjtQd6VihUzHJXCk1W
aH0AKdd0AIzLf0aUe0AYBbT8PMQaSAC43clgt4Tck/qYF1/75pscNEAv3ZjWn3N2ksi86VKewpww
PiYZA8HGwdXRvW8vy39DUiObSkxlbqC0DcXcm5weiGZZNDOmQkJKslS+GLAsk4uSBZmOM5uOjdHv
/KJ/6JzypR2dPRLz0XVvWBfiykKpdaa6AaS6m3KYJf+mdh/y5BRYJ16Nh6lrQgCFr5vTLJSl+HYw
zr1nlJjEdCYHQZYMFChWgj7JXvMs1BlaV/PMI8Y+mXB9wpAnfiTZswcBgGo6Xh/M1sF55uRqswBN
LbNtzQxp4nTH2LGpH4ImbHRIgU2/A1x/rbJD6lwVrOEpYx6d8CohEGJIch7Lv2idW5VR/rOgXPgm
sVFnAJbrREUdjq/oFgmvT5RuCMqR481t7vsETibzp+o46Ii5N9d65b6EBgLuFVX+pKUVstweASrI
cUI2PTfz5yrRtLmtP/HNPjmzsf6GM39Ki7KUkw9KfzMQUTX8XNyPXb83FvRb/7o+WTpLymrYtEtH
VOvwIhh3cmnDGlwDljlEHAWhLlv2161tL82fuVOWJuDSs9MOc0fo0YN0DNOcL+uvvTZvykUAELFb
mMTHk92858k3n/8jwJg+5N+vD2PTDCQqkD1dGWM95Vxp+h5Cu8uEfHYZnMZM3AlmhQ1ZIp47mlfU
pimwzK9d7qAGVDNCaZM2Lh0CdlpKD6CU2ZL3zFv6g9NX48kHTbVmBjdX6LeYFEr0b3ONuZAON1Cj
P/nZAi3EmYyhU+me1ZtG8GAHHBHty1CuvXTvqUDHPbJo7OQ03zhUAKtBE8lu7tEzA4ofoLFZeLy1
2Iml9LjyEeaB98HN0t11P9geBxrFQAe5vhAVP2BF0YJQBScNH/cGqqg6IlXd99e/PzsGWrY4Yk5w
reT/QF2N6phoNj8PfQTQtq0qdGohoMuoZKChRgEq/+zIAyKzv5ies+8rSY0Jlc1cEryd8yVKh2eM
43/7vjL91tTVnp81/OSPcVDudK+tza0HNuiVVQmYehXNurgDFeAEQip5+WG5czRVAIF5n6vF0MzT
prcixsc7woEQnbH+kLNlDjo7rRE740Y0vbAE4gNwk8gdx/j6dG2NBzAUdJuBdg1pfiVsrftpTPJy
ROoX0u5IZJVgoVncuO8szQVsbg3IBkOUgfwymjxUEVyb17WVTji02mw4ZEn1kXToxhoIL0HnBoCF
gK5Ing1xlR3GYon7YA6bkj7kyXQAhd2B6qjmthzdgWwxwM9IfONcuJzgNEXys/JRtpvH46scNYGZ
7uuKm9tV0w5DgttAfrHn2NY1fW1N5vmPV7zcmUndpvmM1GC2r7p4rsCE/vp+z1gJA1H5QR4VhBKX
87P4czmODcKNIHfC+iO968toanXwyvXQVS/nlf0cWvVAib9hrciFMUlJsZ+SNA9791GiSTQ/juKl
DgJQKOgqWpvLcmZOuQNar51m8Mfxk8k+4e1pypfrk7b1hEJ6G4AN6JtCAWZdt/Ndm3lezhI/PS2G
/WT34xxnCZDunT3e1tKJA6Q906R/7Qedv22FbOAow8GETYz0hmJ4JAbhgQnyQNyu+3KcYltY+8mi
R8uSH9ox2F0fp86ccjotVjn5dQVzGfDb9Tjtc4/EKC1BXHd+ApjvL04pMJsADg2aZdR41mU9m9Z8
qEGGujBwu1r8tbFzgFRzFEVI6PY6DbCtnYVaGEQTAsBJ3wgmMNKOrhw68LB68dAcQIEFuNH1ydOY
UFlJjTpwPElXBtbq1RT/dOn3Kfhx3cQ6Ieq2WhmZVr5/4FXVw1bmbukGKUpic3OXd18ync7R1hBQ
dUb2ZuWBQWfH5YJMLCtT32X5qWrwNHCmO8d8qX0dAnVrFKjkgAcWtkCaoxyi8DIkiPw8h276tyr9
Mr2b+HoNNc++r5yiVU04/BUUX9BkBEIpbzVp7K3L9fz76/jO3LYAH3Ziu/h+F3wAgNHIfhnGdy/X
vAt1s7Su1ZkV9H/6kAGs8tPYPc33rtQMYuuEPh+EstXTPuclKoQYhLwfoU3R8J8FpBfS/g5NKTXR
PdR1c6Z4FpnrgVoS5qY+glyJSF7c+aDNaOisKPcAhNVmM5GrZzldyLvXzPHDRRxo/s/79+H55CmX
qEf7rGUdRuPXv1pI7ow6evi3CpCXPqweJpWxAhRFkZ9yGhzlcJcHdyS5IcknwX5wY4qG6kW23+3g
pjf3tkluB90m0kzlb4q4M/czKVtkwfEDkjqapzjNjumCPu2bv5hIfxVwR9UVqGqlqJsV1CKjJQDh
cg8OMC+az2/dZ2D4/O/zSjBYdkHbWMCFntCSxN19/rPNd4l5YNnre4cBSB+YdwF6Wnmu1P7LbA6K
clhQO8abOnSQ3Bw0Yfbb1UCzL6rPkKADxydeoZeHAc6biWa+LE7o9AxH9gXkS61xOxU6Hcu3F4Bp
gJ3ZhSFA095Eh2LmqNBREPDV9eswv7T2reVqDp4tE46D5pSVgBFpR+X0dAC3HI12YKeKSLQfQC5T
kwl+e3DiiX5mQDk4R2eubFHBgChlCNCD1HbXbVhAwgT8CADWuCASVFaDm/4gl6wsT3dz/akdP153
po0JAk4ExRLgXvBKVJlJkJYdg4YQrHXRhZJUIMUswqDS1UjfXgBwKPDeeEjLgCRErdZ4aeMtuZsV
qHY/l8kOiO/ngj1PCNTL7taR736/X1pTTmZSea3b+rCWH91Hpuv/31gQG1IUKwAFaHO0b15uj8kK
yqlJWX0i3A+nF1+Omv2nM6D8fLRRANQoYcDnMSgLp353fc039vfFAJQLpSITNZYa36/qL5N7O5aR
nG65++H9VqBwhGZNQBTRH6rsDMYn2QSCNyfELfVxsG/a9JjXx+tGtqYKz24chvgDAZ6yFnVrJmbA
aH1yvzfBP4716frnN3YHfv6fzysr0Y/MEJPp1ae6GCLRRWUf+8kS/YURD1E2ZDqAnVNvX0rJwmqH
1yfa37ZZEPZoBmWzJsDbHAl4gSwAdPHA+90Ff3bDCsoYyYQlTrSdp2POiuHVYbz/5IxNEF8fz9aa
gBrKgvY2VFLfdOiWdeO6nOX1SeR3J4u8uyIGYMnZ11fnPhtI6S2F5+b4unRvW1aHtlGH7fjungMY
AWUolH0B0gL3+aWR3IR6X1ljSUQ6Ae55M88ngTYZne7kxkyhto85wukLTIGqR+iSOaEUrA0nx3iu
q1P+/oW4+LwSkBBcvKQr8PkE+6M+6Y6pDZcCeAC5RXRNWqte/OUkgRSH0mayBVAdaPlpgIl3UUiM
g8WUmshq05ILql5kTFdTyhXoGrx0bb6IE3wuzEGcbg4sGkELct1x11W9fPCuEJs/ZtblOnOtBFHo
kNgwk9f/NO0EOGMQWu5TYtwRcrKJjMb5+3WLmwML1moFHtgOepsvLTZdVcl0cbD0UxlC2mQWT6TU
nMObTnZmQ5k8KJgZolxtsPYH+OFj6f+8PoiN62TNhgHbA4lDQKMVP/CJV+UFtLJOVn2/LC+k6g+s
F0dj7DTrszWSc0PK1qcl9wkAoSBqi1iOhrlJF/huLAfUc1ayLQ/t5oghLpdjoEWNVtaVnNZ6Nehe
2jeODgq1MVkutjxCd1R439IXgPt8wtN0gKpY8MHh4G33vknahMu4u74oG3N1YUeZKzR9BmXfwY7j
jaEoXhsdpd3b1w4i6lUeDa3SK2mmcjVWKZuBgoLoTGA12Cl+VKdW2HVmBIhfaLfvZwC5NKecyKge
JnlVgxc3zz+37kOQ7LrsUDnx9Vnb4CBa3wmoWa1AAnAyKB4gRecYjZWBo9ME13+LHtZyb0LqQtaf
JvqFgpU8rz4m9fR+z4ZZBJMrBxcwi8oezQH6QXq3Tk/oHi1fJ/4/fn51lrODbbH6MmiCHEyqeRcx
a22I1ZzQ62orR+fFAJQzoHONPAhacCiiaa6IPXEg7LORob95l0TXl2hzj7polUBTI2oKKnIaUUzO
CwY20KI0XkwSZDdgPOxuzOoviqTwhTNLyuFsU4FG1VWQxG9BrxUVtSaS2dyiOGhcUFqAn0N9E9mg
YezdERSt7XdjOrBa48tbE4UnIxLQ0C98S2s5j63InBxk4VM6vEopdrkd3MHzNYHl1ijOzSjngCxH
Ry7DyklOrNeBOR/m/m92BwBKBm5JBK8gC7x034S6XdtXkp1ScTe3x+lw3aO2TjIIvfugvgOdEebq
8vNdb3MhbBf4XbryOVpxy4OYi1uRsRvT1tzGm6vyx5jK2u8Yog4qQYFSXfJdlrqfIfURDqPz8/qY
tlYFKXVoG5sIlql6OoOhwBQFhZlB3v7khma3b38d8wXALeBKaoXKT2sbvc1AI89e3A0P5P3KACt5
7Z/vK5eXNckK7y4gqh35EtD2AGaOCLQFmlNxaynOrShvR4gL+o1jYBSu+Lgn2WePagxsORbYbyHw
iroTYP6KYzGDDUMnsDWohX7vFnzfSfkijemGB2SXEa5LsmwtCwhsXGRykFZDpHTpyGMV1DZNsE8Q
roWPPZ6S151qazxQ+8KXQVsEBWhlPEZpFA5De8Jpkrfe8OCDAx7dJEHMfly3s7UwOBTXQHy9VFQU
j9svhdNbDez4JQ+9PjtapH7wXR1V7uZ8QU0aYsxrjkJVtyJg32mnBvNV3+eDH7Le00zYtgFo0IGH
AEeXSlMrgqFEC/YEfrQ22/kQGec6euStcBIJipXla31EqEChhfmczv6Es6slMR+TsHee+zGLQUKg
Gcu2JcR60IJBcKxietLO9Dtfzoj3oJZDy3AIczA2TJ7meteZsS59eHGKPPUpzKQj6g7APjWAdouu
O/jTP9e9bPVWNWSBqChqtCsX2xsUTg0BQWta5BrAhtI+uuPeMe/Ryeb1ePFHSau57TdkbhBMnNlT
bjGRgGYajBTpaUagXAGoYrd7dMVWIdsXIEuLGWB+4i8yDBdG1S3rNRnPAMU82UVUFzHRaalvbVUK
wvyVdcdDhlc5ckywf9mmgNJAEDywYY6r5i7zdTLWOiOrz5yFr4Mxe7wAB8RpaT4OtIXY0w2ddY//
rb2KNCLQyehh9xEJXBqxA2sac4rHpfBe5fAyO8fr7rY5iICisxQ5Bmh7KI7dB7YlAkhSnXqbPfXT
fLPiLAfon1w3s9F6hRQGNJJX5nc8zzxlsshsNT5kL2GnJh3UpJPbtEn2NslPiztF87xW85xIDH0I
KY+oT8bYK97PqHb5G5Sb1bOYy4XbZCcS7H3jbh50Bd6tm+h8kMpeyhyXBa29NhSNd1y8Eqfa08WL
oVASOobm4NtyDN808NiAfyNEVJ6E/VTTekwownR5XPIbenN9wbb8AgSNkNEEd81bSNt62/rIbaWn
yiyfx8l7INb43KFZ4rqZzVHgJQASLgNZLpULsFkQlpsAHUJ8Yu72OSf0l9W6TPfS3DpUQZO2ylp7
K+BCWXkImkwgT0As3ToI2YR5qOqboMjCFAxnmTvGrvjQu7o4a+vOODeqeAORViktaWYnf6XOqjLA
/16bLIkyQ+cLW4uFTNc6QBwTABhfHhJdmVTgMwGwZ/TFQ0ZQMgsEi1jQf3//ap3ZCZRKNZr5l94e
0GMGKZc4ncw401E/bF5Hqxo8Uukm+NLerhSZEqtbstNkeHf1Un9ISv+p6kloDOkJDAEfIYkLrKh3
yvM+JrzZXR/h5kwi843gBZsKoL3LmTT8YU6MPFnXLHtE7fEEheVD4tt/c0GBq5OuKEQUWNTjEN3P
EzCwI8SS6xllrl+T/ElrXWJyYzDwapAeAPOFkrl6dwieDo7VFuiqsCBf6pKbpRsPkJPXHBUbfg4z
HtSwEe6BNFTZXCkYsErbwpyxiaKYPYE9yItS8pz2P969OGBTAUUQtPGghq4iDIY6G5mQUEyzWn6T
DvZBmm5kdZ6myrJxJiHoBgYABCRQc3AVHyhNB5wO4NQ4Ef+YZgddaX5zVf58XqUEtLKJS2vG86sm
YJ2bJfgcvw+WqbkedFaU66ECvjVlOXTyOrdDZBKEBAmwudLFQFuZSbDzg6YUiheASqj94qQFn9qE
rOuJ958DUuybIYkKp465u4QDuBXN/INpNaHDnq/7wsZVe2FXiVtSEYyuK7FILhrpMpGBf+5TIm6q
BXR2me762PIIG4MD8wI8/c0Lcx6mhTTDSJ5Q7vm3KKuoY+On948HAFd0WOFPNFIrm6iX3mh5DtTb
TPml7dudAcBb8A248pgUmibbjf1K0Y62vpiRh6Pqfm1oK4ANb1IoQCLK9yH3leyWHh12y1+UkNdD
1APoE0wC6K+7PE2d1EEuXiCVUc7dLl/MYw8wTdC4u+tz9zsPrbyZLuwoN23lyb4WqQ3U6UweEuJG
0HbfT0Z3YM0LCGYOtllETtJHAxq8UHY6dn4dTULXBrCeC9d+hXJuSA4lLZAB4naUduhIEZU5KubT
Xb58DpIxzA3wTS0v14e+juyKTRU7xjuzBOQKgQ31OmQKHlOfR1MvH/rWOrhiPHlSkyjc2AoUUQYI
h3A4vhUCHCveyKpG+zQ8LM7rLu50D2CNBXVIfcPtwZYBghn2ABBz6MmffzFngDUApgYOWLx8Lr1y
zu16RJYnPZkVuBjjGYIrZhzkH5vxMP4F0AvFgD+21sGevRHrMYA6oQ2xuGTepfYdLT44kybTvXES
wgTSqZBWQjCh1oYmC6WHLHDxDB3vTL4v8gewqjtPVFeE2lyXMzvKtJHeTJ1kLXPawfNSQ/Tg2/Vl
0Y1DmSoIjwtwquH7LdtR69h6EWh/h5/B+ymV1p4P/L9Cy1DUUm7GhrQE0lMlXjYeTY/+nPxTT84n
NjgyHGfp3HBwA2ou462h4YkDHUdckVgsxeRoVH5NJwSwgVulj/4cpHGGM2slvW0iPizBPhhz8ev6
fG5EABT3SQCpX3BHvYmW2s6xOmjCwCgk6ur2G0qL35JUc5dsGkECCal8xOz449K/OxP6L6CETU9G
900GJOTTJ7AtaaZvy/NASbT2pSH5hWvr0ohbTdLrZjxvEt6Fk1uHuvfT5vrgQbtSUyFMVoOYyqcd
AcAwO4mQTncsuHMaVFo+vz+uRJYFYEOQWgMsor4tqEBbhuAV3hbGK29vs+b9DUdIBvwxoBKr4rBx
xsUokX7wfjC6S8vIzkFzE1pFNLnxde/aXBMcnii0Y0Tg67hckz4vuqCXKV7U5JbsfF/zptjyK/SD
43xH/ett8UtCeaKvGp88NR6IceYa/TBgJbrvx0TXNrUVDZ1ZUitfkCq3ZSpQwV9b9pbueShlBLHb
sHDfj/6kaGwG2R0qX9BsU8OD2Ui8YcZV4KfQfwKbv3+XLWaliYu3AoIzK+rtWbpF0Jdr3ob6xatl
D4+id4+W435Ic/+I2DMK8h/XPWFrqTwUk9YklI8nk7I7G0s27eytAjDyUGYyTK3IdjRzt7VI6KJD
5tBGVeSNaLm3iBxAL+AfrH4JTeOxNBFP0S70zd31wWwZQhUBdZHfmohqbDCQYuSTgKHErW8TkSZh
5pADeGvjVCx/URjDtb2mOuAUEA9RDs808AYwH6BtVJhWBCk4+n761rXM+sfAOtqz6CNA+4I7GGhu
H13wQ4P1efiLYwAWwKjlAG0OlQIlI7TUaUJE6qDzlYNA26hCjXNtrAdgAkDzrUpIaOVVRpC6i5T+
sOLYs7kIJbaosGhE0+Fn2329vvRbT1mAKteXEdwZFWRlg5YLz/vEQx0xGZJ7vxU/3aaPMvDco9nx
mKbLafg/0q6tOU6d2f4iqrgKeAXmans8tpPYyQuVKzcJECCB+PVnkfN9OzOYM9TO2XnYD66aRrdW
q3v1Wk1+9Gt701Vy7bk+/fYsjr+0PfdChA6ZnVSwPaLcYg33DDi/Xr/rtH5TOp95k4VWv+IpFjw4
TCKFPLW6TRnY681BkQPxE4rUK8/Aka92g56Ht2d0wTOA7xF7A2l3zOn8MLVl7w9+3KBTz3VCBD2B
3TsR9dfqpYtm0KwxiW4i2pnnkFETHDK9GJHmssjREEboefE+tf2VOHtpvlC9QMZ90tyEUO71fAGg
QSptYvq03H2bgFZ+JcpZ8Ny464CB/p14evcsYVzWLXYlCiIFCx2+i+UePGGSeEEF4hjmuCursxD0
eEgK4n2O9xwaoWdH12K81dvSKvBcrUKVF6hog3vF3Ltpsm/cze2tsHi40CsydaSjLPeOHrPq4obn
Pi/OepUEGqTIUuoHqTTglvrABNO+LyCi8pM5a8+j383u86OF0vCU7PBRU50fayQl3bQ10UMIrJl7
B9ATDdKmse86OgwB0j0sIlbtoRxVVWGM/CJkLEQRSKdXR48wEM+R8j7OmrwJutTNn0FJ0qLZmfgb
Xnk/U1fVR9Hbw6ZG/LoSMC5t7AnqPbGtwcvOI4bS9ITjtXWBW6/4UNkKWCYb10S1BmRayp+gQewf
Q/OggRRVrcDyVZw58Yeg0rNDy7N7Fy/JCtLAco+M6H3Tl9EATQ4jqbaaQw8tVNxu75GlAwYUFZLi
E7Uc+tWuDxgpeSJBx8PAWtDt+lTbp39RAAQT8B8L5rUFd6jFKFxYoFXQ6ndiTbpmacEQASGc9PAf
XkXXv2813KI4buws2Hhs6AcPdBCJ+f0vpgnPBxuocnBnzHmxasMsmOXF7OzIiYQnoms4lyVHBFLv
fwzM7tyM21ZaFzAAFMpWULHpFSQ4cFp+oW5z7BudBYppaXR7WEsVYmQX0AQ5KTahSDfzRwMwyNzL
fQru2Sq0cj9MCPimip9OVgade4Rmsy8fCaFbl//IAPW5bX5p6S6tzzafoLJ0nNhFw1l9Hzf+hlnJ
1mvXwBZTLDz3RaC6RhUDSV4ouE1fcRGQAffoQfogYcihtAEojfbQMD3EKQdPCDUPPfICxVT5tr3j
aMrXUpl33pA/VCL5eXu0S2GV500Y6akxFK7x+js6yBkLVpTYqBxNwrbf1Bst6eoNuNBEkCZWtXK0
F2YXTP8TnyygU7jfpnm5GLdWMqtr/apEmbcMgd0LM/fZkB/+9aDg3pHxmMSb4bhnp9vXSzaoARdo
mwNwBJxe0BHo0UIjO4DO5G1bC77qytZsQNBcdlgce8XZYFvbDwozvP37C2cQwwDLxpRjhdrfLBa1
BBrtnAGtgrn1nBnOJq7vO/qL0wfBvkBoc8WasRB+XpqbxwKxaACSjmHOM58MKGXygwEy15Q+ODoE
rIeHTEFJ5WvtiUCply55VsMQlZD17b/K+FdJtpr/6/b4F+f3z/jnSTpLWKNEqy89D3I7PhnycPvn
V6b3ty+62I+2BcWfRisoKEW00B+fOg+KTE+yek7iT1T/ctvYAj0QIsaLwcw2i1sarSR+BmsZ+sjH
tya5q9UXXftZe3dt3AVafEerNog7M6zyR9odUJ4JSnsl3l86g5dfMU35xZi5gfAFVzs9a+2LqAOa
BOMadcaCW8FAp5QQmUrO7jTtFyaUSyBR22LVCkdsnFHbOjrdF775CPTe/vakLo/mj6nZARGQuHJ0
BlM6vWN5GyrIn6zRBC1EyEg2ACaJ+hUKzvPkJiBkdVY68Na1BzUz8sXvvUjd07BNPt8ezNJuRxyO
H7TRcIdWsut5KwYXF5qHq4/m2xriWJvbP7+0LJc/P3OMqd11jWlhHDzfZzTSPTCeAnSwu21laUUA
F8L1rU9dV/MKJjaF31mdWZzrNNLpoW+g9Lxyf66ZmO0v6rdjXVUwUWV2RJOHaorl/0IAFTkmNCgA
QY6OKH3e/aZzouzecPFgCDL3PqF/cXVMmCrcvHgMIfVzvdialwu0oSoE27UIhhPobFYekouzhDcD
sI94Rb5rgLRFmztc7/FsSBj0lPSQynubrHiTpXANMSLaEvHsRiVwLnirG6ZUZYJZqmvvXhjZodKB
vXbGsIZ0APJoock1aO4mRpDz8qUhZWhCX/L2llva2KAHgJQSGA4Jzs/1VHK7r+q+ZxSaC0LfQiDN
2UDBgO0LBhW0jsjy5S/sIeoGEBPPE1B1XNuTtl/aTU3ZOcOMKmRmdjJ9Q6HqthVj6XYC0OAfM9Ow
L9zo1KZh+QOoFfLeve8ZCbyEnWiRbkrbvUtB56KnRVQiPZS649GqzYMswVZvy69Ol3/uTHoSWb2p
LfJAuPdh5dsmVzSLYNG5g25tNKKBonOe7Z1SZKauYnpG1vc74V2HyBWdrwIaJcekAOeHLOwi4LqC
po6R35OW78CHLVd23+LCX3zF7C4z9Hg0oZsIh6mg7vtp1Ctod7ZBa3/8q+Fie0+NsFj12WFNcT3X
Fnfo2VL5g6aVO50aOyvFpZ2XNcQ10xMZ7OfGVY8FKz8StRaoLA/0H/tzxB1NFbhbEtj3hxdreE6s
QG+gYLKy45Y8BgpruOXc6SzNXXdWMc47uygxSh5a3alEP7OebW/P5ZqRmfNubUgy6jQrz9L5VnZ7
TX4fzRXXunRhTxyuqBMD1vKuzspb5btJQtjZRLld5/dK80OdDHuNHnlDVsazBFUElPSPtdm1Cia1
wealy85u+gWlHbRLpSGS5IG00G2ep2HSgF6YHW37Ac21Kyu25CIubVvXLqLmdq0zE7Zz4QTMfpF+
GoJgNiA4fG3+EbW5lUtlKYF3NdrZkXORA9DTxmNnKABvhxaknfqLMZQbIZ68qUWcbwwbao5iTdp2
ads4xPQnaiEd7cmznIpsqsSlY4ecDZo6POuo6FdDrEF1lzYOEv7YM8jcTIwd19PZ125bqwQel4/N
y+j4d6w0jp1OUM0a3EMWr2EpFvfOpcFp1BcuvgVrc9WDGPwsmm3GAxDGjlbUerusABlqIM0nSvbd
Gh50GsXcd09X9VTuRD/8vABtkVH04BEA2FoLi11lbm4f8MWfB9Zgup4M810rjk/tpDUJ2ooqsIGx
+oG3+9sGlrbChMz8nZpCsn+2SpR0fjdmwDRK51lWB619jvOViGJpDL+9IAgdDSRIJn98sS5d1Q25
Z0HgwizvmHx1s5UIduncIlCZ7pLfSpizSD8eMrNKJYZQgkys8pyoFtoTEjTodhjPViM3bGTPt2ft
dwvHfNkvbc78VE7BOsczwGZB5L6lZRGChWeXTLrCbbEpQMGbIMstGI3Q4bSteLqNSRYhJYxEMN46
XnnmdAwz/M3rqnvWpfegIDmUTh1hNGHapT9yu9hkprjrQJOmMR55ooOMvH9nxe6B22SjszG6PabF
nWDBGxC8rNEXM1smoLRH8O1OLYXyIKqNW+3Yv+eiBnMEsqt4tsAjADF0vRMQweaOl9Xo7hURMjwa
WTktiy7gwsC8dGqi8yqRgOieieMFjnVQIKB1Orol2hN1N2371GnfG5Cb6d7a7C1uwj9Dm2f/LGgu
oYkACGShgQOfB437IRnOdXuOqy6ka6yji0fqwtps+7G4J2ZiAoXOOvnSpSqSRbH25FlMsVxO5uw+
JAOAiT5DMTMmxb5sSSAbJyhIE2SZfSDg1OPl+Ab4w0fb5NuceU/UQaeRY4XpAO7Anny6vT/Xxjz9
/cKNyAL1Im+qrboZWCs71JXGlft48QRczOr09wsL1RBLdGPgUBttH6h4P3bP1hq4e22fzE4Z6bTM
dAVWLq9kGNsfFIjqEnpQhdwW1XfDX4lp1iZtdtO3RefUbowDoYk7CyoZOV9JxC2VAnGm8eoGH8zv
qvf1pCU5aH1HKIufE+jYy+Ytzj8gmaDHp8F4KuXJc561sQ148VHWr4zygFYbG+rYttUFVO4q+mZU
37oBst0rpWVjmsl3Lvriw2bOJlMuS7jChxXkJKs88gCZT5qzrg5mq6LaAqi9Ogvz21j/0Muvkm/T
+FfeHkr5+fa+/T/O0X9nCISO1zOEzv/SyCi8Hh2NkGvkNADeF2RGuXUQl4ydHrTg6knsJtKGbjd2
bWjjc8E7vTdi/Qhepx+3P2hxYiBo5QCch+r+/GUiFVTMaoVG4laJwOoOaDXY91CHa52Vi3/xPF0Y
ms7CxXkae2GPxoCGHNtUxxJ16bZs7sSqRMDSkQJWEh3kICEDOGd2bIdci9OU4v5XjhOis64lfVg7
SQAxJ1BaJjsarzVIL+6tS5OzUzyqNGnGBt6etjLMxNb3vgzIQ3f+U5Hp4aCjT6NIo6F9G7ItuoVC
Uxs2pD+1FcJtf02CYfEZAXEvB9TKwFm9Q1EYvmbReupJKsdXVe+gZRmwfi/qR0dmgay/2t3bUJxv
b6Ilx3JpczYDxEypISfH4vjZvg7SMd3fNrC4qheDmnmusmpjYywwKKevN2j3Csv6s0+0YGy7yLBf
RLK7bW/puYIQEuTyFoqJ7xhKu1bkg6uwi5o620k+RH3soEDTP5CpbaQwV4a3PH//mJtHKpYpc2Gb
2EHgGquBLZcrw1k6ey6I3XG+gRYCP8j12SsLMP67OpyOCXyvI3cOuoCzcnt7zpbPwYWVWYiAvWwL
AVzDuZaofqhnm9yVrNiBgWZoXkr5bOePsXkP+dPArT/U4LCN2+eh2zJ2uP0hi5vl4jum2b7wNODC
MLW4w3fI8Z598vNQtoFubRrvnrhrY16b2Zm7aYVu9nkOW2n6VaNP0vkB/5llb4WqoQ74iTvnTu1I
/sXjO+nWwdR4a68xIy4GulDWwgoj2Q3Q/Wzix64ctQrkSGerfNK7j7pqw7zb57kTgEo49GMIyrl2
QMhTvnYul4AteNRPjU4AlFioP1/PtTfWYwYiOzQg0Z5vOtvwnjupvuROzQK01v8khNONnhrx1iFd
DqB0/itTZvMisvJbn7drSZTFpccuR1VhUkCeI1zcfgCt4tS01tjNhif6OYWwpYZXWNYUW9oUkZBr
r78FEm0DU/DH5uxwwQs3fu2iQQ/wzROAThtZmBtaNhtPV1utk5HN8seWtV+HPN7rVRbBVUZ1l91L
y4z+YudffMpsNYgnzbKfXgK2cgOQa4fZpPXXBCSjm97b6/XrbXuLu//C3uykGZosNWnCTeot/D76
y6Ge80u59OttM2urOjtknkx7PRdT3NrsS8uPqPhUd/BgMQ8THYU27LXbBqdocB4tXi7p7D5zSt6B
2R/+OEvKl5iXP9gwHNK4CkoF0l+7tkNRyg0KJyv3wKJdJMF1C92+CF9myQtPs3oKQRPkj1LxYND2
vtTrzxA42DBa3OlaeciKMXLlX/Qr+njimxZyS5ABmaOqKhe4S6NEf7HpF/tsrA4cmL0OWJnacVZm
dnHHXJialvrCN1epUcV2isNiUbWRhvZsjCKSOVsBG00L9G4B0c3iOjo6Pd/VkdjQZTbXYaYou6DN
7kxAKdimWUP5LN7bF2Zm+6RUwqw1H2bMuPtaaPavvHJXRrK8Jf6MZIpULifMSmLWj/BooFp8SK30
3qwFDTTlSADs0CBIm9exUJtKQTb09iFYGhzGhuYmEyxWQN1dW07A7in7FjJBTlOEEO0IYr4SlixZ
8O0p9QNwLFRvZ+6qr0VuSBuAX7c8dKc6/3/+/Mw7+Y2WIzmBn9fYF5V9jddAPYufP5FtAoeBx8a8
ONr1Gj5/BKQcjeCnLGmecIRW4oul44Ja/z8mZkNAXxu1hAGAt+1FmRMyGaZrs7S0wS5NvFvmqsuE
IxC1dfGdD1Yvt5ZQ51aPTInQsIufuEYftaQJb++upRMKqcupCAuqRVD8Xe+uKhmTpkxH5JMyZOXG
bmNZ4pNNkxPAzSuT+N4UcuXAxKF7ApAy/Ls2VUKrA8TRUKXDFgTuMfvCEYm0sftUVR6Jbg9rIRab
EvMIsy0LPLLmvGqvZWz080lLCXzb4Tj+APwhGFUeaNWu7V91o8YxQq6HZJtcW3uJLg4UfIkEgaA/
qfdcD9QV3WjacQ1hJdKjfxQ45lDva2uHCK0xAgI+mzWL7/cnRotiPfTsAAg057WjoQdeujbxqOe9
9hGk0FDCLZDoWUkdLI5r4kj3XEBX0clzPa64H2MOyQiQnSmolwqn2VDDPlLh35tqjVjt/XHAiC5s
zU4cIdroOw3uwsLNwY2v3RXMjKTyt3UTRxljG73jTw2TK22ei0PE3TvtGGgWzbfNWJCagOkBDZLC
jppyQL9q0gd+1h0LDv2+25t0adWgl0YcwICRfZ/nfMZ4qJ2qBG+OWf/wFVCcOOmuthLLvPeOoExC
+uE3CaL+rjfFbGKDpy0SS44aByS1OApvfI0PasmIOcHqJykL7MHZ7eiaQvV2h4Cp8l7QaRE4bI1z
YGmuLi3MApa+d4rYnbhKRtDilBWq94j+stja/PslgUQZwLsE/MPvJNgSM0Y7hEDlcIyPXDuUJBj6
FY+76JoubUx78CKUADlXojcdolpV5cHgQ2LiE2tURPJdLPqgN5/i7qSGNjDsD7cHN83RdTSGCOJi
cLNVAq2jQUcLz5LcajY1s4NU/5yi4bQeC5QxJQgI1vbF8qr9mc7ZqmmdkTTSgcU6cz4I1uy4pFEO
irSVk7SQ87ge2uwaS90WOG8FQ4ztePJBz8vQr/aG+StNvzW0iDi96+1PaCAMbOvIQMltCxla4uCm
L7fneMmBXMzxHMdSQRIOMmgoV7h6kwZ67zybpTgWDd0Kbh5u21pZT392z2Q88XzU1pHl90+Gukd6
39eLIEbOk4yf3bX217V965vX+zZrZWJXDp5/o/9YZD91s0FDETZs/V1AQSwuwQFSTtj+70b/dHug
q6ZnN08GeRPT7KdZ5ZFevQIrndU/e/8sPdzo8WdrfIDyRkB6+v9zB3O4hIFWoSLVMGS/2zD5VBuH
QayMbTp0Nw7lvNuOZ/89lIiKPhW2eUiadJ+n0NAWNBKutnJSlj31PyfSnzmf0R+s2PYwk9L4Bd7u
QMm322u1dHFfHoCZk/FSzcn9Bh5Us0iQamBG6kBUK7MONBTpXat5J2F35178BU5zcgF4QCMFh/HN
AXtDU+Uao4hOLC/dFUYajAbbtVKGfVmFY70tzCNNsqhj29y68/qVytbiMoIhwAQDBbL9c2TzaBit
MzA4IF8/DXFE4iKs1AvRPigAQ2/P8LKpqbznTD2Uc6hemeS1lDVeCj2I48ywq6Iq2aUkctZqGIv+
BQyW/zE092W2m+lDPiEDYhC6GJ/qSgYTAJEl96b9y62ebw9roWKCBbwwN3Nn3GF54ZST3qX/Qkvg
2lgFifKPpD7q1o/WfWD5vucrz/pFd31hc+bTkgr9/hWyZiChdXfcuze5E7Tdg+OvxJWLx+7CzsyB
KSvVU+gJo4rtIAP4iQ8/bk/e2lJN9i9iCjvH25ibGEczNBtRm4HF3Y0r/UiBVqYxqyhtUNO+bXPx
cr8Y0/T3C5uJ8r2yhNL42SH7FDrpNGRWdNvE6p6YuauS20LPGObNGcfH0suipHSeWis7gkQwYnhL
1rq+Qwl8bwxqxfaiIwN1EiroE/Bm/qYq0Sarg3sRjqxsQ7e8T4ALglBM+hLncuvF36p/LxGF/Y/y
HbiQUQJG49z1fAL/bKZAL2XgzTC2FfO/9iyPkKf7eXtOp63w7sJBrWBqg4XC0rwIBVI+W3olPBXN
67D3v9buCvRrzcBsHLVRyZEkuDQ7jb0OPZTPSfLt9hgWt/vFGKZPuNh6npb3LSthwnFUYGXP3ujt
EsmDqnsy8k/2sBZfLrqJC3uzrZ4X7pi0FeaMm8gufUh7Lej97brA+uLUIRUHKmeCWtA8c5DGssvq
ASwQuQghrxR7u9vztnhkL35/5u40vcsV9CoBiPLCpH+GKtVaxL80AmRdpgBj4kOYM0C1KRgyfeVi
BBnZVCiw6G3078dwaWE2BqE0kRbKw60E1gofA7Gteoey5m0rS5cs2lZ19MZ4/oQYv95ho6jdvCs1
XLLg+jAbsVH9Zy1pg9G2wqJdCeSXJ+2PseljLrZzhVd7brYwhjb8bZM9at6a5OCiBaQB0IqLzM07
wHjHa7+hHkHYl/sBE0D5NcHtCVuzMFuWOqMd44OTnT/448fc/XT715cOIDAAIHdF8dwHycH1DMUu
OFETYGLPbVBpe9WHKKgOaz0IS14FNJEmMjKov7zLg4+2JJCWB29Vxn7WDM4xy0LQLQYFTnyZBFa+
AtdY3GMeSkzINKCdbH7afZ70mdvDnsLGivmX2rDD3HurDHunyOfbE7i4PEiPTzKHUzVmFlxVAEQ7
Q4k0EDfeOuB9ftz++cX1QZs10u/QcIFwxPX68NjSKC3w86R3Nlo3RKPtgtw8C3m/YmlpkcCagBjf
nGh452E+R9XaFDoiAlM6YdvnYa49lNVd3fRTEfKUpsVfbGxIQ6GdW7ehUzGn1RDKkxyEl8htlZEM
qB7enjlzcUBIz/0Wdphkdq6nzq9oHLMqL865EjraCyiq1smIPLHloLY59GNUZ2CaQ+n11QCo/Yss
wUuQOjHf0BHi2iyRYwi5e2PXt3m/0UC+FqAPtwb3iOofM1L3wZigBzb2jR92pSo0ytV1BHJkdBFp
/oBSsaVHVBPeZ1nH48oOn903NlLwyILjf0jBuwAwz7wo760u1pjoT4JnYamfGvuLPfKVGZwFar+N
IFeL7PekQQp9ousJ9AByEDSv1ClvtBo3GwSzVaM3FGgLsz+mXaW9FradPFuE8TsblCxrgfDS2UL1
l0xKFhNMexYd1HknHAIS4rOWQipFh/4aTsFaGXA2lRbY1PRLI7OprAaq8ZFim8D/8SIPPCSMe+sv
LqJLI7OLSLlNBj4MGNGC0tsOa52zixOF9yQAgXhTviuMWKUPNv+0KUAbQtqjzh0ImIxavhJ/Lvki
2wOV1iRP5iIbfb0fbNXYCeCT6DvV86NOtYDJcoNGqWCs7RXfsLgoIOxCExZqs+CRujblem3SO6mT
n3W7VvuB0ApMvLEb6G6d7W/7id/ptXncDngjzhL4pwmYk69tWdQlBdVs9IB2aENyRpxzNrjWo2OX
0JRIvd4LPKscgDKMxaYdYySQh9Z7w1R/1lVXhrq0q6gF+9LB1aSNvSPHQHdqC1lgvznhzm0iS9dA
+dM1/RvNIB6bNY06ope7CRJUj7/HSpcxqK0a+5HT7rMuVXrnD5JFSOzYG49m6Ne0hffgoRAVjqnn
nhmimpCo6g18GcNzo5fjzrHEGxJQX5WuimcjQa9nDjDVnfJIsenQfgT6JzzuVPFNVzzZdWM+kfIA
x1aqEQk+c3iRaZNDzViY94PrxEGnZ04AvaITaMDJvq9cJ+j6CmefsizoJP2s++pLCqKXEBiScZsW
n9jwwRufKmAkwbayA+Wa2haNgPRLOQZpnPdRD4wWZE5bCdomFVaJE8YVNMJcw9vVPmMRb9HraVUW
OrNtJD0ri1Zha3be0QPYLeSow23zuuJ/4wCAAQB0EL3n7zl3REVHUUg8eUfwfJgNC0f7tZIrDnsp
JLk0Ml1Wl5GooGZLkzQHcFwPoZX8yaT+ZmQQlumTLVZ85fwswLAnzTco2JpAeaKbamaPdhhrR7v8
nJudDMos7s9+qlWHivjxXYVNHRqpGjauZvp3htDTl5ajlhbW+tA/oB+XbC2e0+OAFMGuS6i1kh1a
Ot4oVRO8xJDZe3e8iYXeG+Xz/Dz4Y0j1Ksp0NBQVH1dONuZ0frB95A3RrAZZxXfsC7SM69xu8KDJ
bEKnhrL+A0LD79Qbq6DpbPKYMCF3Bm6Ye0JKZ+X2nI1xuj2hr43oE3An0MnM239w+Fov7pPuJEi5
F656aXw37EG7tLLUS74fWK5pnEjR4hF4vbNq6hV21xF6NtQruvLilUlciqIufn4O3aUGyi5jip9X
2ZEPR8CEXWcr642VfS+zv9gWHkD6DtpvsWrzx0g7VDpolNCNT0l8TtzkgYBaW9A1jNbSPYYKONBg
AD7j1M8uY5FXiSH8Di3ZE26+RC+xHaWVs9XEytXyuzw734GXlmankEDfGXVPAUskecxFrwdCMw8x
9FcdlYVAREdFSwO/7feWO256vzulpvVK0iG0VL3vKIu03oz6fu0mn+3N3zEPWBemFkJEkIjBr/dM
aupt3Mc9PTfud9v+4oufzppe05LDuzQxC6tKy1C8zhUFc//Xrn1J/Eez3sbFcwLWvtvHfG0ws0mm
IA9NTY7BOLYKfHbohql7eeU0L+8ZTNgU+aD9ZxYktGMG9tayBVsM0ubxIEMXGZ7MPaAuuWJpFnX/
Z23+WJpF3RrRmyyuYAkNJXoIwpImzLPROppxnm1jC/dTVkHpNqlxO+oK1dbbs7mwboA6I+gGjwwS
pvOBgpOqBhU4m15NgHg7zLsf4/wQl86e5+S1tLXNbXsLzFEg9kI2GCRV4KWAp7zei7EFkllfJgMQ
ZpCPK4Y7kr5qrrHN2xPAMFrMNm36xv0mcPmv3u7DTD/WzXfPesGLIcA0ot05ezS8NUrD934PkSAE
afAUnl7D87oTZPW0NElidSqNV1nUG8LfVGYBOPZzbO1j7T/fnob3047pnt5zLm7EieP5ehYGTgpN
s3V1qrPnnn3j7DMF7zYzikg3vt429X6DXZlyZu9iEGY3FVGjOhUsBgJn6+ebAghjz/0okjNXETj7
bht8f0Phrke/ODJM4PxAufV6bAbVzBQKE+OJWdtcRunKrbH48wh0wRCLut277FJNlaWUQ8dTk9Co
Mn5Z8cvt71+okmMA3sTjhBIk0hWzxaGQfENOVlMnMTzaHTR3zIOmXhvvVHTb1j4z+yftn5TTrTi2
xYH9Mfu7hnMRM9YjUAF1kY8n4NyI/5z+BZ4OhNiAZAGhCDAfxPuuF0ZmDk3rHOj9omtCm99l2dSq
uNOaTysT+Pvmvr4Iry3NfDQhSqRZkaNBpkSTsoX6/9bp9W9W0ngfGRRAwV9QkbfGc/MDo7V9KGxS
RwIkg1/KeGy+uS5Hk7GDz9MHt912aHZD34mltkxvP+Gl6JyA1QIDQlaQDWDt7sckTn4UwnVEmI1O
/H30dQUi5qHdepSLNytzP+SiMsO6JeUucWz5gRlDPmyS3M8em8o0f2V9Its9wXPgDs0n/KMmGx7W
gkD3r4+9+4zVwzNnrEE2SOueUk/7lLqF/wQtDbbxaaXvqBqQHErKIj31CWl2qPg6RQBNBWvjMjAe
hTLz5EG2BcioSarhiSmAXqRmkgQSUNydJQv0NggNchKJbW3rNhZ3LB3qQ244eDdyOR5t0icHu8I9
kI9dutOwYUA6j3b5FhQIW0m5GSWdGZ8NRPUoq6APybQVot6ubUPTyhI/EI7uvfUl0x7TvFE8cHpH
fuu9nh71ces14lfsN19tIK/7TNuPuRW5YHp5TnPS3LW6fEq1zt6VAxeHnFTDJq0AfUJzio6XHFeh
rO0udEGp9BjLujkJFAM/O2am/ajQxrLNhly+2L6m3Y0+H0Nlde4XTqbyTNaxR6dRza4gKscKG6MK
DeWkXxpheE8V7kdQXmU/RrBtbtsReUOP2NmW1bzdmH7qbsfMqULfjfsjqj5Q5rNYvO9Tv8YjFpoG
gLsAd1iZQ2gYRX5Aww7Br/QybAbzm6i8EqQDaoxGx0sjBGZdqJVAi4Qf9cwIC20onvXOZR/HqvGe
C7PKH1JwWAUVKk53pZsYjzKm4OCIGwYcCESYaiOpXzkTYqc86oYUPPQ7l8bOg2El6F5BGwTI6JFb
UGYLzUpIZ6N73u0Cw6HukTql9VVXlvbL6BBH+TlIEAiaXA8NK8RGVnq5y4SOye4ZZDO8Pt8gRQcl
BVV1W1czZGQ6rTiQuDKOmiWanZuAtDaL8RrXlMFD3sYyNPPc3BGbI6hgnrPi99/HTNeHfuY27Vir
3aYp8ke0dW1N/41nOx8c8rH//bZ7cRduNCT5wbaBrlB7onq/9mNIriVDUQ7Z42Cl5Ct33JxBNslp
j7FFBM4A0lTCjr2Nq3fjHhcJCcbe9KOa8OboGoUfDKzQIPj9BTnG0IEKycPQ5Cw0xefa1iFp63Yb
kaEBvx+78Zwyvf/mtdgxJsm2bdebIYRSzJDrvf1Y4qW0g5rwsMl7NObmgrURb2j10MWd9Yw6Ed9p
5hhvZQyBkMEc+3MmNC2qW/qq/LbZZw4yI5qdu5EUEjyuoIne5awW30RHyy0j/ndVQuUv4ci1umPm
h5UfWw+KIynV+N7WdET7rKux33i+x4HlLIh84VZB9xZeqpum6H6x1oI6SQPiAkvpYicJaxAFaE0a
MooNMYD2BTgHHS+R2JKB22bdry4z7EDPZb+LWygDpQV0VTlts0dmiDos25Q/9aVay9/Pds//vp+h
yo0oFPcucALXi6ph/K6vRHfifloHoqruEAtuSxOiJ3rjrvA+zXbQb2OTeAuyjRMh8jzq9fPCZyMq
+CeXOdHgaA8gqz5Dn5KFsecVaDUzt5Dg+WFW2kq4vXDH48zqyJijVQBFl9kVbGQV1RxppI/wchVo
2dBRV4KRbOWAYKrmty+ab+EbTMgRvisimXECrLwa00ezjywJbs3NmEco8Ocium1ocTQXhqa/X0Qs
cZZrI7wnDMnH2M6Ckq3ErkuhGHJ0gFegrIOm/jmjZpkaCjqlWvrIrfGUqvQjFb0Ez3f/a8z6pzh1
kLE1H9DScd+m/c+aDx9XRjhFx7O5RJIFM2lPLgcVzeshQoQpt0G/GJ/csVJZkBLm71qQD3x0TGYF
HMofEelaupe5o6JWuPy+YbTd9HUPKdCB55/Rvm88QHo63lCIOIYjqZOPlfE/pJ3XjuRIkkW/iAC1
eCVDpGZFiSzxQlSXoNaaX7+H1bM7EQwiiKztl+nGAGHp7kZzc7Nr9xrpzurwgAqh2YPnidZd5ZnT
gQviN9Mz5XNpJfW93/hFBVJHSg6xVnbvs2TSTwFzLY5UJ+NTHzB4KjN4t9NDY9hR0qZUO1nx8HXk
VE7e2BkniEj9315l5h99kUzq9uYsUUX/fka8X1TUL3g6LmtRseRpzShb9YtqfRCFOzI2O6yynSfE
KEfuAuFz1fuEnI3a6uKp9q9VFSZMYD7M6V41EuMyMXxTrBF1KXYkHR2PY2gIMoHyTqJZx9xIg+Pg
bSGSV55s+lxaBT0/c0otx27q1Kw7EFShmyjGc+4FyJd48utolA9Wlhz9wDtt7O78El64ng792yxh
w0AK9cVL14uHMs0y0SBWFEb+pIfN8FRS4dr3Wivvp0yLHtgFsSNWyparNLr12E6B8EBb2dsS1Jq9
/NafIi/+lJaJJqnTA3cmgsjT+sFSiveTMry544RkpkEbCAiHwctuGR1bLTK6WAtcQ5Icbiq71j+V
I43XfuP5vRa4zg0t3idlXAojsq2B21qfIwiNEqCmt09vzYI2y5Yjs4cO0bJ5NpZWoedmS6lCGmxB
E5EF2ojyi8+AwpHFYBQfngpTNMFpsVnWZOV1JOKPk0AGaU6w+mV2JQg2va8dtPeOvKWMsWYRDk2g
skzaMM+7iIXpSFU6rAuOJzGNRx7+xtOkidNeykrrJSh0bk4xqYMPUyNvyQatXQSwNIqUSmBzmytV
lx6YjF0smt6kvMhSOR6jXpE/pfB9vTfkKb23ShBeOv0WBLL04uBHXKlBGVoHeZL8328+WFquIIko
KP9hjbz8QyRzVHq/HZWXIkkewjR/2Koir3jOLO40D6JBjEy59tKAXGZx7I++8ZI9SZqbbQ1Hb/38
8hB7YQhrBaKepntIkjt6nrf3ZyVUXPz5c553lhPknZpIoPyMF+q/WfcTovd6S3NbXrmUwSfg9Xxg
RLwl1h/onSqNaai/FEYSe9ABCAYsTCECcDAE9Ea5N1AkOM31x/FYhgC76ccWD4IHsrGu/PdIedoM
OyqHuDPyUyRI4r6jEfY9LrPxaxmSWNmknRTsJW0LALnY/X/vLr4eC4C9yJzoYvdjK5p6oeTu6sbK
DmL9A1CMf24fwHUizQOYmIBEGMS7VzNkvMxLdJWV7rmfTlXY05x9zNTPkvDztplFMGAl5OhYUGA2
ZhZ1WSQbIyExB8PrnvXccDxfTe10TL8YQ/xDpEE11x9eJ15hG0FvbXEmJVNTB3NLZrsIekHSK5aA
AOZzE3hO77uT9s2XYmdKt9BKV4YQD2MWxmBUeZbCXKY2VpNbetmXkYssFOB5r/mSxYfU+Hp7E9es
QBxJZ9Rg1oGJ3suPRfLG1Ih1LXS7DhajnpeOBFjVsEs53PgsVy2piImyGiovy+OK4kItAtUL3UhT
HqQkOKpdbrdJ/pDo5t3tRV35OFsHWSgyjOL8Nrjqt3Xa1OvUdtwxfTQOxbTxdlsEGPTB+OhnHDm8
PxCTLlcyyoXspYIVuJWQHUoj/jim8l6vp40h3SUVzL924PhB8wSt6CvOhcESi1odQJFaSrpTioOa
/faVD2H87LXvQ57pzYeCSo6QJWiYvqfAtOHpi3TzP+Zhl6VVAr3aEqYCdWacNmITumVvYLj8UAzC
txYUcOQVD1MUbby0VneVPOV/zc2Heha2eQwXSaDxyI9ljaJU7Ejal2A6vt0zyFr+z8jC3UV16FNt
7EI362vbQNm73vieVlaB1ykohsHOdC027Qf5KKk9qyCKO1YqOan6mub3b14FRoCpmKQBBNpFDBJi
I6BUbZLaJV89/TV7+8GTYqGIYdLkAOS1+Hn8TiybNIncQmT2RIDm5DHz4WonodR3UYKimEVNend7
TasbBxBUVAFqa0y+Xx5/n5r+1EuEB+5WRzZL1Pfu4Z17exDiPaPqUAqjA2Asn1C6VgrF4E+cvxLY
rXrKhteonvsDGyd0dTdx+WEFS3y3yEssVqOmAaRBmhG7TYzA9WgO4qEpoIKgZPcJipDS7kF4O2pU
aBsOvkxT56+WsQACrAzeff4TLvdRKEsqbF2UuEoZ7CVBPYIHO4Al/TbI9X2XF78qTXuO9WkHEfiT
3P5+6ynycALUTcOAHg900ZfWKR4nJnM+uSue6sGBCtaPDrctXMf2CwtLkG0mi6la6FgoOkt735Rl
9n2I5W7LUa7dETPAosALE36BQl8upIp8TwkQjnMHyDN/Du0v3dx4Xa8thL2X6XhoIF6X4bVrrQTq
7qxw1ciCXqyHoFIsIOO7vV0r/qDN4ibUMxkTYix68YZXBjmKK6kqXDFJXjxRpggc7HPrVYk+ZZH6
ZE7SLpB0qiXWrm/SjY/6ao08lJDY5h9qM9dvprHXzamMpAml4s66ryOhPlgZgNHba5zP4qw2wOTk
pZX5rzi7OYQZXpOa81iZdwxHYH8UG9PR3JfpfZ4c1amxuTxvm7xKZjCJSi0CmhC9M1aycI+SISKY
ETLRNbrBe8qUbHLTwYt2ctKDu1SqaMNZVu3Jyp98hq79cqLMsjJYRStvcocqDZ2+0PZGlj5ZRfSj
pX58e21Xrj+v7czWYjvRPFMUzwrgqCkm11TqY1cN7/VpS7d43QxXJGBoCsXL4pJQ+JVC+3RyEyYB
7KmCx3kwM7us+o3EYmXv6GlTZOfRDJp4CaxghoxStzcKriI/TcXnuHpRmu91FGxs21JeZnbDeQQE
4gyGDMEFzH/HmRsqJXqUbd8IrpjL7w1lsKd42lvTY6Yx/ZoCqumkbFdVg/YUCF5915XoFJodY9W3
j+/q6pn/jFlUnfyUXV1eccIw5tRh6bBOrWSL/t7P913oUSr8AP2UXWxhLVaOEXOkCtJ86Vwx9Mea
LoBFZNVh8hCZgIY+tVuwhA0TS0SgVYaCpnqtQD7yIsRfZP1Yq/e3N2326UUIOV/Fkl88adNWU6te
cJPk0GeH+I1yJf/6xn936Q/h/ZlvmGHON1uxS12c2xFSF6ABbbl/vb2KtaMnqaGDRaUKPYNFrFfF
PBVSwfTcRvkRmIkjWe/65h51PGucUOTZgjWubRoclTNPDHRqV6w3MFMj0WXJnttPX0OwUWW1hQ1b
soH82bdzE/OKz/ZtFLqilSNMFFC8POmp8hr32UMPuMcVkiK9q8cBKcMmryr46Cfo9vwYuoXxuzJo
O5rBjucp7/NQZ9rPbIuND37NLSXWLoPQE8nxFt97pUSF6nue5ybTY04hckhtw9rig1oLXsT7+Y6B
keBqXA66EXWsR9F0R0oN9x+9R6XaGGgnpVlx/jMbS3aALkCbrEZF2pUHU3LHZIydrAO/UqDuadcm
imXpUPwoIsM6dKbSf8n1Mt/Xg2LcdzqoGV5bX6WoBfkS+Uz3a8ZOqiXRERnJRxTainZdqnUPOSYe
ZFrLdzD5t/d+1glOF3dQqzSy0R0Fsc6PUsoX7lNnbW1TbHUb9rLgHhBOtCuVKkTCtatgyJckgKpF
6chqKNqeFn4zOkQzh7bLdjTw9F1dinYCnwnNMFPYqaFqy75TSnbuie97HWmqsctRuhkC6HIsJxUT
4B2RL9ijnxt2UzH0Q+dZflEAcaOSKdV2ISmoWbdD9dRHUvok90Z/JyLgfYzQ134KGyt18pYevpCF
X1DXqQ07N4f0S90NjWgPYZIj/CaN0CaOlXAsp6LZd0qk7Zs4KN5FvqTcKTwVPqd+oBzBBSJM08JS
hTRY+JDlevIstULzIDApbYtpOD7WBozJQWBIjtQVvjPSsjhSfnwNQlDzXm94+1E2sgd1qiOEDLXq
2KZisbeCsn4JqO7smLnXGUqvE3cMLQ/mJS1xyKLZz1RvdpnARezFHey+upIdei3j5WIIjAGaoEGG
we+f8iZQH0JFLxy/leK7QfaK/RC38j2obdFu2twCUjXIEBaogTMW6G4OFZI/AfzPT8VYtRxQ2z+h
RJrag9rrR3ES24+mIBRQihueWxmRd+ipS7m1YYS2FvahnRRFaXOS0k4VBfOgat6L4jXJvvbiyq4y
k2JBIIqfbkfT+Zm7uBPmAUh1LpZS8Vm+SBPdKuvQrHRaTpoTeCZCt+NRMLynzutTO4mZprltcCWg
YJBvHFwAF+kSEyBJjT80U6O7EQM4iTB9VAXxebC0339hZi5gUaHV+TgXt4RYjBHvEk93ZbUUbEGS
v7Sy0iCuoxV3ty2tBi/yApj7uJZgvryM3glArq7xdNNlSN4xgth3eimFrZdHdyt/vm1r7e4D9MSb
l4oZnDGLokVoagWZnu+51pCZNqH0UU3iZ0EefCcz8yPqhTspsTa4YlYjJxM81BoZmb1KLYskZJAn
aTxX/mYy2bS/vaStX5cvt69SrCkXkKF39ZxeWgSCot2oZK64OPtFI03UQGBfwfJpcCfWpA2eK6XJ
g68Ex6SMdpmlvQPXkNtCqG84xNqKeItSfgGdC1ZrUZwwjT6auqzlkKb0F/DDPST/f7EkbSbKg3aD
QZhlDjRSrmo7pfdcRpCcRhWfjBz8rPSz1Jp9IGyxwax8sswc0IuH7IO34JLod/AyL0pzyQJxNu2E
qQEoGB2SadzwhC0zizQoivqO/iNsXZPhhnCuCf09edlG+FlzhvO1LN60Tar0ZjtiRErdvL9PC1sZ
nop+J29piq99qmeGzAUeHJLaaehMDCntsTdOff5eRzslDxTmOn+/VSbjTwp5bm0RhCY0YaoQmT1X
6axPihAdG3189N6q7/SvGUbLUcG0jJmq9PJjrf2EPCYZLHeckER+B4GOIGw8UtbCKWNKMMpQ+6Wi
s1hJ0LeFak4z1ML3nE707CJ/MPPIkaX3twPPfNKLm48GO/AEGngQFS8xTx5QnwwCdssV5Kem/x2S
Z0HUUyFnH5ILivu42wKMbVmcl36W58vQkbZegEWrLg9FXjDtchq0bwxN2X1+F8jFrgfFcHuVq254
tsrFjaH35LLViM1STR2U5UmvXnUrttsiPdRJ6fTDFhXq6gFSDGM6cobe6QsfGfVIFf0g8BjmP0xM
Wvgak9/e1yj8cXtlq3aABsx9CJzFWoSLsWv8mAYVE1C1vhsmzS6Lb75VH7xmAy6zFs/n2wNvZBQQ
NNTlsUFXHwuK6FluUYm2bO7DdosS4Lp+STkDnhBEQ7iN6A/MofHMMwxNTRCZG3S3UhUXFqljauof
y37gmLT3dTTu4YBN7BkTSv89OFqR8vP2Zq7EXhoe5IGmDlPu1VyOEPe+JoWp7kojPf6083ME0Rku
Nkth2gjzKxEYU4zQwlRvkHAuPDKOaxHG0lh3deHzNNz5PS+JWL8LwYnLk/MXyyJQAVRAMJwJoMt9
7cUyrvNR1t06amzDUw5w/Rz68m9yWkiw4G+mH8HTbOHyzELWRW4Gumu1tVuLcmcriq8eOijrj7cX
BPqFP3kRtnAUxZjp6ZFmWbqKYrUxM+S95laml59GwWhBIHmSDZO4w+yMBoMgQxQCvYKgRMwCxmhB
h7TDFqriVyp2+ecwBvJmy00l3WVWDbhSS6vIqST1VMZ+/0hSORyEEsEJPUohKUn6YrLJDRtHY3Bm
x1/1a4yl/rmWqu6D3+XDLh6D7L4v2+I+DBLdrq1KB/zuW09BifaBqnW1I2oWAkqhkJUvvmApEN8H
rZP56eiAqYwp203a0ZObwEXpLoa7qPH3MswL5IJ5t/fTqYMsRdPeA6rWUYyrdLsS1W5XAAu1dTiJ
mS1vp2c/6v/JUv4CMzT8hx7An1NzJb5vZZFRBXWIH4BsGU4hzZhzv7KORSkqz8jFMnhSdh/9XhyO
Q86d5muR+WhmVXAMfC930nIaHv0kbkh+/V7+HPl3k3qIgBHkUvmoUZ0JCQtttg8VoeNxahoPBQ2x
OxAb3TESs/FRKibRHQ11PKVVb32k4yI/1r4m7gUBuqZIjkVbHRQRptfB+JV5LCiulOkhyMp4l4Bi
f2AYYXSYhLE+xhWTUsOY1Md5EPtgAl50YBuS7vm3yVbi1nfaImx3idJkkAIovs1jDjIgsy5t4Dq6
HTXzEInayLsE3oKd4U3wtc8IfSmPUEWayu53OxjCMfNC3RGV0HxIg0J77kpNRaw36RFWjtHQLRXj
qazAg3pqJNzFXS+9xgEk1zxKBoTJOlP6lCWVtxGKV24zOo6w3DFnzHD2suPYa2ahprXO7Esw7bPk
k9D+6gYEL2NYovt/inqrSXwNvZVpUZ4ZXFzZSsCAmmBqmttVbpV+HZR/Mu8lDO405US5067FyenG
jU7PWiw+t7kIkGRtvtkK2EynO7/bIZiobWkkr1xpjIPz1c2dHQDFCxNh1BqAcD2D3KfZdTyQvWIj
UK0tQuOpwO9Qj7pCEMW+rEwD7ux2yk8J3ms0Ee1R3xLuWarozAmpBT8LPT9WAxBx/jPOLs5BbrlU
GeF340wTDkxE5XdVAdWM0Ob/DG2rIk2gKJ8TVY+cEYybw3hctUuqKDtMsVHsWEF9itLG3EC1rK5e
B8tu4qZE6cWFoPWxDNaV/UVCNBc7pyRKN/5fXG4q3Q9U67jizGVFU2gTIfLrTnP98nfnM5Czs8pf
t6+bNT85N7FIxosiaZTBwoT2VJsJ0z9b+K/Z0a5uM0AKvCXg8cDrL8+vjzx0LPVEo3Gbf9V7b4K8
ZBghhRZftaomI4/83e0lrR4NoEYErxCVvsI1FbGWZEM8e0xp/AYDBzusokd7Jc63sGDqWrSa53NJ
rCg/0GG/XJxPLTkOpsl0fTMqd0E/9Ye2Kz/DxiA7Ymj8rMc83XlyauxNqKccs4yQPcui1u5QI2bE
QPVf9FaDPctMmGgI8/BQSZPwFJIo0vOSh303xtYhTWPxXjAjhVHuiiI9Q4OUMK3BycNUus8LNQK6
bumPvl7rRysc/P3ApfQaTgHj14LQHlT/TkwbbbJ9qry7Nsv5b15clEXj4dREQ3pPMXWgKDmoe24V
8TArnO5UpjO5Bjru4nqobLNStoLvxvZpixe0PsjKmHiS6Rq9tot673PflbsQ0VobwNCxGjtHysDJ
/4V7wMyloPgBcHWJOsqVXG96X8VoNz6NRf4KxO4jA6xbQvFrX5Z2ZmfxerF8sRwyxiHdnqoAkoG2
Om0xOKw8kKxzEwv3k63EDDOKoG5dwIvzWGt4ufohIB37f23ZHxjxWQw2mtHP1Iql+OVrq8MEPn7a
JPr5k0IvA8XZYpb97RIkckLuaboFuqZamH1M0HGU1fqlrcOfcaZ/YLUl0rTqXayEz1Ek2lre7Eat
2MhAVsMHPCpgFUH/XCkuCHXGUKlemy5C1I5QAH2L6h2Covvbe7qaeID75aFEVZkR+eUNMgQZ9Fm9
6Yqxt/Oy8oFxebuT1Dt1VL5WmvoTatS7fOrvmVe8v217bYlkBWQHMyyToZjLsNWImdKBup/P0xFE
h4EzdaP0sm4BvC+iJaAilumHXOVTmluF6erZi9in7OH7rP52exVrHxi5BwpUJCEIci5SHNFrxI7k
1nAZxAy6Q+Nv7NKSC+pP6nFuYPEFa4JVVMykUqssXyLha2q2dj3cacaTGL+Y3r6l0tdbd33L5JD2
3BbPQ9zY7Ra95KqfnP8Vi8MqU0EIh4lliukLw/B2FJhMuu7j/LsO12wW/JK8Yxf8/n/trbqIzPEg
A7biFnCNNHf7RH+tE3MjqKwvDMA26Rvv3SvkWJkGagfBheFGQ+yW5fhoFgAW1BxF2sr7ooXJd57d
H5rK+xHJ5s/b6/vj4stoM3eOjLlRhUbM7MBnIS0wRK/WpJz8uFVK0WmYf3AMOOruzVZt7/SyCB3d
9LNPSTh6bh3wZm2R09zrEBY7zIUys1YIPxCg4ATirtuFvhfcSZ0MJfc09LsEWel9Ycnfx7HS6SNb
1r619IhZGlF87XQNOAuw/wOswQM6FXDToLIC+Pr2GpXVj5DGCFBGgDzGMsJkJnwGWmAYrhwTKNvf
ei1kT12vy3eGXMDoHaWx0+Z64JRTTu7eVOahSGW0CdTRwp+F9MQQmXBMg7Y79SXSVHYyGcJXMQ61
PRKdQu2MXmrZNCq8O5/0iECiiw/D4FVHiWqDA7BScMAzlA880tUni0ET5u01653ntfm+EErlqdRo
pCb6WL5a1UZ4+HNhLI8Y5hRgiTr0Q1eQHr9ptLhNaoqxGfWI0vqnGqUvkwaQucnfG01Mf9I7iWbj
Uvo4SUIFKE15saTJR410ogyifEnF+L5Ros4u1fIpMH8HXQhQXdn6ElYDGeVU8nDyfDo+l77I+DRk
RSQgLhKLe0Vr97pyd9sV1j3hvxbmv+DM28NGzUZN4rUituEujesdwhQ2FPK3rayuw4J7ErqaudC4
iFRaEAhgvWXDNYvyo8xE12TIGybWg8Z/bSyfREUvyVXWaoabtwJKXzo1U336ZRZNbQ9x56pStB8G
AR3xbI844tfbC1zLtyC6/N8FLvVt1Ea10oiP3B1UKEqUL4Z+yqmsZf5GfWDLzqKoOZXg/KSERZbQ
nQS20bzk5U42D7dXs/Yy+zMAAoUNx7IEBqBQJEDhmplu+5pP4F/obZe2omW7aCMZWPcLJk3+Y2he
7pn3gQ7XuxZkvDupjsI5mRuBbuv3F4lAUOk1ci78/peWSXDwL/btjVr7/ZnggFc+L8orkgPmyZlu
inPTlSqvtVPY5hoh/ousk7ElcDEgsOjBLt7hkjoEio+imJvVOzF9739psr84BV7FdG1AeolXQ6cC
fOWB3ikGlXKIS/MutWeJ3r/ZKvobjFoT3a9IyYDEMNPPiK1bd9ndpDQHa0tIcfUwYEOHBZqhKBrW
l84kx0Eop7HFM8HPD0r93fPNjTWsfRdzPkm9gsLO1UCeWIohWhuB5frinSX/Qx69j+IHtZruYn8j
nK3F5TNTf6Ld2ZcRQFIT0+Wi2+o/S0Zm163dKB/+wnvp0oHynjPaZeuitETIefLYcg1xfEfL9d3Y
GKe/MGEwYkBjS6HauDgTq9YRFdI600VUhjaEjfT3xpmsnvqZBfny1CHzMpLK57FUpE4d2n+B/kXd
mN4cVPSAIJc3VzC1PaRu1HEotAzdryq8k7c0bVe9CkpZ5jGYDbrCqHiF1Et66mECFmgnTpCfz/pE
3ElpLjpV1cpHQ46lv7j3WRMgqbn9fcW+2GmNnykJb+p47OxOe8y7x8H8ffvwry4rBWFqWsESb+U/
HbLLo0mGCDJjIYpPvihIKLa27yVaGXDnfFfDN2P6/9iizTcjIK+flWYWGC1y1/FJ0tRnY1Q/hmq6
M5Ts5+0lXZ3Vwszi4RcP5ggfeB6fNJ2npS/Tm0qd0hf2cQy3oLVxD18FgYW1RdoEj5UwwJkdnwqd
IZYGPCdN4FDfSIdvW6HBcnlMLVQfaZKn8UnoHk2okys33yID2jKxCANgMf5jwqju5P5Y/5S3OHvn
jb9I6S+2ivG6y0UUVVrBIsbBoH78NAQSb/JyV6XaSZE81/D7D7Usb+zbunvP2HCav/Oo9qVJPUgK
M7KG+FRZHMwxzg8BHVD9eNvjruLbvDDYX2ZVBwX2h8UTQFH0XjBLMT5Zwpf4nZl/vv3zq4sg9ugS
fCAGQIfLRfDUba08KOJTV8iwMnndPd3Wu6Edj2aV3f//bC3OaMgaM9XHOj4ZCn3rOxVBRm1fThs3
5+oneraixYaVgVmMScqKDM+K7DIYdk2lPnWTeU8gf+yg6dy4gVa3ENYM8jNZu642pWZTjCJMmacA
uof4lBajUxnCLhk2cv9VT5hnfICLrEyyw7fQ6HKZJidzuJfCuzcPBM6ORgoLdzhPTSoDl57AkPxU
JoE5u/N3UXivFD+66PUvHICuIMIu8Ldd1XW8oqhp+bCCBkp47T5K7C69mzLntpXVfWI2GeQTb00K
qJcLyX0l6fz5PJrU/8Udus8F7cdtE6tHzsQ4ybI58xUtPFnwQitE7Tk5xbDua44/2dS+gzfjtxRU
cERak5AwMaC+rEQlmeyJQutFJ6kt71mtTCWmqewSpdZ6MJ+NTHgdI4oSt9c2XyqLSHphdV77WeaZ
50miG74fn0BvvORg9Akejqq1H+ps+i0PwnehaA950L/1mTMvlhDH7Q3EGVHMS7NZoQEBNeP4ZJqP
VRHbtf+ooxlze20r9xC6PxoZvAFdH7WfSyP+QOKRmnJ8KpXjNL2Alg3Dt8dr2B+YkcM9aG0uS2tF
0yZZUelcRIlTAxB4u3Nf/PziK0XGsIhlj5+fGBfxH0rj7UEGpC/7T+saRIw4R9ez02+6YEwyNY1O
jeIgR59tgJdXvs2Ln1/kT21RC/Wg8/N+uk+iT4OxJXCz8mWqUIjNEjcKjfFl6cI3ZU+2IjU8MZVp
myhi1XJwN4ZMYpTThjOtmiJfZ0qWmHY1shoyM1TKtGBOhhrYZebvavm3OPj2AH75ttuuJDcz3cw8
7g7WgUGDy0Px4ghBkqANT62Wn5REv4N104mht7TVQtjLUQhbU/162+bap8KXzdLEOV4vs5sJehtI
24vwJEcJohLyY19Xn/px6/Jccwje/YRqDF1LxUhyXphqGIWnqTz504vy9s8FAgmY86TZF66Gw7sp
lIuslYeTXB3Mr2Gzv71J1+BNZgPPf38RUFKzLw1gksNJ0O5jTTsU6ssAe2ll2lL60Fkf/erLxDwz
Aiy3Da8kOVRseFWjAIeM0xJkkmZW0Uex0p/SLoFj+EeiPKbCfZ/dFVu9rhXfM2Tm6zkhSA+upm2N
tFMy0ff705SfhPZxjIBbTd/kCl7zzyLi9rfXteJ1WKMwT4Qmm1r2HxVkicdOULpTagXPQqS/qzPt
U9h0G+e24nX4NEU13qbzJMXi2IZSmzShazqCdGePwavVbiShWwaUyy/Wshp5LDu6IxUUQPlBnTbO
f2WfLhYw2z8L0zWqRpo6/76Z/uMLu0GEj+vn7aNYOfgLE/OfcGYi8uC1NKZ+XsJHsQ934IEINS+6
mOyhdC4ycWNJKy59YW+Rd0DnG/SaPnQ8dAzYmzNaSqPNX3CIm3eVuWFs3p9FkmPO0oIGOQejDMuJ
69Bq+ySXiu4UVR+0o9R9fPvenf/84lXVtqLqpQY/PzJOEENktLPalxoRwOBYpl9u21pzBSg2/iiu
8T/LQO1bWlqbZd6dlP5FguCinF79TTD1yl1nAtmeKeGQxbmSQ4OIlYnsSm5Pnr6DY8XhDrZb07NH
s397/gSXhghvMFfrtfiOYMaRLBZ+ewqg/wzVH9PGvbZ28me/vzz5IkNRbPCT9tS8q6VdnG841tpp
nP/84uR7pUhjSGXbk6Ldh9HjNDzUbxQCJ9MA7wensi4zlAAxyCJFq+sBwnSmcU6h9MDdkihgQV7S
LWTPH7TT4hPBjEUfSIId5qpCOMZJKkkpDVBT7eyIeQSv/JJ5/0DI2iefmEp9De463TbeBb8E0wmg
fJcczb+77dvXbsc7zvqjuSXD9/Nnev4sBhW1FUjWFDQnlb8hgbg/2E/N9zx/c1bKbD/MFhTcEZsm
MFyGOv4GOKOZH+FzhRgup8a2xfBw7XWXFhZuMchFjlAWFiDeZhyhiDfcbvX3IaIhJVC16zK1kBll
LiJhdwpfc+HXkH+/fQ7XXs2fz9788YXrJEAuk6orxKghGbxTQ4dpzbR763fPoxPCeQYbZ8TT1Xhr
FzWjp7Wl8A6gYhcyhrJFNHC1RbMBxJko4wNvuqKZLjxfFBM19t4lT7nvcL+8cYsWP7+4vhgwT8dO
4+eRTJHa2o6En762UUDbWsLyy29DLW68yHvntYqtVTHYkI38a80CkGk+eoqO1+TpllL7guK31rt8
/A69fxokf7FN5wbmrOPsi9Zzy0hlqwHpUeXioappycINqD4VaOhu7NaV03IiREmDYXN6Txz+palM
EYaolHPrnSo9S2IOQ0Li9ONG2WJtw+YZNBwKDijaKZdGRj8JVLQDhHeh0aKsJnX5Y5IJ2cbHsbYU
yrMg5jRWIi0H57s0jtue4e+T2Q4n1fIfjV45wlC+e7sPw+zDu9/E2JVSVQiqLe1D9E0oBr6zuv4l
ElH22NTxu4rqHAwGNA28xMwzOq/2zAcKuTCEVBG8d8pQkUv2CESELwDEHeQiNy6Q+Yu4uMQwBYiL
cSnkbpk6W7hbAruI18WWf8rg+f6QWMlv2tvKrhwQNmNoq9tpnvVm0M7C5uK1rkwQ5/ZdEJx2av1D
qX/cPqM1h6NASywWKQUAVL7cPLUvR72UKv8UjcAlrM7Qd5OfefvbVtaOCP1t7kRLn6cSl+8XKRzj
xtD8kyX/rsfvY/GtEL8N2T9vtkIJlfkNPlAJZNDCSjJqbdSYSXAyjZzeg9M0MjNj+a6Jtmo18zkv
/ODC0ryrZy7XhlM8iGIUnOrAezKq9NShFGBrXfNPpoWHSDY+pIX88y9WB3UO/Igys4HLYcc+jHR5
9PC9EXqWkGJ3rB3F8Tk0toYNrom55srpmaWFlxdw3NVyZfinBqbAnWLBTB5BX7KvVUH7EApyb9dj
ETmhlE1OJIKLzosJZaSkVNCCDJGf/ouFa3T8AaeukCAg/ZGlgVj7p9zSnDJ7L0yZrahfFev3bTsr
UZGRSxi8gfrSOV/CfNHwkaWBRvZJ0j3fURh5OMoWQ3BZETaH26bmr+rKf85MLXa4SUzd6orRP01j
904YxwwR3iRiktKzkwqZLMCO0wS6s9siL1p1XLjH4NkkWPJUvXTcNCpGuWcODYkRhgWmsPhNDX0u
bjIGp72iVvjN9Kot3vvVjQUTQuse9sYrMVk0NbK0Vwv/FCrlMYWyUUzLnQdw9famrgQZiZeFyjQa
qJ0rev0iV1K11AP/lAwjDaGxll5idJT2bTmOTpyG5sYtunaIc5uTDgMTQACqLvcyl5TO0yeCGriI
+iHlEXrQ/TF/6dpnAXmhcp9JBR3Dcujubi90bT+5gCReUUCcyBMuDWfdlMlBIvknBQLHYAxju9Sn
PULvGxu6bocawB8zIFsv7cA41JNEE3Fk7UDzpmr/abaWsnZmpOn/Z2L+/88CKVkafbfYD04l0GSk
f2vj2dKeYuvj7R1bueXYr/+aWWS6DTUIYSgEjioQwAUm8fcu7p3bNlZ3C6jInxMBBrXIDxNT7JXO
NImaZrOfjOdq0vZpG2xYWV3JmRX5csNKSBDbUeJMlLwa38VTldxnproVcrfWsnDt2pOmohs91uJD
8DACTOtynswNvYLbm7a+HEYbZwpIJBQWrqx2nU/xdD7/wTr1IrWzoN7ga1tbCwQgDHXK/0PalyzH
rTPNPhEjOILklj1qNCVZtuwNw5ZtggNIcB6e/iZ84z/uRiMaYX+L47NQBKsxFQpVWZloxLoIdhsU
VkHtNSVxgEgxsrqK7ei0fPBn6Hz//WBAPIeKuhjLBSUz8XlAM7/CkzClL8wl8ZLaGp+jHAwo/CGj
gKrgRUhNB/gbo6+TmLVLuO3c5cfkLOldCCiEpnKnOpl4HAjdarzeLppeiqRxKzTOJ3EnuD0cu/UO
tQX6NPjvDSkDHUZYNTBEEk6AwoqNi17ace1cQtm+hfNu533PmogQCDT9db1WpGdPjIjdeOJtVtfo
naURNwRIEMlj0T4U4/76HlCNQ9BqocIhKkRy058zg4BisTL4zGRHviXF3vv5vxmQQocFLy3bRUH9
aSgqe8MSaHW4M5kjb6h0cGfdWKTD6S9G4SU1xmLCWfpgBvZ+mjpqdqUNnEsQb4Nw9gKtyKbKs+sG
AQnFbV3e2d1T9w9pDhHv/GdCumP46Hhs5cSIEzCl5wPyTTp0reqsnFqQrheStpadzhjEWuznyYKk
Kd9VSbVxZo27VIUcp4akxV9B2mzbDRafQViwuOXjY1jegnjDDSIwDWU6DI/KO6ORGiGgYNeDKNL5
eamcAMVnA+NiUd0Arj/rMgQqAwDr4yUtfBpkE84N2InRogehg4H6h8XfddVg1eaC1w9Rz0D+6SIi
nAZvBJraQ2aAG9tktR/L/rXOdLSuYtLlYN4DBQj8vqlg3Bmw4n2WVYipK87GKClNckh9B01LC/i7
54kuhzIbpxa8EgHTsAMoJ1AAEyDdBLYYGR7iFWbZW6Q0YrfAs8GqIy/XbDnlHOLlDpJ8UMVcBJtF
jptuagsj5j5hT3NtJrdlXjtH1iWlxneqjpFgHkOkHAo6H8nfkD7j1chXI/bARjuZby4SKlnxBedX
86JUzlqADA5wFiHw/dK26/p6RYc8tp1Ddz70rnXoYd33pXPTjSttWdobcZjegwPJb16v3wG670v+
xuEeYgBfHJsJooR5xIIv1w1Yyj19MkOSo2mTLuw7YSELNhaLrCzKPxnvzpPxbv3+bzSgXhi1vxyO
jvMocY46SW/ltgOHLzrV8EpFMufcMxgZVLuyZITTHnZQtZhDdOhrtpvCBJKfkBKAewD27qLBY7Vm
UI7RIF4GG1yEywZiZSDy+3F9KsVaSN7hzIoUsE8V6muLa/gx+Po+sZDt6zmNM9AobVI2/XQh9/QP
9hB3AHMJRgrs7/OJa0w/6VsI2cUJ1JfDoT56YxFVyFVt0HV4Y/eotF43qNiMeACDpRK9OKDAkykd
Pd9wKkrbIPbz6dsSsq25NJ+vm1CtFAAjwPEhsBY0M+djSjs3G9y19uN+fbTpi7N88HoN+lq1TLiJ
RFAtGDbk+LNLpnXJqzyMiVHnUVVajwbtQJrmss8eNLOQcMpvrg/qkqsbXTKnJsXEnkSjne00CdQp
wTk+TAcDNEypV+8oCx4ngDAtmu6NPDjQvP80jN0Hc50hUVo+k4Xe53Z549H2ZuG61+Vl16P4TSAj
gIwW1HguKE26ma5OmOJ9Acm8F25kTxMrdvnIbvsEbMYj/2ml+HFNBZlaqiOOU/gcULgJ3rgAkih4
SJ3PB5SGigQIizB2hrI/uCTpN71d8gNtU74bWFPfc5p/z8tw1OzgS9iVGDW+jH41WEfj3bnlvCwg
HJQYYWxVg3u/Iol5nDtmPmSN4d2Drio/1GCquh/amT+zuTV3PZBuNxbrf2q2hHIXQhQA+xBAItyB
5z9kJn7WZy2qfiRzvE1bdG6Urny6L/LFOoLebPzKmrKIwG4zfGg72t5XaOfdVk3rfkw6u96mdV5t
Ej43B7yD0jmirdE8VE1avF3/ocqlOvmd0oEcLO44U5aEMdAddEM5XyJ0dpLXfpmSDe8JPUyd6W1D
WuvWSuUKICr83wxJh8ZqJmQMhiyJ+8XZBhRiaMsW4rXXh6cIROxTI+JHnJzMmU4JKWcYEc3L9o4G
+3rcrP7fgrrErsPGEkABPEzl3Efhe4MxgcMzbh13H47tfs50KVH1bP1nQkanTAC+VIh9g3hai08M
AG+0lz5NkzYEVtkhANqhxoPeFU+O46spMAjpaRiP6XPaIek5u/t0+Hl9VVQXDfy/AyYRgVmRc9c5
CLrK1YK/rHIUAIoQQcHzdQuqdT+1IG0usnamnRSwUK9HHhwb8p29OzraYNXZISATEWyj4KSQWWn9
sKq8tgyD2IQMY1sDwBF+tYYfq81AOl9v/Gx3fVDKtUGqCE1MkOEDv9n5ZgZ3eZLkkxnGJZoGd6Qc
OYKdFmJhaDjQJMB+L4Ec7AAP/58tyX8xZKd4a01hPLvBT4+G901HHtxweagZB9rGe4LS2zeS2CCp
NY9o4N0uox3P0G6/PmTlOhIkEwKw/qI1RPz95PyOtDMgArFgpwxO1UIWwfHeixYt2+hMYu+rlXPN
Xa4zKPz6icE8b8G55K3YOK+rU0a1+w0UwM3x+qh+hzkXswvFN8F3ir0jd9ZVINUq8qwIY6iWTzfo
4vi0ctsCN8ZcPoxFWe/Mrli2bUO8V5KUzk3JVjQtriXfjOhUiDMKxYc1C6DGvrLh4PKm3XfOMG68
Kpw2IRCg+6mgybYeGxvi7ICaov5ANYNQ3XAC9EeQjQc1lhwt5r0B+o/VT+LCyQ8OOXre0TObXYve
jHL8Bzd+akucxJNVsaasQYdACAxN7XNoyJbJcVhS+iOgdb/hY6OTOlU5KB9JZognoQwFwMu5PaMe
rRw940k8T3vrK9d17is/LxgW0R4A+nk5PvIMXlYQkEYiu7gjsVXE17eXquxrA7KGri1EL6jUS44i
6GZr5MxNYiNLlxcC+tT7xQ9ydNX5oFNo6bdxTciDsXh+HPhV8H0xTDMFvbU1Pvks9zVBmXK00OOD
UD1S93jLnE9mnyYVpNCQtnfo1vQ2haHZHCo3jGAfHWqu4GaTMTAraOl6r6FIPBr11yaZPlW82vX1
HHVoj45axn9liQ5mr7SJ2jJBX5+IL6QN4o921fMeG3Iy7kFJO7ifecM2xoh34bfGpJoMvsrx+6LN
A9E8qAPl9y1HlSP1Exw1Z41X+z1HogC9SpppVC7TiRHJ45s1MbLOC5LYBJlsTVmky9mrDAQAKpEQ
WSEBvTrfB1U+9c6QIRZbdpZzE9SaSdJ9Xvz9xEcM1sARE+FQ0dn5BbbfD6ioba8fLNU6nI5A/P3E
RDOBmpKlMLFYH0LvNp0O7qA5u7pRSBfeb3JIkBGjWPNoji8t1XxeNwLpeksHJ8t9P4VjM83btEu+
rpX56EMA6X+bKMlf06TqvCWFmaw6JM42GTZgIfsHE/AoqNBYwAHK5Zmwg/RgOvphvATbwDiOAWpo
mlhAuRYnJqRRVOip7LsOJiheQQ5QMpohqGINlJZwwUAsHGzZkptmBcnneRzhRMxDkiL7v2/Xr02p
wTArrYCEBt2TwN0gkjrftE7Owso3G1wGw4Z+YG7UvbBeFy6KnyoHNMBS/mdE8ocDfOEIlGASt1X1
SF0eNYXzMM7zC2LnPmoCxPiDED5Z5206dJuS64QbVNHIyQ+QL5lZJFL7Fj+AVUj6pM3dXHn3U+W8
lOkMnS7vH+rqoLCAeoygi8W4JVeQF91cCBHkuM8i9MQb68YxNNtDuf0c6NnBELJ/ofj7ibcpQrRv
1Cme5i3196WHfiSouV0/RKprDL2DSBDhegGMSNqBq50BTIEXWtyCbxcZidx5RV3X3pt+b92mQ9Ef
kS2EjFmD9tvrlsWGuNgwYBUAPQL015FXPR+cAy1lRgP4uWrM31B1e3JzZ8tndI8V9S6ErPjG8FeI
G+Qaz6Q8DdDggXq5UIeVRXS73lkdf1hR2Qe/ybE0IFbZIa4+zBBz3CBZ3u6vj1NpD414UAIAPB61
5PNxWj1isTxDGi5zPqbZLxo+lunHlr9et6La/dCZRRUEEQL6wqXj5yNcLcvJDmKg3nYWQp8JFIz1
a94g4W9pgM0aW3ImYkT6PTdyB2np4XuZvk52xJEpotDzaL5cH5XqAJyMSt6ddmpOZJxgabS3VrBp
NU5L93n7fGmKqSVGj2d9nAffpubtrztMkRQKfzcV4IZChCj5XQN8PTYaspGxKaK0iMZp9y+zI5oW
/v/3pTUfe8NZbQPft6q3BBouWa4rfqmChT8jQDrofIJSK0iniQdBTOpHhxy8ZGcmN9cHoUzYntqQ
/EA7+w7ekSKHYqY3dWFtbSgA4tn02tXGcxBOd5bLnq1iJNu6t9/MSkelIGZJ9kOn9qVN0HYOyq64
OeMRSg5l8MrWQ9j60Tg+8oZGdHqalh/Xh3xJMik2BjLyQu4E8B9TioMTeIOsr8ogNswmGw8c+hVI
967Z89Am7o8Qz84PVj4iOcyzhD70/rIeujbJH2xaDFHK6du4TMURDQHNB4I89m7kOTSYaTJvaUk/
1ynzDkZNWmRqpvnvYwnUWD1Q9ILkGDeGtKdBZ+uSJXHxbJyQ8GKPuxr/+Dr8neJgonAsOjREA/NF
Xs1ccscaqeXHE6Q034JSUyBSbGtk5VGLDDEUnB4pBl5bsoCYBdVCnvIXL8u+LZ7ZQbWBHa8vtGIY
Z+ss/n5yf7ddjY68NQ9ib7ideDQkmqtF6YjRui6aLwH4l1HOYxO2Teqn4vvNHrXJw5RAR6w+uKze
guRKEyooR3NiTVp6PKEB8RiLIC7YbV7cgNXqH2YL7BhCjU9QnolVO5ktWjuNNZZVEDehc5O03evo
BO/XTajuYjw8/zMh/n5iorOXtm38LIjdhEdm+Y7E1sZN7vr543U7ig1mh8i7oO2OCI0oyTOnQ15T
DyyZMYrF+aYknnGAuMQMdl+j1PhP5R5AI0Eo5BLwf2nWcgfXAApHQWzz7oEPbI9kyO1Y0ud1KW/G
+a85p4TrCkyR8yZo/pSf8KlhOCWFsiYyvTdtftQ+I4Tru/DGSA8IIkjQAMnENp7Rml7Wt4hHh6X4
uaBcu6l9FpbRbE7GwepD+3ZFGWQFwBgbsEG367EqgDOJmtxaItpxAxyrpamJeJTrCTQw2kw9/DRP
OsilUXdkJKgor7YLJbF5D+nf1ni+vmmU5ysUsiToJhCk9ueb0/DTvMu7Mox9cIY/9lyniqL4Pm5w
AZJB2sq9qMkytx8bs0UwZX7NgfnR8Q6oLnLQXAUo7qNoICQoz38/ryu7s9YQV4M1f/By+sMBzx4p
822QGR9pCWCzz7qd7Y/PTeXc16uOWEFV8AZ0yxMwE7Q+ox/9/AfYIxSseE0AzyBB5DsPDvQxuv6l
YAL2PO6hgrmhlb8xdUyWCq9yZleKIFborHKjDGDXX76H9fLGreAItt8VvJy5rldVaQx1AwtNS4Jd
RgrJ0Psw14sPDErv9uSG5guYM+mabF1/+hTOOdG4F1t4delAAs0HalZI8wIOL7cqpY09+IPP4MrQ
bf3R82j6obQH69lnjvUrW0PwF4B68XPfONZ2rW27jUxENw8oimPax85qb/iQBQ9BBlHqHApcNw01
hw03uinirTtAK8Sco74t/A3t2umeeqv1NLttCv6vvtv4YRJCVxpPX+SmS1zRmbW7fuoURxsKvSZS
x0Jl74IjIXTWFNrPuNWycTtADcusd4X/99cBbKCDHNB1gJPkk1EjFkyaANdBMPibNJz3rPngdYHm
/lTcBEJrGJ0RAnhxQaPbmskwNQ2iDWdto4m6xyR1H9HQuadFZkSWb2iiG+WBFx16wPsj/XHRl70G
mdvZ6SCqn8bXMXNeSMbv5oI9LavdRSWjuI+SyGyNXZa7z2X414xRiJxP7UsBSVElvzXvcBf1w+1Y
pHe9p+O8Up02tB8i1AWWyL9g/J/Sfm0hDIee5K6yb43Qbl/meggODSmCG4fOrmZOVT4a8Q9q4qJT
9AJyntnj6FoUSSXLfPQAA81TXclaZ0GatJKPrtHgjo+deW+Tne6mVH5eiIYDQAbKQPmmpDM0hipa
Az0A+KyxDNGv68dVVZbGSkChDHQGSI3JabfFMNp6CmYgraoDSW+HX36FF+IOquHtspu+J8uO15vS
3xpfrhsWIZvsB20h3IXOFpwwOTCxIT7b1w2eiaX5yJJPtvfRHWswQoA7vH6b1u+DbuuJhbgwCC1H
wbMhaoTSdQq95tqcGWKOKmd7lBzubYPd1gziDw5EjqK+SLydAVzV9WGq1g9Itv+sir+fRMhhW1HW
gfAinpn1kS3D28BRPL5uQzmVYC2HujxqQBdZ7wragBlDp0rsQmSwSKYoY3lkrF9Y/zS4z0OXb5f5
/bpJlZeHZAiIatDufdmbNPnZ6DfUgweu7tziQNqbsvyHi+TEhJwVa/puQqOwGcRpnn8PB+ulNcM1
oomvKeCo3DyiG9SOccAgcCv+frJCHstcXgDdHU8Zf3c8flONUF70HfLTygGnS7hrHq5PnnInQoIB
YZVoLb9oykcSA9t/RL7PT2b0lffLNkyCbOfQnG3Mvjd3KQKv7eImjWZOVWNFdRWpU6F04cl9eEnZ
JIs9u/QpWW9aezPTbe8d2uLGLzUBvmrbo9UcqVOM77JDah17EyqBLX2yg83k3Lne3+PDEGAIqjQ0
X0BbRTrMVeB1bblk9Mmt74xyGxLNkVLcU6DJgxwDCJhESkkKfUHG4KQjcgHxOM6HdDSj2fJ2FXTa
dEyzSkNw7Mg4OD6y2eKgnew+8di0mnEiccIhW27lN+a83gBoWeoqrYoVQZMCwiW0qwG/Ks9Y5jWu
WZu9Fw85iXgfhYuu8V/hE1A29PFgsQHbAwvg+VBaQHSnNbe92PWmuHGKj5PRfuzLv2YQAhcDPCpK
OEKM8iKtMbvF0K+gvIjz6U6gttnfe2wRmIAswxbgdBlnmjUWAy498+LRgebuoe5f/vr0n31f2rp5
WnDbW/F9c9rVX1lX7Lo23wVBC1LzIQq6vz+JPsisgYkRutoXuhm9TYoV3Nlu7KIiire9xpdd6nNh
OVBLQ58NMHuXsbgB1SLO08mNrZWZj3Oyhl+Cquyi3m3G27SGi/En0t4HFZ4EDqtMFH2t8FAjO3sI
hgA3PhQND01I5vtw0hLdqbYkMjlozkEbkCAnOd+SAPU15ur3bgzVgheEaUcvreutbySeZtMoHCvK
zaKHFi4Jfc7SMWalmfOEVG7sFGMEI5GHxtAWTyArg6RAvr2+hVROA8y6OMoouAHGJ3mntQwXzhbm
xrYRQ4ln64B8NXBfV/sftqqHegjgWigoXmiIB0HVuSltvNgOX6jPItt8WM3Xwr2vjbtBFxCq1grJ
IOxV0Mle9ohzWtSkCUsv9tJphCIeeBC8bCBb0vj/0IyMfNgfU1KCIUhAZgQWfriQ+cXlzyHRRWTK
7QBSvd9V4MuYAsm+MZhaHLoJcok7N1gyCEyby03uQxppHKFeJ7pCNEdRaRRSW3iwQgTkonOLsHII
ZqSSYqQct0mZ7gqE8W5wDxEbmr9f34GKEAb5SgTuYKzApeKKHXpybXlIjlZFF3hxZVe/XMo3lV/d
jK31yQ36b8tUfUwaMLFct6naIHgXg37RAWQLJB3nNqGhvEwhw24EI/amYbFlHx2/0hwt1TUpFIWx
3fEsApbk3EiVMIiPN54LNtRHDnI0wjWgKuUoXPCuAtmBAEzG1g1oE3Lm1Hdjbm/Net/YUabTslC8
B1DP+2NC8nq5lbU+JNbceDDQgsaMyMj87dj9Gv3HsQJSMT2E89v1tfmtPiq9rpDvQSgm+jyR+hG/
6WRDQAu9G1iIawDInP7DOo/0NqMFObhW4249jgI6IWi6WPPV3Kwj6e7aYOge23qxN7TIf3Kfz3EB
XmdC9zWA33ioJ/6BTx34O5gNTWSwR4CP/fqPVh0YHEXkN0PcDRflHtcbndafxG+edwZegM4R+rMU
pUodtlG5qZAZ+l1Xsi5CFnfMK6CH4a/TBtKRDJUklxAdGFA5GiFfgXIPHntygGebtW34zeDGq/l5
seF1/DAam+92CxS99Q8Ugj5akRCwQolNKM6cL7ddIodpTqsbm+uHwL+BFv31pVHNGIACeKWg3wy0
ZdJZ70rKUsNGkGTw7LUtpsfS1HXLqC7RUxNSuEopuD2NLnHjorXXKBwNaIrAWSKE3aUj214fjyqX
jo4GcO2DwtxBT4s0YY5jlBDJAjw47VKyqZdy6xj9Hc2r3TQ4X43SechYs7Or7NOwVn+P0AGHiIk7
AbyewPVJI+UrM6ypNWG77ttt287dDjAN+FHXmvZeuTSay0Hl4pAuhYYK2l3grKXF457b9yVffZTj
rWhIncO02OjkmA/X51S1R3Cowt+ZezBLi7+fuJysrhyrI50fkyZOjIfy6R8+jxZYkaiHcJfcKDE3
jk9L8BHG7nJotpWO7FvVsQCI2J/vS7NkrZ1fuDm+XzKv9CK3zVncrAv5EOQWxMQBVXAOnbkswKHQ
vDl0iZnjncuSaPKpsWlMVh5Km9G9XwAuUKBfd+ua0/hG2jZ/QtEEpZq2mm/qpQ6PaYPkoQMl4C91
SXWAE/E7Zc+PGpglsk/YZjL0PoUUUAqjQTyEbFOsTtSWTxxklnOQ3rrowLu+KqpTCxYZ8ZoB+usS
e2nnJpgsF0AN6qMbflrusvLJdo7XjSg2MCpCeI8ju4ULTU4JgZvRsriN+gIrX8pqiuwR66PDzemM
SKfSTIthLHO8imzKDu56WEbUMULNSBRnBPBq7F6EhahQyjA2RqrA7jhqiKE5vkLFYOuVVKdiorEh
J+qSFM3i7Ypy3VwlL2m/3AfF+np9QRSrjmEAASDA7mBCkuaKZF46uC3mqqSvdvWphyJx9SnTvHaU
4wChtNCzQGgmp+UM0g45mD4wjjGyIZuk4VpSfR4PUTyXgZQBQFO6AVIU5tZgbEm8zFG1bGuiCSwV
UR+4iP58X3rUNFY9caQuSDzyel/57G7spue5YtvRQWdKsH5Dg8MX9KRqzIqpl48/thYev3hNg65E
CvzstLPDjDZB3E07Vm3NG/ZmNNHUbZJEE/8rNgFCjf8syfsMEMmAWmUXxGFjPNGEvCQeP6bgJcht
HaJMZ0paK99JDFowjr59VoO80duuAY+yFZn15fv1na3YFWeDklbNqiDzU+fwnou3zTh0jTWBlHIk
eE4jIMTD+qIcu1Rjg1Z6uLIh924bcH+a/m7ovYc5Nf5lI5xYEr/k5Dqe0ZZtzsJpdv23qrKiMXwP
3HkLCrPI6X7kuvKAcuJOzEnXZ5DQOqtcYP5KYkelL14MGt+pcNBQ0vwzdZLT8cyELeECp1MXx4Xs
7elzqQsCdIOQDk+aL3mLNw4umgli2N9dVxMiaYYgY7NxI4w+pZgkHr7O3lczcyO/1OHYVM1xpxMl
40RY0wZtt4BWw+lmvN74q+uub3nQ3o+19QJt7xc3aH7yxDg4XrZzQWNY2zqVEfVARVEDpIiXFGnl
lELxzp59IBDDx7zxD2mYfuGTqTlNOjNiPU/2eFpQx0X/LMAikDEpQvvdtUJUfW3NUVKacZF4E8gD
54J42ApnbgfG4MdZ+rnOvvL0V5lp0sJKvwAgicAaWCEqKOcjyalfEToC6kiNBw80/MRDB1z+0S4/
XvdvKlAD0s5/DEmnqOBDP0E6yY+Tpd023bwJgmTTjR8aI4vs5XPKnvrBj7q6uln+Wq4Ddy3iBRPp
KRS9UG87HyOhVjHwDOjEKnlY2U3mbnIdfavyAJ+YkDYExGJJVvcw0bWRNx5o8/dBA4aAfLIAPWJj
SxeRU4KnO00Rk2SJ/4Xn42fb0fFPq1cIMYmwIpRUpGnyOsotp7RJnJpf0hTSegZv+k1XgTWNZB34
PCC/6i8fWG3cjGu/n0GXcH2PKPciAm6MT4QRsiZEaWd4Xni5Hw9N1Hhb8lYCcVBrogdFeITHyR8j
0kwm3Kx8w4WRCZonaJsd+ffecKvPde9Pz0ZoDt+qNZ12+dL1AP4nq+YNrqyTwD8JpgEIIlwgUUog
suyccT+2ZnJL6+KAFpNtjz4+y24/oq/5sNDlnaf5D2fubsB18pSX423ARtBnj7ds0AkGq15t6F5D
mxyAMaLh9vxsTFO6DmOdkHg1hjTKaT/ep3XGYjPvlueOhu4htbkuq6M0CjCOEP+AZ5TBLAboeM3Z
LIBoLG8z5w6ysai0u+5xLTVXt2qx4dMEaSLQYRcNzGDFrkr8CBLbCK8g48vR7eUOUV6Nz+u4mrvF
rvepNRzp/A9dc8hIoLcMHfzoz5Yr7GkYZGa7prghqq+9+w4MMQGWnITHRRd4q1zPqSUpcszXpCHN
YhDAxw9OAgqW7fVTqeJgwlCAbMUFgb59ObI3k3Jdy8EisV9yxiMG3rGttbQgJMg6/m2lzSfc+UVk
N2a3m6hZ3nJoWNxPXsefhmkcb/qcLscmc/hmMRaya0rydP0Xqq7Jkx8oPwgIzQ1iD1jlxclv+7oG
WUMXcfIPLvjUiuQ4aGEVBrhKUKFnKAZvHV3eVjkKXPLw8Oh7hAbP+UksO9dMqIPLHjJgXzs3uU1I
/ZZAXer6ZKnOHjw8gO0hVF8uZKVKQCWJQRAhhWD9Zx0HM9Hy2JLk3aqmN6flukZI5fY8sSdtT78P
vd6Y0XKSruY2YfVj0vwDjsbHYJAdhsTFJUMmXtm9jYIEAQhpkyfbrtlPZFfUkd3eObp3lHKVTmxJ
r5sRjHuLV8Ff8iKISP2NWM3G1oXrqosQIhA4akipI78ubTW3CNAMnyGjafCbOqHRXLXHJjciZ9R1
OSiHA1gh5g7ZtAvaebb208K8CRBrZ37nC0rIq/+CaPRwfdNpzMg3O0SO8rlpYcZyl7hxsyOS/TuH
6IJM5V4DI9hvLCGYPsXfT8LyrCrmNgPBeGwl88+0rO/t0tX0aSmPz4kJMdITE01foU+0ESaQHPI2
QbEzjPt23nBdzV2xB7D4KLkDTYH7K5Tw6BCFnSfUxkhMcsjOYu27PWrGjft6fWUU44EZAesnuB4v
YOiZBRLrjkP1kU3mDbIHbgSStwdrGfYO7Y/OyjUoO9VtIjY1pDRBggSdE3kCaWEORlALN2o/u/Zn
Tt/Te1Ku28Yn9DkxU3rblxTtVuEAJmJmxYwV+4TkoP1zS/PbUJjsBm1OuuSlYoeiyIs9g2QyJlxu
CbfboeHQz0akQO6M5MtsQN0CJcB/mGy09wj8rmDrkFw8zR3InvQgPbfQHCf6aQ6rWb6ulf8Jq3Dr
ofB43Z4i/IHi8v/ZuyBD4k1QrzmHY0wLhJDbYBAyaJvc3yygrMnGTbveXDeoOIB4X4HaHT09gF7J
0C+GJHrW+zNiEX/rdFH1/L99Xpq/uS/8yjTxeW94m29N/18+j8IFdE2APkH1//xsB1U9tqaBzzP/
Lqwf/6XRD3nLP98XZ/HEd0wIl5YuwffLG9vaN9n++uyoVhvt90B8iOovONrOP780npEjqPXirmR9
1JFgm63dF3Q57qpp3FUQqbOCwgOVji4yUrmqU8OS2w0naJjN9gIQCBRvpmLYjB7kKu33KUi214eo
2l9ArgBKClyefXFdFdXkEqBbPNz0n3LzKdRcU5rPy9fU1LBqsht8PjcLoLZIZP49XBVvLZHoheOD
a5eWiHR2Py7D5MSu3wabDtDSgwfVJ40V1XrAv4o2aMEyJ+c7epri5cENJ7bZoVz3U3O0uyMKgdfX
QmkFuH1gs4WStDwWKxgmqxxrO+ZIDMyOfxMwG0rcRrdFMUvnnkV2SKouIHGNvhTchI6438/3dg5E
9IxudjvuFidFZ8AELRn/czPUXyBc70QlCdOoxcP5+hBVJwqlWVAfgylYiNaeW2WFmwJmOjuAnvO7
BjjNgKNlwMm/QTB52gxZ/eaEyNQPZajj4FHtRKDtRDeaDwyIfEui86wAJ0nqxOYwfKQsvCtWprmJ
VTceEnLQARdq44BPnw+uyuampAF14qo7Ql4pSoztQL9cn0DVsgmsKWrnIYBa8tMRxDXABYQ1QE4p
sgqRNbF3FoJTzq5I9cuGdNaxBLvnNqmhnnLdsnJ0uMqxX3DvXZRuQQLnOdzEGbC6efzKg3b+FHBS
brk9rZqDoDT1G2iFejSol6VbqVzJYvtG48ZJUT9kATsWFr1N6lyTqVVuiT9m5Bw+Cvhzy2kLM+zQ
VJuCa4IT9TCwD9CMEwKPJh0xK/e7eib4/to+NMvtkHwLrNd/WBRIu+Kdhq4DoIXPt1xgVFlXo7Ya
j3X7yXOnY5glP5oh+N/M/MbgnNyzK+pcydQSB/e402xrm4b7BTc+khaUaJ4Dykn7M6LfOdUTU5SY
w0qrwIk5emA9ihRTFvlEs8HEzMvOD3C5/5u233WXEyMd0teZuaSAVmeksSO8QI0j82t3t3RDsTEZ
cDyTo4VeqYaGHB2ehejNhlaL5B9WaBcIfLobm2xnuEeaPuSFJqWiNAEsEizgQgco6nw/8GHJ3JmZ
wC+v5duUNI9OyXYeVMH+ftsB+f6fGXGTncwfsVJGvdpx48Vgzccic7Otx5jxZVqtQWfKVqwVGnqR
wYFLRYOC9HSfLZM5Dk29GMqibjRm7rjv8qzbNL5XDlGW5vU9W5dlX1dNvQ26hGw4N+ZNB8lMHOwF
gOeiL4491Dp3c2p5QzRBQvfQDXO9sWuzuw2g1hblpJ+i1R+yW1I3Tzl6sz+YeVtAFMhLjinajfYm
qEO3Sz1ACh39JAux4N5b8p50Tl1F3tonm2mqSYSApIzCaRo2E7XTnwazAUOtza+eYRpveDHaO4Mu
3X23zAiGUUREk76LTmEk0C1IK5rOi5ekVpRnNNu61djftF6d7c0x0SWtFL4P6H1MK4oTQBfJD3uj
sNMi9QED5NZu2YLq/PoGUYQy+Dx6F0DI5cL/SX6pBWk8EHizFzfdvUmf6vqua48Z0zUSK0eB6AVS
v8jpXLy1C96Amyt1vLh0NlAj4qbmuSeOi+QnoB8s8MR4AAB+K+3zsenyopk6L2b80e9fV/TJZ38f
IYtMG9Bqoj4Dhs7zo9T0qD1B7Aom3Bf7fsz/PiYBjQhAMSGSoJedz0vKmT0nzIt7+r2ZvA0Is7fW
qhmDYrXhTdHKACQkpkqOreommzu3Byg/NMOt44DIy2jRUguCiyL8hzv11JS0IjSlbhNO1IvTEGwl
Dy2SGDoeZ9XlgHwu4IkgZ0Brs7R3yzxc89LHtV2P/b1IT/M6SSFF532oxsDdV56OgVKxi4V+G4qE
JgiELohRBrdPu8FwnRi4uW++v+yBJPv7hP6ZCWnawixNxrF0EJpa1naxvOdwto4CxXj92KuiU8HH
HoAxCkKRFzdcXcxGNfgOuIjZp97it2u7HghzgfanfNuDpS8qCx3uXzl9cJ1IuLqh4DE8P0GrkdrF
mOFNQdgzZGG8QTN3iu+HqOT9ZprHs0Uu6EHg1ysGwp14IWi5DLKoTTLNrlYcILxMRI0YglEhbtbz
IdRzMhj1jKCHBOF7avfmy+AwvmPccHfuZBHNc1Y5IlRLAYTAA/BCz2/qu/9H2pX2SIor21+EBGb/
CuRWW2dWV3V3zRfU2wAGm80s5te/Q+vNnUwnSlQ10tXoakpDpO1wOJYTJ/qx69G85Zp0ExM7qvsV
s7O4oDMJ8y84cxAGrZj8oYCELo2fue3vOy29b7opdDu+5mYvrgajO0BIg7gZPeiXsnyt7KbZ/T66
fVC72ia2je1ttV56BhDS/SNBDRQwWw95GILQR9L4e+IAUzwO1VdvhJX7gCD0fgPdDY/+qvkWo76G
pohj8ziI6rcWG2ngTWYaMNKsSZo3RX3ZYKr/J0k5oAoNrROR0Djtm6Ab68s8PsENOxqBj3qS70fd
gChpHp6Akjiqt7PFPdMGDMZGc84Ed9tqxReL5huPcUDXvZXX2l1wFSFDd4HowCz7K14Ri0yNyJyB
HMWoF4HUGUDMFrPRAtp2x0zYdsTLTg/8djKfzaztXmx9lIEJp18ETkPHIHbc2gxGljS/GPB9QGnE
/ZbYYvxWeKMDYuDWezCrpj04nla+gEgzD40krj7j3PJ7NsG2WuClDqVZp3vRx+CBiSVjWxJb/D7O
USMM3Aq8Pm5qOXvWiOYTWKSKez+J00jm+0l0hwYNnl4SeUUEuoFdgtl3Iyb7aeGYxBF3vHua1NYj
/EEkuVnVRDq4dZ5TTJ8MS01v7g2vt0926yV/ww/2NrZP221Dh2lL60GC0Lyzv1QDHN/OqbMQXpX7
tyzdLPBLSgJSdVpkWe24MWOv2AI0nT2PmWne+TFpItHr08pxLdkI250RC0g96o41PyZnWmHVE63R
uYRuCUDan+sk4nQT3b5PiyLQxuAZSOKCFGv++5mINm5SCwO97KMTb1zM98zwPjD6s6++35azdJvA
JPI/OYqCu1WTpGjLsI8pfU2rTdpuMIsxp0OYjRj+WgkUCtbyd0s26VyksnuAX5hlCQaEoz9sAT50
pm2yNlV0efc8HQ2xYDdERuty92obGa3R7+E76gh5shpp79TcTwN906w15uclIz5zicEXxisOgN6l
LK0qZd+3FCaW3JHmd8KrlZB/TYDyxBYDM0VeQYA+RPGdI7e3NWDx8ygRIJ+K/okrEoDesSqWkNIE
Rrf+uzP7T125xjOw4JcioMIkcyB8Zk1TIoWpZsboVwZBIBzvwSRe6e6+5K+yOWn6GhxzqasKwjCO
AYSjc+ersl1lLzG9pWBIwxCxgUP8AgqhLXjldgB07I2u/0Qx+NtyWBICdfVyey//uInq4wQ8l+Ng
OityZyqhzCjaHOA/eKtmnTfotrHuRertCJ5DijnuU5vbgZFX6MD0tDcy2k6Q+skOmYAxYAkYJVZ+
zax6V78GDUXoWAHZI5yAS9UkadelE96Fo5PfNUBuxXYdVMkP3xRRjPlkxMijtHrM9B+35S5dcGtu
OZw92zm7dylWK5lt1IYkR+bdk+mQiLu2X3mXl5T2XIRiHqveqCZ7GAlosV7FY5GtOIFrn1c2boKr
V5s+nuO0+2a6396fvUVN9N/9UQygXVdGj4ZfciRf7FFETmJGtw9g7ecr5s+0ukJKAQFs3Dt6HSDO
WLFJSwbWQmQO5wijXD2179ooc9/SgLIHIqFzgiFj1k5IA6NxdA00kZ74ABH8DEUFYS0CJQO0A5cq
VTN3avhECAoUdpROEtdFD/t8c3vfllYFpMg8AATpJfD7XEphCZ7cChW7Y2bwoDGePe+R8b/y/OW/
iVGOJ5b1NJoSYnoDCGHybLpPI+JLI0lXDMCS3Z2TM2hcQj/+1TMILmfupllFjhTzfGUNrFpnYFAX
CAHLCZYgtne3F7akd2hjQhiILjk0lioLy5OSGX4FvRtJOGQ0sGDu/pOEPy3nZ24RazS3k1InR7v/
PIpXANQ/8n0UzsFG54MfRdEzz7YyOA8mbg4X0WhnTy2lK2WCJdQvHieCvjULtEtX7GqgNm1FV7fG
UWaO/RKPfrJxy1J/LcZmiMrKyb8YtutEemVVL70mkwOviAwp6eKIMWRcmzRrXnmt+48gjsxeb2/A
ksogW4h+N8Sj8J2UDWim3kwGOhnH1Mx3mc+8SCfdI4mbMaAVuxfNajl3SWnwWOKBQj+SdVXHR545
l0CtQmnQjLQV3f72ghY/Pw/CmakI5nkEl3faYyBd0JoUbyBHS4H7I83XbOHSloGUFb/fQWHhasgC
c31hZW5Mjtp4pOVfRuKFFQDjk3XXDR8g7UY34r+yyOVqJHPbytETrCYNMf5lX7B8Zb+W/aczEUqt
pxn4KAGLJ8fGmxhyoWX5qNUkxt7ZBMRkUt/agvN9SWUFYAka1I25jvD+Q4M6/OO/q+ALwKOpRLXB
Pua6gelr2WbgKzZ4PnbVNcINxFw1xNvAYM2HemZIiIF7XpoTghDMZ7XK5xkzjanNt5fxx927kgIk
Par3oKZCevFSSju6dcE8UCIYA3c+Ce4OwQiOATsg2tRVgT10P5O+4vsp1qeASScJs4He5fbjYFqg
GR8KKw6dmtlPia+B7pP0sRUiQdXUQSkNCiPIzE8tqtsbEGaiepTJdpODwEIEsYGcBYyF81PqbnqY
0h5vppR5tpWj43yrdND2JsyXoW3JctObNXmuetoHCamaIXDL+MmH7a66KkySnSZ2hat3v1NZ0ROZ
sl/EbpIvKTf4xu5HHpaVWQZeIYt7mLs8GKZy2JJx6gMf12Kvx7T4cXtfl+40GphnEjkgB+HoX26r
WXSuKKvcOVJx5/l3yIHc/v6ScqAvg8y1b1RR1O/T3hhGbiG+jxGsNK0GeKpzoJhQf1vM4jLOxMx/
P9PBwihNkdnQQb0OOyvqq5XIbm0ZiumbSJMnnOD7Nsoz/ZNNTt0al+qswJcKbgBRgZYRPGPoslN7
kQxtFENRgMWkMBP34HdAwKTAi8oJnASF8Mb7bBy6qKkGe3N7767XBsHgGAF3xdxlrHKkF/boGeBp
tsFsgrAGY+kduoHRvS3k+oAuhSgHNBUM2OQCQmizYyxMvJUDWvu+ckBeVjEznr+v/903n/P28+2f
v9DFNf9+JJeRoUcWU02D2E5RYwOpDbBAvyt1KxxqLYgbFy56Kx7YYO7IaOkBqN4xLr7nP7RprSJ1
7VFDMtrnka5158KUYmbBB6J1dHCso95UBxMhQyAztm04+xzXYkUlrncT7XDw25GCQcobZZzL60R0
YMKmyrWOjrWt6s/xWjP99Vouv08uv++Ww5hbLshhUvmA/2lgziNbP4tuH9raKhTbllqTZYp5FcwJ
+XO3Bju+vjfzIjBaBNkAYHP/JKLPbM4IyCxgoVjEJAKkPwR/TeuVW7Mowp4Js+DkAiynaDWjnT/U
UKyjnBI7KMhYoHkOOVwz3d3eqsUDAekqYGvAgSI+vDwQrUIYYwOVd/RByPpsFna27YeYfp+SJHmp
m+kDPGDwi4E5xbR36JjqlWA+wSiYbGBP4xf70Rzebi9n8eTPPq/or2kLvfdGfN4wAuOerNWfFz8P
PwTIiTnN5ym+iDVJv7St0j4C3G81e7rWs7T8fXSGYdiuB9JSRXGJwyvUhfBoyrtSAwIz+f2B7QEZ
9T/fn+WfaW5LJNc1ge/b6Fd/9MuVyuKi1p59XlEmoQsyNPOb33/1ZGDru2KNm2hJAngTYZyQlob7
othCOGdtPE24epV3qIydWeW7rqpW7sTSKZwLUU6ZxtJObBNCHH5fh/m4krpaXMPMXT3PFAeNr/J5
lIDi1HMq+2h6n0j50JJQWpv3n/MMiwHvMgrXkHV5znpbgWp18GzEHwf4tOVHVjCPIcAIeWTtVXxP
DI4lwGkr56jzSGavWfk0jR/w62byA1jZucVcrYljKoMtDQvuKQZM9VtLeM1mGJpyf3uflqwfHJ8Z
Cg2G0SvEAmJ4hofXBx1aglkEmpU+gmBvpyfdA5C80QdkAZWH5Biy28j3XZ6JOUoMDgRu76j1XhOC
tpjdZUbc7KaiB/qMmKl5ui3wWo0BssbkAaRJCSYIWspdGbIcg0UmYR5Fe8i8/doje63GM4Z71i8s
6ZqfCuz/qcXS0jqO5hBiaEREE2PrT2uVmznfpXrHZ2LUvq2M6eDDnCp4DFoh3F1tx+xoDgb/Mqac
HJOM5MDjFSI7TGUlQbI/pq8f2EYU5HVM+QH4WZ3t1zItBYUYyv8x8jh8DHkrVzRj8aDOJChOUa/1
KTJGrnlMX2S2L8jhvy1AeVRi8c8C6ESDsQoLvsZQPWvS1RmdLWBe4NmzUlYAO+uTA+APScOi3hot
gum99R3Dp99tFqB0cIq8mQJv9lIvJVWyzFPeI1ay/R/eITX+ur1VC3lFfB9JGGTlwWR7XchjKEr/
IcuNyUsnvoAUFR37YPYMnISFTEp0ek1Bhko+RWm3N7adkwZP9P0ZWvyKP8hxkAvNHB+Xq2TSlnWT
ovQ6/eQWnMvn26tc0jcADlF3B0cJGnyVTUz8OmNxx+3jqB81+tV4PyQH1YW5FQJwNjxy6uuTD61L
WzwexwF5V1CQrOjz/D4q2gY6GiCpbW/2kVQaxLK2MZPVxWDUDJmdwvwx7bW/0LcTFBambfVr+f8F
MweOa3Q7I/JCnkR9iLSG2wXJax8co3FUxTvuVdsh1t6v19gq1Bfm9xSujfI46LKyQCWGuQ8muEVR
Vhjenw0EWwsAjTDXIG1BIHmpUnVqmFVXauzE6i8/Zf1yW6MWNmnGf84oH0LAx6m4NAIAQzPnkp9M
9KL0ETf/8vsVEQtKeyFififObQxjNLEHiLC3Gl6AZoVHZMGEAZY/AwihuYhOlAPwBAfdutexk5f1
BwzDCC3jCApEpPdDfdre3q01WYq9L8YMkzX1np20dJMRLCfUvruYn2l+vi1nKXdxsSjF8hvg4NUM
IdipK3/iSgUtumTN+jGTyZ2DvpqkALqsl9WMbAra3l9j6144MvTB49LMSUb0XKlmbJRoEEhadnLt
T1XgditHtry8s+8rWjdalJWVaNhJr7d2/Eq8B7sG6dJ+HsMn0kNlbezs0UpWgpzFVaF75E8NFV6B
oogITgAGQ7/DKR3uqo1br3x+UTlm8CwBkg1B5nzVzvTcNzKzI5SzE9Uee2dCheKFdmjwxyS/MXk3
AgA9HAjCgSwE+Bz08JeymtKoq6QAVRQbQ73TAzvtVuzagmHAK4p8EtxP9AGoaOqmAeA1Gz1cJPAf
GeKxQcpEs95u6/mSEITFc3lgnrRkKcso9KYfMNarOKV9SI0wz6Jp7UlbEzErxdmpVJndSAo+2RO4
RSM6vGKcRIMSxO11XEcjGCVxtg7l6PNa56xmWEdcRLYXAI5pt1s417elLCnYuZT5V5wtpfbYmMfS
Kk6D7MIy/9WOPkoWPzO6c7yVg1m8oeeyFAugS7+utAyyvKlGI42+0QCSxPiXQPbV77STW+F130lS
R4kvj1qB3pf/tlbFQrhgzvEt6hQn2WZhjnRNIx6qZpfUe4uuGPXFw7Msz/Xm0RGoU11ua5Gh+5MM
OLzRAobTfGrccDC2trMiZsn6gOb6HzGq78ZQ8DBQIYAipiTwaR0IslJbX1R1G04wiGH/1EkvF5IR
LWVpTbBn418CrDzS+0HW+rYXN+tMxvz3Mx00mS9yAYDsiadR5oYUJTUQdq09EAsrcXUMtEHYBgDj
VUeu2dYlGMeL4tQDT+hiwC2fXvz03bkQuNBnQhTLAC4YXUfjbYEup6c8+zWSu3INTr9QTr6UoRgG
jowmgAxwRyqxc9wH3Q/gZ7XGNgWM17/33Ld2jUR56eZiWYDgYaI4+BtUvq2mMHmT1xX0DJVQ0EOU
8Z1I7jmKlJ3zw3HfhL7X9EhPN7cv7HxLFN/+QqziGtFCo26cQGwL+NMEDUcpdAyJDIZuIwi65dbc
+wVNRCgBz3UOX/GCKG9Hbvu5gTx7fiJFBBsB1DWdQmdteOdCyHIhRVES4VVZG0snPyF/T+TBtQ7t
8L3xqygDC1E7/bi9iYt6j7KuDqY2EG+oRZzedZq6pFp+4uRvQ381yqehXPEc1kQo58SH0ijsEiLK
ZttlPynb6Guj8BZV4WwVyskAq9OywsXFQsixN/hfFv3iY+5G1f+y+deC3vF4xfNaW5NySKP0erR+
0uKkl+6mqr637YHrw8qLtCgEk7yAoplLOyqXhGb0vYy9EdbVvufxrkfpkLsfWciZDGUhrGjbXHQT
rGsRot9GlBHGQ71fxRCqIroAawgWorx23MgzDyCM/DSmzwUHC87n4f34cyRkkZxAPxQSwVfAWxBp
EYwM6/KTr4Ea4kDqfdl/isc1JP28GarFAeIIyRCkSeeW5sunSMuTHhiXPj/ZfVj3e6Y/f2Cnzr6v
PHW5X80NZPP3x699+qaVvz2xgrRd0qnzJSheVkbYYA9U5ohWI9o9sSz6AHM/DuNsFYoj5bSYPFGy
IT9N7SbxjcDMDyJbs8UL60Cqfx5ChKT7dW3QdKTBgCapT9wDOZfUo8q7r8kaIGFJCsou3kwFAnC5
+rIxp3OS2G7rkyHuamNv1QeZrlzAhUcFDtofZIXpIEelmK5eiysMOmgbqG4fmdY+FwXIHX+lcndb
txbl+KikAqY/w7CUg0+1oR5LjhYAy28CIf3AyzpM1JBBq327LWlp0zCIDkAIMJt5GOB4eUtQV2U0
7vTmVPM8quj3DLB7wcmKcVxydMAl+68YZePqkRMvFQMWZFRRSikalktQ4PRhYm5y2e1Z6gVDbQay
/vrf1qeYTNlowyS1qTkVUx4OzhOzSMDXEvGLmwgKOvCe4VW+muXk1nbilBOOq+nHuz4bdtP4Gjfv
90cRZ6M2N08HBUuMYpktISrPckRzKr/oOrIupxidT7c3a8FkYmYE8rpz2gDuhaJ2wI2Y/uhCvYdc
Hny7iNDxtuJfrIlQ7A28JbPLfIgwGMjAk/EXAfbu9ioWTgNVPx+lcDxhAJ0qujZlpGNeldYnSYt9
07InIuut5a2li/6ko5UH5kKOolpFQYA2RER1Kopc3gFo/qvpXdC5lcx8yN3MOACsQkKg2NyNtIc4
yGPXexSW+9vsdftUJ7q9r9Khf50SUHBSjWMkYW3RzeC4v7WKdpg/gxEHjV7199bEikNjJb9ph6Te
ZGkvTl1bYWtSHraj9yXre9hU1/o86dTcabXr7ytfi1+mUiePXpIWXyyDZ6HT+iQYbIkGF0my0OzA
juPWcRwYjZ4hwdL5Ifencp86vNnWKR9AvOVZe8nqact7ewzhGCR74lRmhCJDiYEFWfpS0rw9TIzo
YToY1hffKsQG7CHuC3CILYIavfva17wLY8fpNkna+Pirr39KwZl97xkVqM09I/nq64mDLkU55IGF
NiuAq+f/m1Cr2JTZJi3vMM0sv0M/jQ32Kr/71JQWv8uLGrwdmJwUjC5Fkmsk2i7LHT10ZZNFkhNQ
BxY16Gw6y9vc1rEFA40b6HsoWaF0AJLGS7Np1GIsqzotT2751uef2mkMakRNa67ymhjFOo8VmJhz
lpTz68xYkOaPKcDu5fb2Yv7k0VRNRhgDXwlIxXk89eVqZJokGrSkPDFrcvexlWNcIMrWIa85DWxz
1HaTnWkRqTnAuX2dBR4ZWTBmjnEnnEacqGDZ3hRd9sAwsyXsUn26Hx2RbyYM03gWzKThWJlWmEkd
eEezayKSiCIsvXZ8HYXt73g2TAGpa5xkXX2vRPa77zjdDaPfbTQdjIxJ7SVh49s1ul0xEK+SqAaj
SuQFBSM8NBAyBQYZTlYsZMB54wUt69OVtPS8C+ounduV2e6c5TachNMJo+XrU01/82RDwQijg9S2
Gg6pv+YxLcSVSKz+mYYJa3wFTkzc1tBrGlcnAhSJI0+19tVEkRdUDwfqPxjvp8wCuTgABTbmvi6w
xlW+NWUo+JUn2sDTNLInKta4hRYMP0QAkgGaMXicV8C3qcA8QzevTkM99WhtpdpWcOpFK6q8cEYI
Xma6DRd3U33BaJOVGYDg5ak50OQBW/XfPq+8XrJNk2rMNHze/v7g8x+3v75021FWQSkSqOo5aLlU
sDQztE7vwAaetALDbdySBaDRbYIy1h6Qg1zZqiV1xqxANNWDEQWeg6LOFp6YTBtSSCspMjL7vEkC
ocOroKEm1ipGy8JAoIe6rguYoPImWxk326IpqhOvMfj+1Ybzn/hooKiboPVW56vMdW71pgJT+z9p
ysuseWPiaQ6kDeiHT+MpSLRIeG9efUqczzV7S/Q26Nn326e3dGXRfTfHH/PhqckZIx3ANzD45cni
mB3UH5qOBbGlhWLcZ+OOOU14W96Sm3P2BKn+oIyJOxky5qd2SjaafBhjoDTWmpNXhKiwDJE0otNG
CElb/d5K6GHQjMc6nlabQdQTAxgCgw8xoR4RHFw3RfUB2bD11vIr8JU2Ue+LkAuxa5A+vr1nV2o4
i8EgBUS8IOK48qGRBoo9K88w/tCpgrz75KWIsO4aiaqw+3Jb1NVlhihgYVH3x3Bh2CLFXXcdFM5j
DLU+go0jAQosP/BUC2jvH9JijQboSvVmWSYGOiIpDT9Tfb/x79MqqzmWhQ7qKhrYJmGoB297zBrN
Vl7B+e5c3K0/sqDkaPfDmDw1zyUdWvdWktdHT7zqNTjSzA+cEQiR/ydAubxTCkqWKab1cWy1yOvv
Dfpmoa0KA5HM3e0jWtKGc0mKBYTnW+qxjm2zP+dDVCEYLbdxd5jGFVVYlAM4C+bmIoKDgbi063Xc
S5bItD4mZoMC9qDvsyJGZzM/Tha596d0Rd6i6rlgkYA35yHGUORpTlroZY91peZPrv809DIQ3Q8j
+Xl7+660DvHuDLEkACIikae+6LVATwPatYvjZHgPLgaYgUoEXIifh7jbpYV2T01vxeQBNqNqH2S6
M2szSnGYDqziqDGUQU4V1nckdDS2RuMYYdkiEVM6Lsg++8TZaAVPwrSL+SGWLnxM2ZRfPRb39wMd
aKSBU+gOxCrZ1mLJFPVWhkaC3GpD0y/oFrGoCBu9x1/9Hsxz3I2stviaJwPIElJHw8g0rweLn2YC
sE/J575yk007tSLw4mbY9NZQ33m1hgAk1kjQjdLYSad3gkmk/EFOmrYhWdY9Ccrct0IvtA0F+5gU
AiOdoehVvm2NAvGQwETQz+X4YAz5c1O6h6/pZkqdg+fWYfGsHbRiODkaOWQ9KTbgXp821dSDddCY
swIDWnE6YrMw0ysUWnC1MTIGv3ccExplQxaHXgG2w7FF8wStpB4QUhhhyso2cDXP3FHJZNhPw6up
aSLSatOJmN9W27afOqwIvfKZaOywBt5mR2jykvPJ2Wba5IWlaEFe0cVDqBvJb1cUGGUnebHRSoE8
MjO1kIE1Ckx7cbPVegBWyIg/2J1GozaVZSDNxgyqCh7BiMns+1L3f5eZw4OaSWtrjhUKY56VHgaK
4TRNElsYLGKSoI47sEUWhsTs66LZ6pZMg5RkJBxtFNH0Hqhfrc7swOOYmVN1UxyYNlZInZKEuVMU
EcdP/ma7dnrXMYwvbzq/24IeR/uE9EiaBLE3fdX1jKaYCe6Mu9YXDSoiTn/vYwoUrpZjBpRO1p7K
pt2g7gZ65bKg2bGtzZ9ytPU3T9jiUFOQxqQDcvajYa6R1//B+16YZIyxNGD20UyEmwF0+KV9meKi
inu0KB3TtnmwxzoAkeup6t9a23nAaJOAltqpcsx7lz5VLoiu2U7E4lnWO10Hz8VQbFhmBsyh0ID4
kTV+RFsEgCBp5SnYM6ssmGQeDTQJEFsH3vjWsV+DoQeDNYYTzAu/q/pk02HmOHyDJH9KBhsGrgis
+CWp+01cfyIpxsG2uwwRU2XZz8bY7m+boisLO+8AahZIwTlIzOpKnMxlkTUTHfmxrX6ZQoSs55t4
+pGkT9pq++2VS6TIUt4nV2AuqeEO/AgwOQG2BgPZM/nuVntFiPI0pZqFxtASQlr7q1t8bt232xs2
/8grlTnbsPkJOYtldWFkMHP4PvJXQZd999fevDUB84mdCXBS1sYEjaLHFEZpQrNsdHsBV2+cskGK
ztsWKMfdHgsYGzgJzyWmoDUvrb2iV2tnrThxBQfPcydxszo3DitRBZiqELXaSty3IuVP8vxsryo+
DQ7TsJa8Dtv6ua+/xNaK17ayXX9QAWciTGEjrThBRP234QV5+aB1EVnr2FwTotxCz81LDEfHmRdx
kJlbI/tUNKHzbgKdy5O/Su8yjmlrQ8ePWhfaNLTKABTzt5XrGi2uyFDOvfZZZ6dU5+ht1a1NbmnI
s8LK4sX0zI3ntBhp4xLQErk6JniPmg3CNjy+JS+KDW/b73XOfhqp9w3J9DXDMEu+uriYQgT8BgG5
rKHoPTekX1hOi4Nk7mvSgFt02IzWG/wLUCiHPk1Dc1hJ2S+qp4+KA3AUyKir7qvspoq0Sc5ntrWO
bNEtW/xe2W/zelUo0wILQ4D9BpxQsRZARnuCjE5+dGV98MQ9SbZD8oBcTsiBkCz5tm2+2c3rQB9Y
d++M3Qq99pKxAsOXjnbpueFFzRqVHmgd+pawY+weOzMLeozVub3CNQnKsXX5iDREj9EEhRk1Uyje
XbmBwp6vQFFY+HngIkRjOcYR9tE0aYFR7m6vYOlyn0lQyWVGrxSFMHV2TMhdijpCnYLEXTcjtOmv
mPYlfTuXpIQvrTT70UTtG41B06YkzsayMd6SrAE2lheElIML38E11G4Dqnu13TsmO3bttu5Pib2n
aMtfo6RflIK8KpBqGBt1RQGrd0zkWuIWRwrCe1J+b8bnUv/Vyefbp7OoX0BiY3wbBiZh7Nblcytd
Pogc8Ojj9E2jYT9+RH1hABDtYSyLZc3iz54PK07adgLo8tglnyl/gjKuCFg683MXVjEAujUYjR8L
uAv+bvDA17/RmxUFXhQBTi40AoCa8iohg+w3iXlq8OOQhl4ZamNQ6h/QXAzvQJ10Ljte5WGYVXmV
68NdSOKniZ0q860hK1XgpYM+F6EYklHoUsv72dfPohz1rTVg7eIuQVORfQbA8Sq9w8op7Sw/4UdQ
LQVDXAWWL2BM3g3OmR9YYEJgbEH9ckWNIWqry12N8iPQRptqPJgOX3nD/5C4X72UZyKUK9F2CV7P
LuNH5N6cqG0cefBaywoaIroIddd0Z0r+OnDcFzFVwyN4XNnelkMbEdqAoVdSL5iM9C83534w2UgP
1W2K0lORFOGUGRjSWY/ZBvkIZ+MOKJ2OXiwjd8DUVAzxQ+BouO9uIlc2bX5Fz27hiL7MDNL5sWxw
Nu2nrn0vQviPAGT1LASuaOJXXhG3z4sxdz12pPZ3IXOMbTzopFg5mEUNRof3/wtRvd0eFUK0ekPI
ZORG4Gjow0ms/kNCMAB6nu2Ei6jYE9508CfKlCMj2gefdPTh3ra3839/rVz/fl+5hjSOBa1a+ESI
jhO+G71tHA3dnfF2W8zyXv0rRjkQ3YyHskuwjI79iOmD7f99+/vXk+j/nPj/BHhKxyDPy6GWLfqu
8ri8R/NglFvTZjLpM6uNyB6LDai77vJYd0MyjZvUQR7MKje3f8SiyQHu5P/PSvUvXbMTXVyh+7eo
P2FEbSDj18Feqwkt7iRQ76gtoNAAupXLuxMnwABJh3PQUyC7h0SEaa9xby+u40zE7AqcXU+ryAlM
c8OPOpJb49gFsXsHG7eieWtSFM12adqLqsdCwCMSgismxOwoEEpvb5/J2nYp+k0SacckrbBdUwTH
ZXj3TLRZ7872SlFsH4zeoLIu+ZGPX3O/QOr0zi9f8rWxWkve15kYlZSEewyWHdzcxxypoLEkwZSA
eJH8GM0PRBDnghSfFVUGrR4srKcxY5xG9lBP2s/bR7Jy8LbynmUxoChthbU0RrXpc7irALkw6q2U
uJfF/BtgKo8MgxhGBgSYRvk4oT+6IC9Gdrq9lOVj+VfGrH1nN8XJB2HGU82PPXECKh41zQ2TQmIm
whqOYlmP/5U0r/ZMUiacpJIpVhNPb1TXvooJOd3bi1kToVz7xPUbqXUQUcppCLSmehalu78tY/lQ
/g3BlbNP9ClrpYFL32La0a+02Yo1Wo6lIyHIHwPh56L9WmXDivmYlDmBAufGLgZzO8mefL5JMBPh
9kqW5cxEQeADR+lIMV+VPyS+wz2sBFWTrmOhcHrw9T1U72YphoUh6Fv+R5BiwWpLE51dObBg+kPj
tiGXyQd8jHMJig0bJRIRmA0FS2zfYd5AsTbOY+nQz76vRtxxow+EgznoKNyfOvlq1vdNv6JX8yao
bsy5CMVskcxgFYpRuB7ltmfIatX+Qwt732lviDLDuvt1+/SX7goBhwCKk/MUM0+5KxNqF72L2tyx
77/a4Ea2+F+3BSz5ZfAsQbKAuVGgklDUy++FljGflRiIA9yMvevT72mfR53/gwNNc1vW4uahpgv4
H5hZ0VJ1aVuGAVNiqY2Akrj3tI3sLNC+JzvzOyErbQCLu3YmaP77mREzM1oNlECQ1wTwj8Zp84GF
OOCen0EE19AsVGfqyS8ddgRZaRSbSVhUR85/SHcItWGvpV9ui1tczjzIDpNXQUzmKjYZNevcKLmP
/A7qfcmrW/y6/f1FHTj7vqJkOXMwG4LP/iQqV1oIF2n0t3n9qVpjxF68oGeCFGWzOnSFZjYWUmYy
KJNnXeNBuYY6XBOi2DGSeZic6kJII5tXzFJ4wuCi0ACb+O1Nm43VlSVAiyu44pDlvaKLizEzz6hN
hty9pNscZdbylz6xbe2WYOFnYWvzjczjFaGLj8GZUOWkUoc2DennzLIP3kAWySSqTB7ZZhvdXt3i
JqJvA5NpMWUB/7y8QY3v93E/a7gwnuwWRcFd1q1c0sW1oGUDOT4QKl8hD0dLlKLSDXbkKAzE/kNT
iyBjnzzv5fZSFm/PmRxFH3yHwlMqJTtWWvg1r1Y2avnraDixQZGFzknlbuqJjDsv6fD12ngYLfmi
eXLFVV48C3As/CNCOfQhA2ytTgXi/28k/WyLB+qsHMWaBOVe6r2s7amChDw5YURe3z148UoablkE
VgHQFUhdVBxK59LMKrWeHXv/h06/DECsi68fOeh/RcxHdWb1MdkEuE8MAj4Oxl3Ovlf9SrJn6cb/
H3Nf1uS2kWX9Vzr8Dg/2ZWK6H7CQIFlkqXapXjJKUlUikQkgkQu2X/8dut3f2HJHe3qeJsKOkFQi
AWHJvPfcs0BJEroxwlnAV/yhpnQaV8QpRd26GvcQ6zlft6zMvOc1+hhmeBNdIvu/6fp+e8gfXkNA
yI5pfXTIjI433qjKDiQReNUe1dI+/eur989uEKpZUIXwPv4xa5gOnoEYY0NxxkAtGd8CHeSYef7r
g/yztwUCLRecJPDu/hjTG2hkTw+4hCkYx66MDzTt/6zK+KfHwFQMfLtrxPWPFU1MreWCjOITz/1t
/6dsu3/29ciOuEaGYzjxhzgS000+mqSmg+/WY2Rv/T952f/Z118RFxiJezAi/ZEjNnXpBCY/3hMt
8m7JkUD+79+B337/D4uJs0jRCorVMBK7tM9BF/r3vh/6f8RrYtCaIbgdcZs/vCSoIj3dxLM5w6Qu
T9Kvw/Rnwvgf940fj/DDOxG0sHP05GLOfK5deYmzJ3XD/yx7wvvxPuAoaLbAusdN8EGM/qHQX5xs
zYKZmfM4e7e+pLuV0Ecv6PeCv3X0IW3aTyK7Itfe0XGeo+AL6F5Nbjv+Jzv+HwDH64mEqP9xMhgj
+T9mlQjkWntLktozGbO7zs3eTE9szhkJc8vbvevHhyUMa3hC7ZPR/Ro0vEEMb/xn4Y8/Ln6/nAZG
2XD7wflgCf/94prqbASFB6fhIV4rS7L9pMOmNOv8tMgG1CWOsX8adU0ebIht+9fP1C82ab+ttfAy
XEXiGUiuIeLDfxSqUthaQ/Vp1XkDV3lPJtsdE93DQiddi4SRvRM7z7DvTc9y1UfSRq8qmN5DhNd5
i32aKBhNLCMPbspAMPc790I8o3YK89mKrPO9QJZUKeCpD6beVirmHJpoy5tl2Q3Jdgyy7YLtrEg0
KYVlmFMs/d7G5voLk4drdhq3YciR9PIOYepNNHltCcFeW6SU7TYZ7RmIlhPH6EmPdOe27iHzsVW4
9qHzk6ZwEvGVepb/ySX74+OLYgSVFSi0yK6CZvz3tyuzZAvSTaizfu7oMaB/Zzj8x7flP+n78Onv
117/7b/w+28wi1SMNuaH3/7tzL6pQQ8f5r+uH/v/f+33H/rb63uvWP/jX/ndJ/DFvx64fDNvv/tN
1Rtm1jv7rtb7d22F+eXbcYrXv/k//eFf3n/5lsdVvv/1p2+D7c312ygb+p9+/dHh+19/upJ+/+O3
X//rzy5vHT6WvwvKbPfjB97ftPnrT/HPQIEw5r163YC8jp11fr/+uf/zlTsPyQGYJy4IuFeaeT8o
0/z1p8j7Gb0cQqfBP4fMGyLVn/6iB3v9UZj9fH3I4a+JbRJx31n40z9O63c35r9v1F961JcD643+
60/X0u2/X53rSArqWthZQ9UfXQ26rw/Kb4oiN2wXMXZxhFDt1a3I3JfdYF+sCE9kUgYEXr3/zXX5
9QR+e8BfyNJ/OCKa4+tUF21+9MMR2UCHuUVYTW5H/yn0+BtrVqg120dN7IOf2bsUQRA5mYOXzEbf
3EDdt0x+hWZS58oJdspG700U3XDTI6xCfx6CVVR6ipGyptM/2Wxxe364PNeVxQflG1xIlCPBj8WC
XSmJXUJ8GEzPWxGgvEIKycgvDcsaleOe9rs4bNragG7zqEK+3XHG96pRV3eU7Wkd+jgXFJKjKSCs
CCel82DJnBzTPDSeQfMlYuCwtgFZIT4dg9fUZncqDMog3oY8gHPRcUtvKUtNNfJgp+cF41aTBNVk
6fTU93NQRkm3lgNhNSKaW5BD6fp18c1lmeBi53TAmxPHU2Xg9U7hqzan2lnufZjkFFYF437LEGiq
/IXezLJNStdCVaOS4bXbUltOm/CmXDceSL0xuMhN1Hp3o5mcO0povMv8nu2yXga1xZqej1sSFsK6
VeaYC/QbmOB1YwOLw3YN3gl3+Lse4CVlqbOUsM5frkzlygXMX6QJe9CpErum618aE2YHaE0+b6F8
iDRAJ+qZQi+CH3kI663Wuhw72bbdXI2MDu1Mnr2FTrm7ZJCMLrhAbkZViZRaZ28Vkzt3GOHEMDnH
bBqfUNm499sk56rbQGn1nMlBnSD8r1lo2z1Zgz3uX1aPw2BvqTvCo3XqozMCxw5d036fGQZ7IiPs
Jupd65V9Bpcaxtoh513D961k+2mdA16a0Y0OUUYQguxkJDylq0hAqt6ahxEIZDUQrYqxaSvTOmHO
fNIUZkpzvIHhE+MdOOM8O2Sb/9ZnqivhY7UVa5+BHOz3XeWJAEMkpipr4DnfawW6dqOGSwSH+nzi
w1gNUm74VWTKRlh5FogoLfqUfLRxQ78jSPRNrxCLIucayjQWN6aWcQdFLIRqZUe9pXBiPKFt6g3l
mKigoAh1KNXU0B0kGd/6ZGNvfuo8z40IbgPN+M3WeHrvSyc4NR59S7ZBfB5j7T7wVUHiDPEihMcR
0YAiaHhWNgBrP8k2nkdtMxc9pklHReQlc4l8HReS1C2I4nmf0q7UXcIPDpN96awer0LF5kLJ+LZp
veAROvAWFyfqDp1CWKyEk88FY2S54yKLviZsA1V+BLbj2kXtwqX5BDKlqZKox3LTZVmNtY8+je6V
PwQlKHyFxU6ZtRYDqVkzZ7mMkZClPKNLoqSoKG1qpbqlSseZ3IvQ52josH/7fThcHDfbvqx+Mn8B
Iz68E6sHF27VdAz+bQ3Z+8jeyJPsTvfankCcUDlMu+dzmK1gN8DjvBR+QvbGuuABIcPiq1ii29hT
PcgRYMebZkBdsp7ZnDyFa/A9DHQIseSc7PWQ2iriIADkfmvM3dSRoAgcuQtUGu7deIYJxJzAJhVa
J11pFoLjYpfx+4T6taAqjL8QggpgNaxem56VlMks1xFU0gWdyfAc9vZt8zt58Th064mKX9rAb59G
Gus7HVhyGbRHz1iCWDFM2qs4+rVKQ8x325tsKNSAWMZ0W9LX1YH6mOFZvZOjlBhO9FfFCZ+KZGhG
SNmjFUoOzjF77b3CJ/KtnTu9H9rBfJBm9BBIm9DbKJRuHrLEFrNvhs+jbF7XbsG1tOberK63b3QU
nrpoSoC3u7eGzo+OH75ANPAMYxkkXIB+Q88QuTc1D5UfFz6yd+514C5HONd6hygF6iywQL57UKqc
wOchtfSIRUSR9FSS97LL+nyCe/ehS0Y8iZNlp8Q0V5qKp0QdJHAyKSCURo475Aq1G/Trfmwd76qq
4NBMDOsob+UYuSiDocsuh1HaL4lRHtsJYq+mvE1jedET4z4O67Dgyqr+I5S2Q+axH0AOQZL2JqHe
3iSkTAkT332z+iUb0+EUynmolyzkXZ4lJPkaeVBfBQ4jkP9lsMBbhMeqzgTqSCPlFb2IYVsw0Oic
Bq28I0rw21CItUbEhXOAS60b5NT63zbGxqWKUksedWKRsWybySuHVc4XMi7N0Wy6v6Ot9So81gfM
EFpecC2D3IUR5M5xh620zeLvaBxMQ9VFSQT9y+ZUpoky8G7IeL1i4ojcFihHsijvGhimBNmQ7qbG
b89cZuRjHMLpkyLxnO08WKlseGt2rnWQ+eS3MxzhwxXW5gO3oMb7m8huLGk+Zkdnz4PSsEfAHv8G
8GI4+TacZT4iDevkNw2XF2ljuZ9F25XJ4HWi3Lqpu5UtCb86q0bUTzBv9RJODxDqk2OzJvZEwUys
JGuhEcqQUdVRcdFLN1RxAg9DLeYjRmO8agNuPmk/zHY66l6UGjg0OCiksRsMTb0yuExRIWTZL2l7
Fq5LYa4wxVgmVtgZRyJz7wYHebJgQsPFicOqoQxgjoB76CxfInDHRHR1BRDZLuvG20Zv7MLn2Rwm
Tm5S7EBnVAZtLpeo63MBgWRr25aXkAvPDzLp5M4xbOZg+W/6QjIOPwEIT/BCkBvHZMFLgLqjkFvf
30bwz6hXG9XdxFVTtHCaairjuE09zEl6M4rAO/DQIx82WeYc1LTh5OhG1V4oVT347QfTaXCAA85w
Gj2RPTONhxRLtrPMTaktrLuPbiun5Z65SkToiFwkbEHyXiNO1NKCBI2AB7sOdxtEjOWGRJRzODqQ
48QfvlChlzfDlu1Et3xaI92PufB0UhqXnlXjSWSE+VmpY4QiOF27ogW12NVkFGJLiqPLrOB9IKwj
P29sIfW1Sat1OJNTsxB1Q6elfaEO23Zapki2wPaHYeFieD5mdtmlo4Kt2uLIr6Fg5DTzWL9D1Uu6
fIa5ROV3w3ye6Rrvg6hR92E835nZNmXf04dZe/1h8tMZtiOuv8+CfioG0tE8miMXEizf1CmWn8pS
M5ZJO7SnwXOC23RO4yI1QXiDmAx97LPVwEMi+cSIlxUCUeVtmPL3KBzJLnK4WydNX/M0YDtrHTCq
jIAViUL4WuetQ2mDeS1muIjUU8u8i7dAkjdF7KYJyf3Wq+Rx7iJdYHnpj+Hkf+8HuOLpENnvURc8
y2kyd3TaatHgsIOrvitqymFTXk4meIxwl6N8b9q7xJnCisnJ3tnUAi1E559esJO2z5PF5qkDOmB1
HMeTAam/dcFP77M2fieBlme9KP+ZMZq9pAZ+KlG7ZsVG53SBpVIff2r8fv40B0iYyye6NOUWJ3CM
GGY75T2Ge6droHs+sPZzogiKR0iyyiCFzYYfCHXxVoqC0BEt1u7hE/G6x1A7usA80IVbRhvtAxsd
fWdlD1zG51FoUUS+qkziiJsgWD+3ALByE2fiAIeXaTeoeCgyd9pFMnnASseKLmFZFUHAWUxN+yGV
3Up0ed+5jd86Yh7XQd4hAiA5C55+g4zsbZ1j2L5k0PJ51D/ztHuUKLKPHWs+i3AxcYEzK1mG/GR3
TlmROQLVZIeHb9aaYhA3zYeWkbGIPInMAhHZmhET7WDC35VIrOdFMi7yduu2BzX06Q69PIwv9BKD
J+jheiFOrUFqEgR3ZylceS99ZBOsHXbQEIkxiCsk350YDCypl62YUG6uqcJhwQKpIpe2xYgNDKST
VZQAYpy86bV8jEPe3PCYOPso5jvqxXkE6drB1bo7i0h0ByohkNxgmJMHugtRjKY+aF4izFuQMnez
mQQIcqamEIbtMK1NdzBfju7nBXK0GGR5shqNtikpDPj5+RJB4D7HwXESxr14WTjnfbcFVUKT10Q6
ul4UW27Djh3bWZgdbdPt1MsQfgK9o5qbVURlD7IRTgVKTC6ckq6JdycGrJFDHJZJ6IQwwwWzvWGi
gzmzT6FRFAiaXhKb7hwuhhejoVLt2XbDlyX9npnhZRP9V3fc5jIY0eDkQQK4dvbd6Svl19o3CcSD
b6gdcpH6eFCXSNW9VKk9rHYIi6H3bYm0jmnNTRjYvI+ore2Y1Ui9q9deDkEOJ6Aedj2I+sajhxZz
I+aDcjeqEAeL5ZgNMSs2E2FPRK5rqbT7ZdQfM12WA1BkiAslW77M85TdLo2ffXP4tpVGDTOcjsWY
Z1rAAcYDD27hQ7dnUXivu9gUoQzuFMf0X7kPwjT0GA54G9iGNtKsyQNrWlP7mIp/XvqY7Ue05EsX
P5ksHWCUxF47Ma4X97rSJRkUjU1Lln2WJRZmPGHaFWC4dEiO9KCnyjrvkK5SIIo26cvMH75ru3UP
nPo81z0Sk6CZvxV4+UrsLFs+qIgf5s6SXDGc2WizI87pS7w+i5Wuu94bbtGs+/cqWfZzfA326Jb1
PhqSbpe2if4y+BxdckrjvSUcwTbIl87D9tpqLoj9NZmHjKkN/RLOb9q58/UypXhhpVRtCcC/w4uH
f0ClaHuUHe92eIAqcC/5PltQArvLzexDD63Rh0PLfJ+tnJ/nnmDLymBCF/vx05CIOqRgUq8k3m7Y
hs51c0EVT7EubpMTPgRD4zyj5rY3UwDqddd35FsCOV0Rp8IeoSaHlzfXL4rbY8IRoCsHWBsl2QBF
Cfrz0olmeWzjVvpFGEj3SbNJ7olwnfMGfONgJk/vEjUgQg297PsWrPLbFqh2p9rxVz+xfwsdfBw6
/Pcj7vc7oPB/BiDu34crBKd//Kr/gxAiwnl+g5VdIcrfYYinVdEV2va33+GOv3zo7zhi6v4MQzyI
UTB3AA0L/kH/QBLj7GcfAHj4D7TwmoX9K5IYBvgR0iauxs5XIPH6o1+RxCD7GcqH5DqGQTgIyGre
v4MkImvv9wSeK/IfpLC9CnA8pJpjjPd7MBFNHpcSeFitleqXHC34VjEinD2xcKYNJEgPeSxC57KY
zdY8UPMhSVgE1f7o1EiskKdZTeK7kL5zK6hmnzzCH+LG21QhQ2cEXDJ6BwPlErI/YmvOqGrVx7hs
nsi58kgZ9SJ8B66huzyaOge1TxdCUL8mCG7QzUSLbhmRrbkEzyOWFjcfJGGfkqXvBZpe1po8I334
mYYZ+eaNmXNskT8lc1StfMQXOuS27zwPAGC0IQ3CReM50Nr1dLqzQlzQya5zPpjIf0F/EL57KF/2
em76nYt68OADnzqMS6JEETduW206ie+6JgmQW+tvlULW8kvDJn2ImJt+TuP5Y8pQOuRsErJ2YTRm
Sh5QxIhZ6zaPqC7E0R2CqxPFPH7TXReXKoFMNFia27XZkiILYUlX0q2vYXT4lSkf2J+QG6po08Ay
DE4wCfaQUMeA5NBUusG6omKeqoaBttbS+MU43/R45VssCPCMhH11RObANZXGeSo7U9iZvmqHRxe2
nb2wpip+n41xi7H17ldAOTJpP0uDfBDHx9gn7nQeNz6cgyzzcr+Hx/iSxtXWjxR727LkW6K+zpmE
00SMGjtBsks7iC+M6STfVOrs04adIxmoKtqGgvcdYJTBPCR8XJ9DYw88i6oe7teEbnXcBbiKcxW6
QHNiDj1Eyo5NTMMjCvDvaJTKqc3gcm9JVHTjq9e2VbPyvRapczO2hhbOijYRvUVfiPQd1BCIb9Wd
9fUAnDd6sxL5pWOY5rD/i3IXO1cRBCTDcG+t+dx8hl/XM5pYJtBp4jHMmy6tiRtgOyBe0bbdfAhj
jcoVVAhbuw0Cf+d4TfJFJdta8K31v0kkZ8AfgWQrXARcPAJ3joFZBkeEautre8iQAwqnRg1rP8PK
QShbdlfECQ5qeCDCbm32JOrSR+0KBss4P8lRj91vftMhcGrCBRvn9ptAG4SmQ5oCxmjOKVO+3TkR
STC4Uiw4zZG9ZzGcdtw1SCv4sEy71jHSv0KdU9UHSI1W4UM8++tnEBOX/TIvBwZ4JFoHvSNRPB4g
DDBQtuEV23RHni0NuhcT3UfNSvaJMu2eijh7mAR8MGANm6xllzL1SeInleTziABXHoTAsFOOOzKp
py1GKjxme2Xo9rCo6zyxM7G0R9V63kdCJnpoXVJYN7E1jPDordu4SzmYRhaeYVrnhrd30h3l0Q+H
rUjnLHhzkhbQolxOi+/BeyBCz6S7+5nCNQSej+uB6DE+A5gE9ElkLXosIcmikJyCbRslr/sEXQya
Sswm3iIQ4Vs0sYJDi4rpN5yFbbHZ7KKQFFsDk6odQsoxoxe+OhRvST9UKdAN4DK3ou8+tAOUL6Aj
QCA8VdEE0xLqzk/tukAiNZZYctYDznQ5wxHrhRlRLixtb0U7fqEB/jmdmo56Zg+exYWkk1+ir0bv
vAC1SA+97SshbraE3C1zC8LbcoRdSRXQ5nkV2PLHbiaXFcgvbDle2UKzYm5QsHVCPjPIX4NYwJaw
f3eaEbVQw2J+zpYNDSAcLwBqI6JvuvbF7pc4HukJLmjtfXAddsweXvfEOIWHIsmg0gDC7N1MWe+f
HIwOSwMXScGHPdlsUHYAMQu8rXji4YQ40e4MEVk1OPCd9B2EEoBSsXdCr5xTjjnFJgD7pH3diahH
DyBhlbM0tes+Okaz2rPuhtWAHQO1IX3cGcvecLsfgRPneo0+u8y+xD3fw89GljHqNtwwgdXPbUoH
blYnp49RH1r9hY/6y+oYuAhgbSlFRC9tCt1scEXUAxbqep7pfYBGq7ahGm+3hJ4GzqumAXRLM1DV
4Gb/0rVc3iSRulvcz85wXRDh56OhOcnddD0ubgJ++FTBtPDstF0RKAfbTBbftpNEM8L9Pg8j4EM4
yE7Gtr2EkzXHbsQrlPFXX8wM79xYKTmtJSfSvK5+h3l76n0EYg1eFwe9lztEh3iMeOHq6XPmkb5o
efSadk2VOsSFl1HvfpbxSaEPvoVXzIoHuJH3kbefs/4Ymw+dLfoZbwcWQhavlyXxh1K1c7/nrT4k
OqL7SM976mbIjwfPKQwQ+Lu2JYKiyNOQBU9JxtuDltFS+hHXZTsFyQtx59M1HDP3GH1pZgcqdFiM
hMGMnKVxKslopyO3cgYAM/qFHlj01Cmk7wYmBNNNefsUUdM5cYiuQrPu4IHOC8XN59El3M+x54V7
hFMdpjiuGlioXm/emZKEF0MG8MNn2xwWiLJkwA11zcbEqxlvED2vU8Ti9FnZMIIuzW2RtkE7tBxD
sk+lfBGZP9/0rbgH+QOTszU4xb42e70OX7kcXxFGXI7TikFMI4H5NXzbNVRd+gT6KD+4XZ2gLSkX
iHMhzR59Bxq9yPswPD0Ew9VoB9qKKomnEMdCTGRs4W5FOq8kHIO3ceiKHhOrHKDJE4IEaw/tQt7r
MTkPMvEfYuX7u2GhcOhTwpaDmtwbD6ttEbce1LlofjDR6m/IvFwBIQOXIBL39ba48nkMxm0P7LmK
gVECNzcAcJLa7zB92/y1AoaTFVK3u2AOK/AoWBVbFpYy3rJbHtMSfuc7gLfTEVKXKnP1kGdoJ2tA
qnvfceJKzNEOhkvQclzb3RlC93j05pxP4brXlOwX1e84xsL5wjddhsZ9keDKlZ4/7v0B7hpr4O2W
GDuTn8pLGLJHYrcQglJ5drIJl5DasQATK4U9kUNLF7zRaoozLOELwGW0xXUP2rJJ4xTmGeaONcLL
jewH7OKiDDnMTdMew8eQwBvXuyUp5ZVtUT8kGTkIMGmK4GohBeNbKOlgeh1itKWc5SaOOEasnnfx
KSBZrwfVX1KCMou7L+DkiLxfkiVXnitqQFXQfqAeOdMYVZNNLoxBEcuyOoVP/yGZUSzMdk1zmUyP
EFXLopu71wmo0UE7E0DxCeEBjV8lmw0BQTN4zDiJ6eBLRN2DbIgqwNzLyl5o74VSQOrLoJ7xztRQ
VZcIdvFLT83te+tGZscaltRR2MIwbQUlqWH+V5sMw/0GI1YNtkIBt9qk0qiwoAlosf9eE2GSPHUe
UJBi6EEsgBt4OiBydt/T5mNwrHfndEiQXqb+bMR4AHQMLyPCciL1L2WPKFzjrDu3g6GUt6TTDvYQ
B4TnvMebNZVtstrf7Gtn/PREIqKqBf3CDs7ZzdsMS9ednWJv16PXR2SejKc6Brea5tLdXrXPQmRx
LWTPaGBOzLhISt9QsJkZj9WW9t5TNsbfAuLr/YjEa+iPYR4dbfBubhUmxsXoUPPgKiDNmDn06+04
qS/R2C1wr+PCe4VRQpJHjMBJOuTyE/PSpW7jDZAFOxhvfEiS9Yax1anCqR0fOhZOFYwRou+2ba7T
r6i/cXgG0IyC9MMhCKq0pGMOSHGDMNrb+tyM/jvcyyALXzOlj0DKj+vkfQA2/+Ztgy2ROnbSgpeE
jK8RG8inQQpZRYNO9l0WDLWIPoIZu0YTBp/SdH0x1E2LbezCOhqG5+7am8Q9kje57g3gNjPtMLj8
2uiuzuiynVEk7hPU1EnLbUFXhmEkj0+943qVBg+/GsXYwpnFnTCYu8Qz4Ka+C94bFaNoN4DVQqYO
GOGHnxwb5TCRmzAQPzuyk0BLRXvXchMWfoPnP1rvUxY8WlzuM2Ty+F++pu5bxkCRSux3DzEAn4SF
BfbI1+et1V9V2t5rGly8kfZ41r0FViIAC8GxweYlIdSLkx5FRwhWFlkprL5n7i+n1YvmI+QdzSfw
F7Zb2k9b5RnanCKaBXULq6lCJsNYqhQsL4uJzTiPHySDQMPrzx0wlzxtZEW5QqWG/ZxawHehQtYb
jhFAvNUM5xmGbJ8DkjqFaJwJDkl4At2BZSCaRfYDw0nyiKmadx9N/fw9YACw4Ho9X3zp+haLQQw6
lyL+TQPbdln1sSXVOjKLymuSn5vVjvuW+ME3Fk3qJALEpzYtypdJwnBMGP+wMQ7AGYMfatvcBvIj
lojFCRGkxSPcAu6L58Z12J7DShyrhvwSgjtgHbKVEfGw16mlB2IorzNBGzk5Uo8PAU33axNsuYfW
pOzkCo8Y2e4gVxd1av3phrfyYCdEDOCts5fJpXIXzgjZo+NSkharJwiHXp0w/c2EGKT3HpyQMnyf
jS38aNsnaPvnwgSYYOVWz+55m7yLGNhh5bPeS6eLjxGlQCkJLfxMozTJpoomoykj1egzxmxnX2y7
dPYLMC7XaqTbl37TABwjJx5vM8KzIyYslZyD8CWd2wewnboD7BAC9H2zB1Bw/do1eA/Bfem/c6Ie
onHZJSDb2KxNcoqPZhTO5o7Dwwtr79AYYGBWO/4KJPQQO+IMis5hjWL/bUYGbRU13kuj0jpopgta
1K0Aje5dddlu0VgpDfB/bgEE9JsHzXKCvDZvrWYvobCwJ/FpGKhfogUd4fgObkXPNczYMW9rxi06
ISV6KTSikzHOd9NdBDWfWOUt/P52AlfzQcYAUDo/rm0a9sWwdYc+7k4YtEJQvEXLkTROVCjHJS+g
pzv5NC+DBvjfedUQRDyfDCKuEd4TFN5E02NgoO1G4ZydW4tOkw/gAxmy3ukkmL/rvo1B/4iGcpGZ
95D1MQqD+dojgEC9st3sD6qi0kNW4dyRhyyTmGkSkYgK6NV0s4y+fOyMNTfuCjZUEdCZ7XiXNPc+
GeOKb82MKaQc9nPG+0Mqwrnmw0ZKO3kpydN2tt90gxmrCv29K/mbcBBnXWoa4t3FSGDKiZkeJAie
J8wW1CFyDYqUQOww1h0qaiNxWlf+EkTTJyPHFbSk1Tt33qQexkQCP21Q9OIdzjMFbkqHdJ60cpI5
O0XTeJwsnQv5/6g7jyU3kmxNv8o8QEdbaLENBDSQSCAlcxNGZpIeWgv3ePr7oXrMpop959b0cmpR
VpJEAgH3c35JKvo+l3Wz1VQNQTcO2UaXfhuK2UhfY8XGbdY1CiNXn77sjJlm3RR+6EnrQ0CfcsTz
fjMEsLkaiflGLiLjZutiL2lgd0l6rz5kLLZogxC6NCSn3FFbl8BoZ04NVvZRX7m9Vm9GY4xXWC/F
oZQyiIRdmFttKf1X1aq3RDKoFYVb72YmMVw+fLmhBz4kWtd12ZhoCIbjYOboUTuAGdXZoavi+mwi
/yVp3T2gYtfgoLOMlR9fPUuqtlGNmwIOM151rcm1WhXnUXyR68NlJJBM1aNf7fWsxVnkgZIYufmi
j40d8VwXofAdGQJhqr1uBOe55yJILGmutMYk7AvHnx0OWbA14j5nfLOrU23U72SATxtFOhhbx6iH
Hrap7aKak8l1Y2YBlB4Gak6T4KF2iQfr0/KHLPRyU6EHXeuCQSrz8gN0vxWm41gRLZKem1n7FKQs
x1r/cyzyjZ6LZ6/JktcucPLIaAnJcNxyDgleNq+6FI8FbcOv/uRy3c/FfEfBylBpphPVMtG+oGCz
LR3LL54njbAuUeDVuncnko5W6W4WZQQRE72KlJ0fywJ/V5BmzDpCPBmTeSmRcqRFkqzH3rgxpyZh
Yzj6sXH915bW9I1MWYstcYozDOgCkU7a+I+e5763vbxlUu25+R/Gga7w3t04bR01pr3rserS91aj
ogfSX/Kd587PcdGRrOm5kmpxU795FKnwA4GAuRWM6MRFwVccxU1vMaIJZH9BK5LvsS2BDodGZpu0
SMU3kYwqmgkRDYFWBKxFz0w2lEwWLqbMYrkZvdC+x0WWnBdVoTLLkkM7616UxNqrAT76s7lr1gZ0
2M7A/9E1SbVqLSvZxPlXKas9a6ARiV6xgU0bN5uddTcWr4R87wBkqp92QpDpHIt2VVN1uSkqe1MN
WvWcdmKigtf37sNnuk4D2q6UaaF2dCTm2tQytqUnn5sSjBJh3PTGj1jva8uGjSJ6NqkEOIPnFLgw
62obk2e9MTs/+Vmh8q4AIYie4wLzJo36PFlELYBB2JsACsMyPc8NQJXesQ7kozdBqtw5tglos0l5
jxJVXSw+bxAqdTMtF2Aw6actmQ3bvOq+QGISlHuKNhNnmNYBq83KqQxg4DmfPlqOw5DT5tnpbJxD
1S3zmmtB3/BuUV57NXM+ZaRib6WSj1oMVjOlo0bkDtEIndTnaJzt8jaWqXlL5/vxWaVblAzfatRO
I88vLQfaDU2MefT6Jbl6y3AYMBSHWqb284L+4N7SHai6I45XhhSAamBeZbVOjOnQTcPa4Wv9Qp+F
96OZHQSsogDnswBb7TE4ufrcXaCyOrDcbtfASqOAW1X1uDXq0duQpXpOzeAwFwuhlWX6AX78Ulny
F0d8jiQubh/qaoqIOgznxiZt1aOaCyJbXiuzCELqsltyXr2W26tBKpqCo6y7LJA7FF3DTgMLToNu
YMNUMwl+9XHqs4H637lkk0ARE5RNvZ/nQ5mnBydxJthsTYVjoBeh4UF4Ohz2oYgBm5DOJD7STY8I
REfriTI22g+NDHA0S3LPSKutbNiBAz/h9EBYTeT0oNWIZu6r0F1nVyyCTaW+FcMyhJIYJCb0dn6h
4Wo8BvVyEFOcH2u/FA8Mij3wcv6CylCEiUMPeECy4TORSk6o5dopz/Ef9Iu/S6fgY5kLQeSSs41b
56ENSPbR2uWocvN74g2PplK/AqZcmS7BGkrwANms3zl4dl3g519VbFz7zjgOQJqB3iQrZ4g3bSmQ
Y/S/7NELoljjfWVf7yOr12+DbV7qZdY3KhjSje4axTrLmcUmCgb0vouPtt4WF8/RKIFsreqr9GEx
THUbhFi57qyiIDOY2NXQ9GHjJHmU6vbZnWN9q4TZrpeB48nOK39dtx0xAo29dfKBA24mEbLta4KQ
Y3MnxD3xuV4uecXbzqWabupZXw2UaXp1c6oQYFLaMq9iPBiFB3buMoc+ub7WPAqymddtzAJTlslI
XmZ61O3mDnSxyWTVHfUy41CU4xOSS9RP01rWgOTMUSMcTLEb87reNjEKG08i2ZQgdzknkz5ePWSn
BjJzo9fFprqLKoM6k6EtrEdaF8pjMAbLxk1BQNrKW6fMxabWy7U5m8vBNhjEYDVcxAJ1Dc3ebyD1
z32g7dlR78Z69bOysp9W59LAYuZX7stiXzZi29RdlBZeu/MnJA7Wq5+Y+i9wtZy1wc/XLH/pT590
gZgxKOxaw953CYU9fWyMq35iYshTBG7aVXNEs7Wydj/khgrJty62hG3vZXbJPG9njfWJFE43csDY
h0E3QiL2WCCMtNo2SSYi4m2x0xTVhVNcwLYhATOdKT45gH9UTopU3wYENgM6vVeZKQ4jIA6PobRe
Gjb4MLGyo1vT0V3QfJT5LTzEMLQn1otPt7CeRAqhxtv6NLl+xJBmUHabi6wJkaoMt8QYphVkWrru
VBPFftetkiTpo5nBJqlnRqoxi7+Xg3LXCjHZusVAszYNhFRGkHLKzbJ7HWVRgIvNdvukq3F8hic9
0ddxMRER/2S9vLXlYpzHYU7LB6cleDskwJryNtPZ14xO8s5mqlqcKuHGN9XU7ppJswcPchYOKVlZ
4ZKqbhvfqYK2LLTbJNpHr9c/7QJ7gszKErB/2sEU0PLU2k8NbWbAkwvH57hFvcKBWnvOd83WHwiI
IvD75KP5sUtf28u2YDvpKgigKdcD9iT5o0nUso4lht8FiSnF7jfAWc4CxMV2OoGFJe3NMK1+05Tl
Y1DUOysHK53Ry/iDr69zNPtB/oJSKgIZu3Emaqu+VRP1VOK5MvnuSGwhq5wKzrXpD1+pHw/selb+
6rg2C+uUbSYsSfpdCEPK55W1bxV3hoTiFbAJWvZIjsMYNdr0NOU26uNRrMmj2sip3mkNgjU9mIhp
byNWX3NVF9QjLRlVC45YPn3GtoMoPrFgITIaOgdlhZwhT/DyqT7XtppWag8KfdO0pOe2ksHOniET
bA1jSQhYNobZOPn7HLNI5MbLQ6pP3baWNv88GcjRjYMA/SSfQ8kpVzrtQ+z3b7oOcGcox1lpvf88
1vCPynZxKGapuqa9m2/J8prDPuicQ7LIVYcR7VW3WrFOuNBWuYUOzHtsxu4w1eZ1gPENuXLMdX+v
4TSWyV+p0TPY/8tzHgcPjW9ecvwvq2RC18hCROB3ZPcjmWcWRb7UPe2MmRxQvzEQHHdxj/QfiGpJ
FpAEzdLQBPnWU4y5L5ID+fsC+8jklSsgRhTetnFmuw+7uHZ3LjsM5w2Z7r5QxsmqrF8lwtRQl0wo
RQUn4gZ0NJB2ikZtSfaW6RSMQGPbbyYki9uaIRGLgjebm87P7V3QSWNfxQw60E/xXasDRxihnc0f
CXCjX6LNzBcI2KPIzY0rjVXvZY9cmbueJEweklKeCGBTaNKo4ynw3fV8/ZWmb9lF+HHtal1WevPN
dEbzyRHl+9QsM4kzMm0iFEL9Oq+7TKwGYWCcC6Y5bKfGz9a+MuIwC2z/qmXpJSFLmKXBHKJM2uZj
PDfqo3PZ3/sm1o++Vr6C2KK+NkCFE81Lj1aa4PRwEaVOS3LLbZlF0o2/m5r9YDCczNU7nyxZwMwo
TpWss3kiZkfcE+zHl4yrbTazte6RWT6Wzo5J87S0d0pgPGiuAw9UIt/vyTyEIr00cXFTvWxuLWL/
VYAmzBzkts4BIQoHwcGCEhLZEveSXkyPxSIvd61QvhoH2a7ULD5H6/vottDKaT6J0MJIaAyfjv0g
Gacmx9u0asFBBTqQZdaB7PllFxh9GibtdPYJomnSQ5p7m8Tqzw5CSTmW61J5Q5SCcN3S2vzyjXY+
axK98B8vOVdfwVJEk40yvmM/XeqOE2mcH+O4SDjKJ5TCTThpySfy8zfh7io1bQ0Rc/uzuZaG+S0O
2iQipmi/qBodtGeg4iZfn/khrtjzDBDAYIKg0LVhlSM9D7CwbCuLY0xYOexsEXwjy/vWtQ12Dvuh
kPKjtG1wbJQ0XZMf0qFaz0t9wwnkH+x4DEJ7sQ5Ow/sxq9g6dhYkR01ayQLV+AfUWjY+aGXgPNqt
A9000slc6Y4WeaarRwGavXUc3AP8U398VdUcRAjPbf4+rl5nPR1WsaMlyEW9Y+oMZzlWO98tPmfH
umq0Y0LY+N3ZsvS90CaUCpJGDaTeG9dqgW5qTnIU2JGvpa+DZ7C8Eddxbnvr4LUdy4arNb8cLDbr
asJGhZA/MUKr1t4Hs6lCL0dg3CqWgdoqRORVKRAelYlfVZ50Ud+JDr2/mp+XGSNV6HZ1sKfY3crC
AEv0Pu1a6802JfoK5U5iKwxTO09/cBQoMt0M3xdVIOHoZ+W3DAvHmxxxj4mkdh86G+nHNjVaHq9S
e0Xz7F1V7FXnrAdo3JDEe26kZfEs11jPKmdITmJ0tcdgMvtvReY51AvK4CueiPsOFznnJyAIfUNo
JUSGasf83otc87rapNxDScaoZxPr2Kexb8GixPZzPzn11pikByPs5WtPNYh5nGKBOkFlrXQn/7Ld
ZV5ZsQe205p9hXnEwn5VBMm8HdNpfhitQm51HsaNYaXupWgq612YdzZXn5sHz8G0UXqd8ykJm5OW
MX0C5eYrFSebAtKo1JtdK40Hp26zE+9Wcxqq2vrQKd99XKZh3Axk/VCtODHsFIJFSitX8WSKFa6W
ZavoJAkdzEg3yx+NL/yW+tqoqAlrVEyKatVvfbeEA2DlPcWF+xY4wys6AhNyNd7Y6dxuWnuyfzR2
vff0sx7Is7J5FniCso8M7wyc+KMjy6dKozq5NDEKOIm3lQ2rQGA3d9rVvcV0eqwz/shD1LX6r0rM
4lJlOFOIN45PQTflD0r3116B0XoFOeK1mxj/2KlCLNj4Yo56qSEDbtNshZSrX83a1K9U1k5wJwlc
RGsQBVi67Cco8o+ZoY66SckgfBFGD0GeU82FZmnJOq3n+5ethwlG0fVlmy1iX1xMr4mJ/IDrIcpg
MD9SkyV3ktPMdtcPazPPrKuvQCGopqCOZch22K0nMDu6zqES3T0gvr9GAGGwEPie8ZzUxRSqruFF
c0rDEZhpn8HR+enPpO2Hi+oNY9jNTQ32XSF1FNm/hm0n6ovE/kZB54RWpIFRcOzPqfQQfzrlzr8D
MMkyiYPraRV+ofuWrPvFYR6gx7wOpLcckvmAYE3DkaH8txaj0LpyWshrT2mHPPfKK4bhBTVtqamH
TgakgBKZfkeSVbj0zNFicRUtGGw+4Th0ONbc0aw+Rd6U61Frp6M398umMdNiW1SWfTSaKV37vdLf
lsX54rL68Kxg36azcwKT4PJvLc39rlLhH7uiqrjmFPZ4LXNhPYv0hMvEOY9TK59qQGo+Xurjr4Vt
vGiz2cYRkO10msam/sqU6nd0F5UWWwLZpWXVHcUyctqQ+lufG8srwymOx69sSPInxx3Hd2m2ThLZ
Dbm+KyBPUHxzXuIpEk3sPUvTnXfp2KU7QKws8sRwqwpKje9NhEe8gPZe4lfYDxzWx8qbu1OQ2kiQ
HCfON+jG5TnXK+0r6VFwoXsVP/TUpwvKbGaYPl1imPKGNA/VHMtblZgtnSs4fNZo3+NLYlfmptRy
CIscMbQ+9FxuiEhYv4qLkfLJD83ZZKQmoHXyXidD3GdDL93PObBN6VIl2TUtuhYXFYzttcYTndzJ
3hnKAeKKrQfHz9JcKuCU3VioBbXYNFs4EMR3AgVAMowKDV0+N3uHUtY3VHntyh5oc9U956vX0m7l
YJU764bRHTGAJC92Mc5e5GNKYTxLLsi1sJGhCqphQD0x7SsxzD+8sWqeMQ7Kc12rmf6tM1I2Pm9D
11ZY/okzD9LpGzbH4udQYxMLOzwiA6pBnpsQY8/0jmWnWlauFuSEYiWAzNX4K3HU+BAXi44DLZDr
rENC59BvcyPLZwqtokQ2IqfsOhUOyyW56dkOQxgIgJjz+GrOHEO9ztdazyrjxHerjxZf98J8AQVT
9CfvSay1mlUqCj6tXvq8+kB80wZPnavAQygGahJ2bpfu9aRbNikmttUiq3FDOd149OdOY0RMkiiZ
Yn7mos+iVvPktUnj6ZWyovLKr5Qf2fXcH447dzTbavRlhkVXGi/oBjJwyNJ2LonvPiZe/2Zn2GMT
9LdR4SZEntV+sEtGw7/p4GfdVtPN/JIswXTGVrR8DOUICZwv5bdgynLIQyt4cHOUFZ6xDFHfI/zp
3EzfWHlXPjR1TT9W3YnVpLsggjhQTtQxudzopVjjJI7RzuXJo+UTFGkETbJbqCUEVhjLaxxraNdF
mW0ylOxvOMS9B6Po02PhDMF6buNhnfXWSnI1rMaRqvbe8Hmm5OSsXKg0Dq4caq+3zfeArpdLmzbz
h3AkWKFq2yns+iH4McUyfiqFSTWEmAoMim3wKVLH+ZUXxXSVloovPYVIMwXMLvVPog6akKcdM23W
3kckfAXXjpedRn7VFF+YrNNXDdpunWh3jWHQ5Q9a0r9mgR6s8E1437MRE9F9zVnHHZW0UWzQ02UZ
bQkQvoCbOkVzUVadr/oSKzS3sLuZNc76wNDM58WZUj3MutTuqNJy8Vn2LvorNt3GP6dLTY2Zac3Y
UqbhV2Ub9kbpNadJDXLHEchLoJCq2ZVVml7GSbpRlZaYfc0C2NRAzlcgxb2w0ibpTgObwu9vjt5N
GJxefWkOm2wg6GRNq7yD2QKccUrqqjlM7sB5bfeEpvHoDF+DP7UWEn9OtMaGCZ3AxveL5o4RPvXp
sAT5XUDX6mzJo3doPKchjLQTexUs48me4gw97OhMUHiDvdbmRn+Pm0Ct4dIg5Pqr1QngfRZbjScI
A6+8tv6ToSzssnm2PCvX6U99MhdYzB37rs6ryqsqbNScU2UcM/iH9dCg0bM1EPvUKLRNLeb+aExz
8ljR2xUFMYPdRFEUKFvV7vKiawiwl47AaQtgD8msRUjkRFSN9fyW0joSNnOg3yk/dFCpXn1Zmetf
lfLKT9mgD195xf2otYFX+lL/ypzZBMYrfbX1u5oqs6r6peYRO1+fVcPEOBXUn+bkakQdtFZkuxbK
FWcq3nsaGjH+je0PIAH0M4gMRWPu9fSznt1VbaGUUjLPfhlDjQ9Km9RZtS4pErUbtFcPweD9mcKw
ZhST+5DFj30qZlBaq3kKSH1gC8dH95JBNS+hNWjBM1wfittGL9dqRlrjurGjh9yX6c/SMgkqKAxn
eUrRca5ybMlfjXUvUqZH+weIcHKDEAIuXsiaEUOtvaUjB24RqwTJSTGhP+2ZNX3LfaCdGpLAVN1P
fTbNF1HO40a0hX9S5chQ4dbL0UFzsNN7ioy1ukPfo0P1hHPFMQI5ngKzZHV+1fgJDy79ez8MzV9u
QvPdzWhJ/a79mlKYT7YQUxNOJEjOWReKvmijjOV6RsLmwsQNPLOTtLlRtI6lKLtKaUWapbc3lTL/
ohvK+GnR2kVL2lqMkJhSjnOSsXa18yLqSNQKdJRnAi9/ZhLtkYKN4tHrnauvQaD1nRpfcLm6L3Y6
5NtpaeBpnYS+aUUI1RKqSu5QtPcHzKTV52gzbLpqKNkd+3FbmUvOZdAS7lSO7pcWM/fGrdpqdWKs
C37BSIyyPzLRIfPXMKmHrgY8xF6Q3PTc0ejzBJhJvNRkhSYlsSp95x0NkzixftQ3g043INDsPmLK
cgk1XwZX4efate7SdD17yPREURc3fWg//B7JrVoY5DxchWu+7gGOzlpCqQzpKVsM76m27xRnp98J
/Z5cgZWNFp7tKXM2VjFn76J3D8ZcszemLqn0jeZ+m5omi6ac5m6EXqRa0Iw47JX01FPWGRqK4sHA
lChAQh+zCu0TggFKjYu4ADC3+myXpkP9AIa/fG/LJH1xhsa4cEZifKpd1/iBRyz4dAq//4GYRu2X
ycP5BKP06fRa954PLFD5WMVP7oD39hh3ybe+LpwNFIJ59iZXMYQMw/hYcs+/lURN3GTV5yhDNQ6z
vHIuqH6WVdMkxt7WMp1D0CAjfCyf8WKOc+QNFWek5J1bNb5PB71fJM4lCEZaJT0b7XTKPws6331e
7M69lXGOzd/yqlquabjHRp0asAcOj0i4BEFxyeKih0nHZ/3ig2M/uzkHWzQCabKvmHdBmJSdNpyr
HBvcJo8HcTRog16hYKShzyyprJhZELBmd5SkPtBJLqJJ0ZJKAoF31pN8HDd2J/J3auTyU4yi+Fq2
o/co8QM2kCeslaFWl8azGywE/7lQDqHe0JOss06vrdETT3o8+uvB7OzDNLn9S4xA54g/Zgztthje
wZZzxF4jumMswyqqWgkai33lyUopdfB9NLtyJE7Daz1sdXP55JvDxXS0+DjOqbWmK2M5erRnvTWL
E6+SoeZPHrhhj30umgX7Jltqjqqtar6PWTvWq0ER8dIKM9t1utOvDZlmm7pCrJUDAz0Xjp2sRoe0
+pgu3EhqsXMxyALeV2iIjyrll1aJMjfjgjg76WlzW7yEpXBB01qCMmnyWTBBHxtD08Kyt4j6CQid
wWJB4ZHfxqexCeonciXLr3rCnBSW1OedabuG+e0RFK1tv3LvjBQxNski9A8LxdKl7GKF4oOrggw7
55oZ9gi4kuofWT9PJ9suuf3UqF984YhV32nlxQrowGmJQ3yzMjFserQ2RGeU6WVmqDjA5gNCm12h
hRarGpcGJLvw9XQNMuCvq9zxLsHsyShTpnhumaremgZAW1lufJpIQt9kret/EVpLpy4S5J9EoE2E
nXTpyl0IXjVju9wEBRYkUoBK98FSvffhdgXPvp3neGUUSWDIXQgFwIWYvKSipGqqw5N8pr7OvN1t
7StICGsPQBx/I+GnuArLl1tsh+n74uZlVBFC9kO0Vo3GwR6OmTZ7u766a6/sRSiQ5kkPRw1cUU95
4ZqjZZ8l6tVnB9fgaWqM7qBqqzmk1cL1b3ENalLDcuMZdoStQ6Kcr5oVe9/wc05kdqSOJfucp0Ks
Zd6hCbIdJ1gxqaQc7X2Q5PeuCzbtkVPlR9lZDv+FaWATCAAQGy6z77g1068uzW9MfnLXz84QUrNU
f6JR74/5mOX7OPXcHqUf3z+uV19vsV8SO+239bRNApqyg96vNyB2hAWAI604VSGs+VKee1ww96Lr
aUP3jLWfMa18MMcnPwNEji8k6BHXo5Wki+u+8FQYtBAPd4tSgL6vFM+C0BGGKkMLiPKQdqQ8fkcC
P314wllu2c7rszTx3shuofrWG118Nq5Xsws5e03lncmltQxrthDvyWgzKD2cZ8Kaje89GRSvjeEO
OzkaROq4aUILQM3eL3sH1DIHlWnrBAFaIybe0NGWj17tuV/SblVH0FBVbmepZjaG+MAhb8Klm/El
RQD5S/NbMJHBSAiZ12bMRm2b8kAbchnUirzI5Ct1Kntn1ZO/MZFDw8kE1c7IREPdXz8zWgeuPLR8
K5l5SCjcd/etChhFHZyunT7jwIxfROJUdI4GsHbS89uvzl68jZOgUjNlxzugK+O2kEMQJeYdE+5k
d/mHVSZ47W0zwKsr4JEdV51qG/EjNJb5Q3db/dtEDs5uquV8WUYze2vELN/rIcdP0umoOE7SHJv9
rFS2nodUrt2gtHAU2EFE/oqHeYRpATa4xjg/1GuHezKlwqOxflhMVacKOwTO+HoW4T8gsYOu1hOx
G+Og25WNNfzKFuQ4CJ05KsvaRlnXaGhPjHlcU0aPcouQvPXYSlJ4xk7bVono9z267ajpzRpYa/nZ
wfcTMFmh35zLGX5nJCerozjYgme1y+J5hBgt1jn0BLbBCsq4HOwGJhgeCA87Y9FJd8Zip3IM5t18
X6PzfD6Qv1ntssFK2bQFbIzvyfRt8RrITJ5DKCzmoysjxdkfUmqo1WzenCHPX9MBgfK68WDdpYW0
MbPa8UQGF4Y9BGXRVPHt6AeRPpVSe3cL5sehK8wDKaPJoU67/kUuicS9UdpXgW3oUHV2HXn6IDdZ
ppLrP6xhYhu3vXTXUzW0slot2DSO528sAsLDtEHvmxkvXE4w88Pd8jDEKYKuzlnYMbR2+BQiTklS
zHFOWE25KJp+eNI8z+w+OBqqNQvLsiEmxYpGVZpN+I8UaY2s9dndZsw02yxJkHr0LLn/GAhh8BOr
SHYSwd1jFqMu1lyVrwmrmrcpC8l2xDf0r/TS/8i5/P9mS740P6unofv5czh/b/6/8CZjJv6/5xs+
3bMH/9ex7n5+/3PGoWHxf/3LnIxP+Z+Bqf835mQSnf95j5T1bbqjCCfXSWz93+Zky/8nWzmJDTRK
Ue9Gidz/MSfjW6Z/mXxCx7Kp+nOD/8Sc/EeN559SB32qK3iO0RoAfLqmo9+D/v6Uc4jezBX0hYvH
TOvVY0IT02pykHc546w98F0mOklM9IQTsYLoiDC8UGuGYgc+O5xcIKsotjH4I4/v5nNzhxLtnEwV
csk9rhRTH+p/PWl/CdD8c0yi8Vvy4P0FY6C2bU93dKrDjN+81EjmyDSBA3/EHaxdcf4OK2nm46bo
IBXcsXxvpW092xXZTitNuESpCFf7m1Du38IheQ0YFTGIcz3Cndrmb2/awI002F5RPIIU25d48czv
JbKovU1GXg2kh2bIbofk7U9P1n+TEGn8NWra47flAyLfmJ/8/hd3m/ufP6sklUSh4ralfruCqRlm
r/oG3Gg+KPgzsNYFgrVpxDNReYg/9akG+Aka0mVY6MjZ2qAw9K/mMMeAArmoSJvrjL9LhvxrLuT9
JQY6GZaeju0eQflvnw4xa9C7DSFmQ6Cq02xPLYRiz9nvmtjXdjp+sv08SOfBmu7ZKn/zBt1/9b8+
zCZee+hIGw++RxroX9+gXu8yywuIyU7S7iFD1fXMNJk9jIDFeAjb9OC6Bbf1AoKOM8TooAEtosiL
NDsQ22JEf/Ny7p/HX16OpXuknjvYgFzT0n+vAlsyL2icoU4f7abgKzU11vy52KPxAFHVl5sElOH7
4ms9NzeShxxHIOZNp1EnQZk4gWwVBnGU32p40f/+k/r3LxJFlK5FNZZJKoHn+r89TQy8TirHwb+0
jV7v0UMsD/4ML4lMPd1WfheEhG6STrAwPRdZph3QJP9t3O6/v0X+vZDN5BXwqZm/JxSTijLbS28m
j7LpxNYlOPAFETLSRJqaSAU0eI5RAflXgQexXZGBhue5n6AyOQPqR5UkBnhEVnj4PETxqmz7ibIv
Mj6cpGeoGG3nqPUDHEndz58xboMrc2OzIjHC3ahcPrcU6yDZrEno5Hs37uKsPc66QRzAaJRAQrOo
ytcqVnyR1P2Dosd+eGkXtRxjDTWjGNrxBuJdf4uTu3GNOZn07iZTRrSgctl19HVc6LicP//nJ+uv
odIcBNjKObZdj2Ibniv9t4+unNy8IwApe4QCJTq50vNdAp79nrBTrJCcTA8JeA/ya9IV7b6vdv/5
b+84HICuabqY2H/LQhdBsVj2PKePYHraQW8JYIIRcY48pShd53rSoMeLdkMl7meTW+bj//zb2//+
4we6TpoR4xNhGsQA//VrribkiQyvxSMeCp4KwqQqxG3O/bRzlvnT8O3m2x8PtVS6AfqUVL8M5MwL
I3ER+GFtu961cUW7rWPfmaOhaMisbdCgP0zuwhdVmYqP0Y4ToDC7r1uSNmG4yS5Nt2JM+VcoeKcR
Tp3vDJxb0D3BQKi3Zewb5ERj4RuR7wSgFakjeVFaWRn/Rd6ZNLetZG36v/QeFRgSQGLRG44iKZKa
KFneIGTZxjwkZuDX9wPeiuiy7Laivm1H1OKWy3UJgkDmyXPe93lxxHDgWvSYyGcLTFMlszPdOLWV
rwMhhb18sVF7nDTD69+TsbUPtFqyL6HeqUvjTf7e0frxEF4XdqfS3fvCrMvXLCr59//97v5+c6Un
Te6Rw7mPquTDGtrZSOBhwCV3Gls8RgPWuLvSsAK06ZFxY/jT+C2HG7HILHp9GseYTx6uXzH187PN
imRKC4okD7f1sSDJaDphRffrM2P48pUQ8vmNmlcoPAzYtvLa/mQzN2Yk/a/LtDUvgVRANAyIIpnv
yH+UQIgFsjYFA3SmvuElTkKv2qd5mdD15yhQYHoncimiC6C73aIVUq0Yvm60GE/S32+98ftqaLGB
CiFt+DOMDOe64z+uBG4kY8xSDueQA9ltAzx+U7ZKX3Z+EFqcF/TomMa1v+6TLEFnwdOE8dxzVl3B
mS+mrz9NcfdFRsH57xf2K7/m+pvA47ZBPlN58vN8eOEyBhYlRY9+xkoRbY2hq/ZkH4dIDwrn1SiA
NUBsNRZBMUWfPA2/1zyWJRzbktQ7V3bOh6XOQIguC9GIs6xL9wJjLwUlkzMtQOzev3emMk4Cid8d
Ar5mGfiA0ibNTojHq3t3mYR6CUGy728G5sE3NDeazwKrf39deGRYiAzgPvr8xvz6kymd5k6vTHHW
rb65MK51lzn9sK+0Harb0I6aszslIV4dHnia4anz7e8/zbXe/fD0zvcGWJHgMjhK/HoBupMmzmhE
lKGFp73U8MCXkURCYpgwyoCqR1tm8NExqDRGtioeg2c6ZjHyIVaai1dU+urvF/SHZ/iX6/kQANEi
Yu6SPhRn0DtfGBHuDS/++feP+NNDYUN64s7rBuXex9JFGh32ygCtqFuNkb5EMdJufFbjXV7BoG6D
NLiNEzxbuV6Ur0NS2jf4adTO7fJkFxKwAbtAGM33Io/o76JP/+Sh/a1Otzixzeh6NhLXIRrw15+k
ji2G4E5snXlJmkvVV2o7ihRpIqAGBjyf3Iw/PIGEOHjUTvwHevx8Nf+xaGh2M5h0V8V5RPGDcrSs
u+cWv/FBZvXwns0IQKeWCAgsLUhuKCe7tXDr7pYd8iKjULbIi221CWSNY8mpcaAZQZXuRj2ot1OG
9F8fw+6zuJP5APtx0cXwKAzLg3j+e/U52R5cT7M2zgqWBe4gpmlL7NPqtoATiJ2a1hsqsIoBDlLj
9oloje/evNm1tAl/Nr3T782C3o2XoZFzai196oy6uXxya+e97sO7xZlYCo7FpBFwtb/e2kkyo/IT
LrJWescoxIoNkBVJvhFG2oLpKT2m0Z7/lHapcZqMtn/KE5xqRVovmcD/IMmgqz/Znv944wTJwrpO
B4lb+KH44jMnFFSGea4n2z7UtdFcBsNF/x8V7mPMCnzAyjjsUjOelpA5i68dY00kuZ3cSj22HrWm
tW7joqHg6GX/Lmgd/U9u27WxYRHAwpV+eP7tQbcAA6cGJ9TeOKlySu/s2H/xeoBCbV0PS5zW6Y1b
Y0vSPf2hrEpW8smROwrv5oyh6pMAqt+O65blsEZzbBbz/vrxUBqA+8YMTR4NnAbMxHlUvnZ+SaEH
6gkVFG22RyvgZn7y9PzWqZg/VgrD5gxIxtnH47qHRzWttNzEbu8F38w2ASvVwu9kG6mBL0/9fTzl
9gFZiHtvmVOx+6e8+x9cBZNCx+NihPCcD8uDl/RDgGzZOCfSLOG5WbLG+I7GJnaY/qZtMcM4/Tcr
H8Qynv88x1C5/a8vglYVYwQxt7s84+OJwW2r1rUGczpzpgjxek/F0ZikeE8iYWDs6IvbckhPOLqi
VU+G2NtUC/nJNVyLlF9fZq6BICBHsFkLQd/sl3XS7Y2ycXOhn0EoSyaDjk4BPb+40BBYN/0sYv9O
k8TZ5OMUnrCKGI9DroofRRuFhFMLu3z1A9Sny7qvmktitfUOkq9576rSPthzYRpEXbGrDMaYWd4X
uzIdIa7aI/KtjStJK6V0iTgF4ETjhDt3YNyp/7SA57bOv+mHr8rX5Bc3ePQs52N/Ch6XSoK2//ca
kRYjRRJt8m0IGfl+dF3jUOUaFt5AoTNy04d8bgzBGLUPrdZS8ga22Ea6Od5WuYkJyRHrATPcokCW
v07n2WdQi/5HVffWCa7fl8rqOK8MU79r68y9i7S6fmZj7JZOUriQUefmByoJ6wz1VY4gFvqYRTtS
3XYKBdodE+LoyJKxakK80m08Me1lgmmchsSmV6Vh0j94Y5ScOrNbK0bThw597L6t8Z17SWOvEx0r
AuY9TioyJD/SQM1UoKm6t8UQ8OAbPFuJk31vDA9H03yY0Pipdo4bGXuvHNXT6JXtzwlh8bqcCh1A
hBkcQ/adrZeaoK4HrXjG/ap9g++HuDCczwUW/51a1Kz4cmVhdys3ysHQha46+imTSKoxHhXqLXnf
9Xmxk3QM75VXhwdQEptqSvy9CNwXPdLuIQEIKFHkItNcbZHpOIRtTwSXrruJHMnYKIESkOKwr9w6
2tr0ioYsDjeJ27j70QyHdYVgcGv63XCYwKnu8vmAi9kHhYmnMNAx+ADgQFcny/1hlWRpf1CWqndD
JLQXmfc/8inxToxp43KhIezeVT7W6dDK3rIEXizVFshIhk8MZI3wLL1Wu838iYF03kbjjSjsOyMF
h+aU8FkTzatB9hjFzp53lkxZ3UMWN+xA9JmfXSNVB8QV4BIqRCY0d+a/JDDc3HIGtx/BDux9UnvW
lRsTsSb6KDggA07/2auccrbMz/2cqpk4K8+GmDBW9i6LnYIMRsx24Bx45ZSNypFeESBjby4Lo9As
dtdukGoVt+H6o1mKG+lTyX2Lk0QcOWe527wmX7mdSWxgnwN1M2IRn1B9NSj6vlp+d0w77A38ps3S
tnN/yQbnbAQs+4UfpzhBsLltbTE2T+U0EPGhyOOJ7FruqyQdlk1ZEYhiqhqpk8iSw3U3CpTDiLgk
twWpcG49pUKUR2NM2t0kpLYvEdOs3V4wADWjYjnS5fnWF4rYYY8uWWBr3QqXXcQMy5g2Y9SXK7cL
mq3JjNSdx8Pa2spqDzuY9wBKeoIkroabqhf4T7UBpwFP8kI3AwwZpQgNlJoSZoY+ziKRDAPLqmnJ
ZhRCDy+u5XJqGCMtXBnQWZZmWYmXWkXDT7fXIPAJf6cnnjyETok0Xzng5PsM07trspRiQwxSgPqD
677hnvri14GxlvALtnAU3LtUpQ6z0by/ua6KIa/ZhW1oQ4OUC4vydtUPKeyA1HzD1zedFMmyi7ru
vlpVSLD7kBfdeyVrqCTCKnZxo/NOamGHBqzprLfe7usLZS8P2tw5+adJh3uQh1AXYtplYxG+JRWr
nxajdeB70obtXLklPTRZTr7KNyOI2ltYQ2LrdP50USkucORR42bIOh89il7fxX04bkbRBGcta4Jd
5+blqcN9eNAMhhh4zwFmQEua2HRdMY1rw0KwGlRSvUjwjCe/dEKOYy7LSxTbw9ptxgff9NS+153y
tQwVC2Ez0HBcljzX2OMdWuuWzS5TV7F6DZXFd76ega53Lx0d527Cdhei7H73VYRKM8O5uc3SCQmO
DJOjZnTpO8l59hfLrvvvGQPFI0YGeSb0Rns0WzXu6960Nyh/rB0K335nCMhMro8UZIpIS8DG7izw
qEEK8dHwdU2lQKqlzcWVM+clnSiZp5AT2HUpGwezuZQlQ2GiSlLzJsxqhhFx7nICGGyyN4T57GSs
6uCbnswIHM7ALjthoMcEozU2JgXwZG2R3FooMvfZqIotkNPktpYJT3OA+XI5jkb5LLSWDg3yxJ7v
WZirGqPArTN4X+YZ8w9kDXTZ3RIjYp53+isw8Ie8N1HI9dnGj8PuIAMruHGSVGyqdJLHxgI2JgzT
vsGo2i8RXOIPJKWgiMrmcTTRO6DHsvHVZvKYEW+J2Ts+gCJEzTdXm17r8stde1c1ASlIHbXc3Zos
t31GfoZuLQofhzpF6fQj8tzp2EGe/KeZQPIri3+kia0Wxu4y4qfapp3F0d0KtB4ZE6xUD1YoEr5Q
v+Vwm67axKu3nV6QaaXigL1NC79IWd46mh1v+iDoD3ofwEbvC/0JdtqwlY0a33PqvhVgBwSW8VQF
3mKSTX3BuMBQqfVUtCp947vQh/pFFKWG4jzWx4PlG/j0NMWhu47HPTqOFr7enNk3znoPXyXHKtLm
OClYb6SvnMgUtJjtJ2rX0gTdqk7XVozEfxTOMBwNz5L7hGbz2lI2GCRXRI9mojv7YmxZ2MzO30jT
JF5IG5D0oQ6HDTpyeBeY/3mreOszlv8LNvP0jAoFmFg4Gt1XsFL107UJci33lFNE98pKsh+TbzGo
y/MK4TcZKbXmOKvCFjAiGNWfsOJZ2NRjxHVowN0zhuUK42RqLBuvn8npmrafyrzGvGJWp4Klecux
ZvYg5TBvdSVh2nAjd62i1FzhNy52Hi/4i49zasE8xDt21x1SgZmqmUjsSssCVN8iCUE23sa85RMs
hi0AUxPxUdkDvZzfZZOiLcC59tB6rnufezp9OBt3VYxvbZWk3KlWSppfMUdAGMYkej+OVu8c2rLU
tpRBxkXXnF2e9OQ0Fr6Np7yIXOa6XSzvc/iFVMVzVdoHjvNVTweNr5+E8n4wDd4ZL9XNV7zhdODA
WLN3q6LnnWs4x1UMGyf+pO8VJ8q5jsynrnz1qvmQNfhTzBvgyPYhrvnTydeplN2xRt0Z8ASCwC9R
NU1iz0Ax3Eex4bx75tCc4HgimpW1nHZpo9UHEj1BhWlTrb4Jofi4lKnLItWn/qlBv/YUlFI7yyJy
NsqakAlKQHK74jq8MTW3RdpumVyPgUpT3IkE5TSsgEFr0Tj3DUb6ZHjo8+ic+EAfCV7g4xaR7XaP
tI7r7zpasS8NPfBbmGaZXDmK2ZLUh8ndXbs8UBMIBKl97YtO1VssdGWhQW9L9aOoTGZMdRiSiyFK
zuOkYbWLsKsbxHCBiXKwMTdRbk+3FZfzyspTNYvOAdsfWrI4qkminKlK/WvUw2khZT7sD8NkXmpc
wUiLyrsxti8uyODLaA1yxzraQTtC+xNhbqHqynnLgEUWPlMzk0JjPToxmnGB9XZJvRJoSyczAIkX
prbKfMiaiLMebF9PdnRkwYrVyPhTDLuvoVv2t3PgFS7Zrt9YM7ZrKsI9vNGcIiKKvkg3fGMyS+UW
+nSx0YlB4jGVXAUDY3pESTiCQpIb0mjs3HUsrOp9wJM7wyJQZK8aUie+gdNUzTJMGx/DZI9WsBks
8Z1nz/d2A9cXH4swkdD9kVHfuJkVfMmd0j4h+C1/5l7pwM8ao/BFZZ6IX1KMDewAchAhui+r+oLq
q4Yj0mNTgz5gZuoWnIX2FcC4uyqNGuzIMIxbok3wZGOcB9MbnDNp7UciFPaE0wyn3jHijRmn6oh3
7oeKao5DcRyl92ku2bzZB5I3VkQLcFg0ADyCd+2KtdPa5u0oM8Nb9KXnvtUdtTzW6jqs90mei+c0
QNdEmEk7nLu69to7uM3IuBf0EFSyFbapPxsjPGRSDYbmgpyECsi2JiAWbgHEWHG46MYEJlbnC+YA
KSeASbdye3kdK/1TP6So/CW0N8c/l5E1q0aZONHAKXZK8zHQdS3/5HCONceBKjrzNd5vM+t4dSC1
8+pc/1qsGxHJiqopdqSccAayQgOJwbX2AFId4SXmlHL9q7VPvZXO06yg60FYeCLr0Aubc6PRau6S
iUcDPZtxYtNkruDQlMqySL1GOKmw1+hEhc9HObZhPtGfT81BVlIUyMJ7gWbq66vewf61zK20fG2T
Ma2w9EbOzzbqbVajeS1L8/lAkIMFPFhOYR8cB0BDqgaELKhdi+dmPvAisqIvy3SZIXEkWesE4Coo
aJELkrUdJF+9nXt/TSJYdobSaUpeqhJ7IjUK2GVXDvdQUuuzJtzmYtm+2DhewGsY+uY/l1GUNf9C
LSivq6TgrmEJyNdTOcJ2DLxE7omhMZCqltFJTaqAOuXm9EUNLZw7aHzzMOix0EqlNrU3DTdjFv5s
O2zArYKDxXZw12NBXnZ43IhkJKCN1cG9BH1FoYCR8ASK1l1Q7gY3WuKne63zsOuCY0bCnwaPdZGZ
R95Zt4fKCMM5Fo3xUICpu/Czc/+oNpN1NYTBukmmAE4McItM+EhjrcnS92WobfrWVsesqdOTyjX+
IUjfrp0Qo7c5jNc6mWR64q+8iVOENJLgu4f94jhKhdnbC/TwWx7p3Jzax9wMJZib48r5Ecvr7o5e
sHUYNDh26TjbDK4/LMilizEYtA7dxLnJ2NE5naTdih6U/YAh9Ob6006xrnOCSXQgtgQS4gepm+yb
S+H92OU4k6M+e9HgV+7sLgiyZR8b2VoYsfOU6Ymx4/xHxOmErh0MVbAuEDyd4hDI6kSF8Kjhz8Am
7fo8Hyj4TCJhODVkfRhx3OYJjhOaekFCO9sdoxmJM48D/tlRLb+fA4KontTcsQgh4mLdcsBe98Ul
1KJvBBTb51hNDTjcWowraXIk7zuzve1r310YTEfu27Gq3j3hy4c6JAaVpYEbJgho+FG7dFiXac+c
fhHQHr7vwbSeghErnObgjVxMcYSlITL1GznUDfFrZAwhnVXDN8NtiZaEZkmeUeunGyXjaOnPuVYi
THVc6KAMezkk56lChbkAqvn12qAJUo2XxQeTB81IuePzP5II13Fmw3dqXWhjvUB9IfoxUXbyVasT
uaobizH5VTyQEpH4PSUr7O76uKvA8+8LaouAcpe3O0kTkq4aw7pvhvQpmfvXulP4wQoVtYNmVKMh
4AR0S1SvsRrhF6kvytEiHnBcu8d/liNSbfGETkS98D427gLtLHGyKZoOlAbIcfXYBBHsF/qmMRLk
+xRl95EYKeBtrSfMqUlTxhQTx+5sZWH0XUB+AM00+IpiR09o8zWhNj/pvpnBMay7JXVteL6ubqCO
SthA9mNURfLUkQRoba5dwusRiU4HMVyRmxp3vlXal2ouJ6/HO/YjmoXIZDiUMhG/l0VilWROxf5t
AZ/xnvQgVsTrQlzpfOncDw9xU+hQfQb0Cy1zPizXQ3fQRVOeBpO8jGFI+KNJ7VWhum925fhrK1L6
na5X4aZItYT03bHaRYNYQ96yTzTHtIccdcPy2ukrLUQWjZGjpOVZy469XVavKX6UpYGIZ5lWLXC+
ubPt+XZzgCbIoWbINr2yxQ5cfn3Or8qHubV1bUgirCleUhEOe6cm+gyhg7asSj9Ya8XcIqq7on5I
8LydUibm950Ho0Ef2u7UMgfeSndeWEsYQZbppgd93vhCOH2n0IsVZue4/8nohlilrjOg1A1iY1s6
ZSPQMXLJeyroIdOzO+BdxQ2opJAZhOW9kzhBzwbVWJe7LRnLersjv+FkWJOBvL3JAPXoPlWRQcpV
jVLJjW0eOltRlXfgt7HDCTs82dGEYmGY6V1NUABrFwkLf9PA1bJZpMYVzS+CJBIvhfRL6KrYt2PM
t2mHuH9vbcCnyVVQdN3nsTKzR7nT3AggsJ5nzXFTfod5AFR40PcKz3bXJHoH9xDHhy3dI5fmhT4+
XJ8ldIHGBoU4TYOiy/dW61Vbkqg4jOWlvJHKLnfKz+IdaLZ1mfsQ0vUufOqSEnc81hAKGooyO05u
9WYiJbQzv9WlaC7kapSvsnTFTkcOv8E9Fx4NTgeYB4fxKTG94ckXenLycFxtndySWztuxD7rOpDs
GAhcDtW3HqGO33meoldI2vbh+sR/MoD4Q0ccoQokSjTmNkLXD1Ny1cSS4NCGcaPbpE80z7/LKSK8
rweW3Bl2vkcDL7d9BjEqCruXrkNpb5gaJEmyO/wf/2jzFAqMLTgc/xNB0zwP+9CuR/Oho/QVDmHn
H0c0xPC21PHJdNZ5XpcJc/Mk0mZ8ngjNbNkVSXyA3xnmK71Uvnf7ya35TTRpoaHSBQWNI9FZWPP/
/h/zY5+kCAeQoDh3AYBofGND+XpdkelSQeOIEoXRS3/u8zTmFNGU1p1FhNaPRE+LY0rC7ebv1/P7
YBg9sqTvRJL7H/RHUeX1Xetr8oxeHwpNVjK30Ocjo+7SFUzAHHymuvn9BrieNByEq9YcOe9+kHBQ
bsNfyQKNFAL2rpSeIgkFke59N8xRPwM1Ew9aMXRbdijvGEagfXWTi1v0qqn2TuR4z3+/A9eH8dfn
gQtiajiPd1GBmx80L7DbqQmaSTtPgh6Z64feezXR39Urv980df0z7TpvG1hy3LnTMIEBCe7HRpY/
PYhfs4RUb5ejQzgKwPIYNip0Qh12foxYSF4EL/xN27fRJ/O1OS/rw1MseYpIrSbrih9PfHjF9M4z
00YS5tDkLXanumxwh4f0jRKIbZAJv6JobO6CfKZjCQfchJ/n2q2LRXHZFsx8c28Cjp1gRFsEkWHc
VXpT3fSBmxyu+4XMUnn/9xtt/K5V4ZJRW+keQ35w4x9GggXAxTCk7D+7iZveunptEa4rYJohVgbr
xUmowVy0gxBmv2KUrAlj6F8NCS9GzQcdekqSvEeIAp9c1/zE/foAcF3sGIaLxp2r+/BKIj8vHc7C
4tyD8HguCjKwYwFTq4a5CPUwMO8B0a3iiniownc8nCqKbJI0brSj0U7OXs6FkIUWDDadU7+3qLJX
nZ/m60+u83flnNQ5eTpcIzJQ96MWYZbN9XA3YLZdJzzXHlg0JuVrRJm/4Mo6GpEc4Kwqfcsj0Fkw
H2cvsvXZrP33RUNyo+Z3hUfQcj+KoKi52HTwhZ+vA11wHdN3b0bZ0crNTv48Mfr7N//Ts072ku0h
P8IEID8IQ3oT86zWpebZKnz4zHX+zjgGtFIZi7uql/ahT71q1xM+wxCGouDvn/4H/RNBV3w2Qivd
Q6v84VWL8O/CnORVG3yjOfWNQ0d7dOSp9VKa2E23Z8KQ3MoM19cwNOUysZW6t0MPL2Keae+g754k
gbz3qJE+uzN/+CUMpCn8CLNuD0Pvr7tJVYSFrfe1c45S9HBXBWU0xAhVRF++1pZfX/5+L/7wS7Dm
uIg65v0CecevnzdS+OJuTTBJs3fe2BYnvA4D4WOWFoxxMktjrtSKdYoMfW8L2138/eON3yVCtE2B
UlNa6B667A8/hUaMiefATTsnmt3u0J4HN7lM83fljzXJAfbKGGdxICPe547cjaM5Ej/mqRacf+8Q
Dtd1nzgw/vRwcEE0WR0DjTREoF/viEVIYmmVjnOmZ+dcqhgA+cLD5LspERTRyHDcn0IwTwgrXhB/
1EhPTZqtEYbEGMEdKtdGE0bfej3o34dpljv8/Y794QfjLnGrkUuyaHzc3EpsdFpgufIsDADQixYv
3Q5DN6fleUibGMnwfi2Wr+vVMAAEWf39Av5gfGBzRedrG8hsaYd+WPWboRBeFLb2WXbxCJNoFLT6
yT+CjH8o7KY5ZLiNN4ZF+nU0DOk2cWjbfvLc/GGPl+gsWEGEKTz5m0YKLTPYVxb1O89u94hFc+Zx
QwPtwWccqk3TFwmbbqEq2j4MI8WwMaP7xEnaA3GnQQxzMFFrENxvbWDkK1h70XeIA+3Z0WinKH8C
wZ24tAj/fuv+sC8hj8amIXhd0NB8eLRSu+ckWeI7qOc1jo6VS/qfiaSqdOZTyTz2I2Lgs2369/KY
gnD2FElgMHOF/OsDHfQFFjORFnfBgEdW4OYmhDDKjHAxoohOmQB4clwg7ZGEASTWJ0v97wsafRed
tR7IIe+T/WGBcQjumVLMQ6zrDg2ONHRov6YSHm1N59BtsFp+8oCav60pnA7RjkkeTmgThIb++oXD
xDTBvrTxvR2l1bINA2HBfCmsjSzo9V7XVOxlJVZbo6EEbyrwwXZzV+WttnYhcv8zcDUrF6RD7cGR
HAgZCF1EV9fNCCvNcOh9JIPwhZ+vJjCqLv3p78+K/HjkQqTo4gFnFzAoCNGm/votXNN3S7sd2zOB
pSUYPVMdbKEq5BLicaSTsuBEmtwWWddMC1giyXubqEtlcGRGeRGQisC2vWOgRx7X9TRU+ASa00a+
60cvOxZx/oWUU07LnZFMX2kIFMRlzY04As2fcMD2PxISRu6uhgoGZEzgnGh6GLD1fPdSX20y3SGn
JRlssJmTab4krdvtEqZiB7BHw40uK65QKuvGHJV2YyQJePC+c1ZZ3+ebrHO9sw+ZZGnD1Fk1oy3X
zJNKgwfTy7ZFj2ZAIll6ozMMgwnWMYE/DN2j7XUzzGO9v5OECyHYL581ROO31G7VurPb9jETrNcT
pBDowRvUBh6kx1x7y2zeNoI+srWT0RmQTWO026TSQ2fl0nAszSb5GXpafrk29IOmNJNjMHTFxcxL
/RD7GYYCpFXvgLKNV6C97g7dq9p4Pt6XXNlkov799//43lC/CtdgZIfu0CBa/MPGaHuAd2Kj0s8q
Z6CrDa17P9izEUbYZKF18fB+/bz/yoL89P9leDLLw//boHz7VtS/OpP56/92Juvuv3DYkK/nIE9F
s85G2P+om//9v6jg/sUZnB0KDTur31zY/9uZbJr/Qg09+88QRJsUN+wBDFebkP+X9S8PSTdlENOn
eWuV/5UzmcWdFeL/HoM00xCuwJcoPqx/SYhjrmq1dKdITFs6Vgg1SRaG+pqLcNpGk5iGhSMGbRf1
Wnu0wBGnK3hUqttNzZANS3sAVoR3b4x/2rUAZZRllUJY4VFvCAhG4TLzM/t+ZvutsPGIXTjoUE67
oGq+lGNqICOICuZ3zAeg+CWKRAewSGm+pNub0kKtkO2VVb/XE7KALC/tTiQPOjcIOQy0FXabpdhu
vRY9TuFAmjO8yXguC63epDj+cxAnQ4wkJw82ejsihA6M3vyp03BOVpnq85t+YgwTFh5ru5bJh2lA
3AskP+6Ppu5Ceg3zPidYTjNr9MSlePSSOfaXkw/U29hkHr/gyF3fGsBCUSAE7taKfFDDMhb6jZMN
HpnGg3wZGWZ6DJQczVn0sa/dkYbYPqZWHT1jj1VfRZ/0h9RT9QHjrnuIxdS+DNdpTQe/Ajadattg
odFz36mw6ND/aNDfuRmmmpfz8AiwtPhmJY6JX8mpGpI3dI/U+uwa1TKKdZF047mTRvbgsshtPVsv
N+nsBZ1Jzw5AtZoubjRU5kPu+bBU3aAEDBtlMV1tYmssZjyQrIcJrloPq7pExbB0jJDl0lI6UaVa
W23o45WPkjakJJDHSr6qdsqI7SF5O/Qj52vOgW3jhU38VDd1vGToBO8tTb+msDOYjXvlxiLo5zbK
WoosTnRMvlDrEUns+bDow65c2V0SPbRjSn6mbAzgaITuRcECrJOxaXXasHVPLtCmFU/S9Y5miFRv
LJsEncXo3WURQ+/ACxF1EHi2QKZe6yBQVPOE8GNcyrQnRkTz5Y3jD+KZU19wJ516eIsnKNVeYbR3
JmI6aJKM4JoE/q6sq10DOOpAiOt0VCDTnlGHxe9AP4hLLUqiwC2yq2+L1Ne+0zpSa02A51k4BZ6F
jWUNzl2ga95+bAgawC8tv6VhXNQU6egiyjDD/9gA/YGsM3UkNpf+ElGP4PaTSuu0Sm4QTuOuTZEW
LUxPA+GTVa2/mSCd7sCUaD9jz/G+2/Nso2WbmhadXSfFoseG/ILCS3kvYX2L6x64O9kF0z0hRwZP
M/SWdFs47LakWVNiZmmMlSrqv47RFHzR25KIEj3Rz5yZtUcv06xlY1vRXQDNHsZUmbz4hqWepsRl
5M4wFBRqHpjWaii8/AHpbXM/ubl81Eg+f5M8yfjIdH3GeqsEqFrq7X3pqNssywIaxEa2zArdObP8
2S0zScJWMjDS+8mZObW1DC9FXzqrhDnYicjzoeU79jXW5SFl7GZ4Y0gT1cj7VYR9n9Ng3R9HDkrQ
eSx17oAb3I8yRa4Rkfn9ZmQuDWBZiOLcQ8rhEavJRQvqIdvx6eLUEFr4ZnSFQ0QQ4dFeLaYHIlG1
tU2e8srU5TRn3E75WnoAXowu0ZYyMKo75btk7ZTl8IJgywaf1PXc37niiY0p23tJRBSlQFPUuRm6
m0CXjxyp1KbPAGoyNJDPdVkj3B6YYWgRJuWF1nTJYTLj/sc4UGs8+rnp7qzMmp5km8kLXKELw5G1
FzccG25VNwXHSa+wrYT9oC2nnE9phobwIH/QqbE5hSxomA93TTOOp7GTTFwdgLYEu/ikeD8q4IgQ
UU360MQxoc4nC2KeM2J6WSco/R9cBtE/TNK4eavEAUiUeTLbRqxctK2bLojrc2xoNVk6NfHQpetu
iy6Cftyr7g7md3nMgsC8wbw7fomBtaBe6shtq2ggLybC6ADQgGAH+6qGykCdNjX1UjLJXIbAKYtF
2SvjKymdWbJsVB7u0oihfFSx3y7KXJU/jGl6nQbXfaIVSxyv1PNuFxvSX0+pzwAg05T+RBu+2nWu
AZoLGsA69PUIXC4ZOJWejndM77CfOxM5AqMT1Ldt3g9PeupHhzwO2rc6LctNzo51QhQdrJEc85L3
XYD+l+7Ag6XQjuqEXaedsGDKFafISqPH0s0NkIRxdbbMlv5yRCzkwi366WdeEncYy5GVF/lkuVYm
2G4TG9JR2WoRWSZpNF5LSjg9GOMN9Kq3yxHSb82yE6/hmHoXs3dq0it40NZAGeVTCM/nLlQh5CCa
lQeVttqWlVffoKfQT6WTBFtM1v2wUJneWGjI6uBgMOHadkna3LQldCRB4OFCBUPF1ElGLwYH/XWn
KvWI6Md+F21odLxvkfmUCWCMUAVAYoHbzm+tqRNHnWCTH52oXWJKXK84ZQoKN70RbaX3fvdaDBYh
dr1pfv0/1J3njvN4np1vxRdgDpgDYBgwk6gsVVCFL0RF5px59X40M7sz3Vjveg34wwKNRod6q1QS
+ecvnHMeg5RKp20myG+9XKivfAncAottFVaFTFvOlTirQZYhtMWpkHcBwcOqHxYrbHBVA0Yo1a4I
d9hLV+x301zHF/Li/hYz3MCXM0Z8bnqMWptDqnEmjCsmyIYie0C9au2xw/CK02HdTsvaXqRYEncE
+8pbRWjzRxxVylFXK3XHjNJwNFSxta0qKdJYq8eRy3pd2tRivCI1Q43+IFaD+Yn2aHlQJvpBe0kH
hMHNKEjXSI01jYA6M76lZSPvJKVqP0T6j41BfDUZ1Sp5UCh/WiTmJZwIQLEt0OYcLtGOGIDmlDbo
/obUnN2oCBNy83KF96XT24uRLuToGloVnrWyj3dp1/aflZKg6xsoYha9yH8w5hSAU1LhJepAAs6j
Gp4IwG9dnILJAzDe7Fe3hhRU6Bwi0pZbYdgN8jZj1UjQf844PNqvNuREZBULgisIUXAR15CldKwK
N9KBjS8cPTxtWtEqPtqOE9AQFniuYVVsaZ0l5GqisOv7TL/OiG4nFnEgGNUI+WyjhnoQs/sHA7Cs
CthIUxf30tBY25zqzedmrE94p8aNcbcWjZliboVWjtmRLsRSSyLxuaZZQLYrlhQdnUQSnF4Uyg1W
TrRJ8xwNZ7RExzw3QrI9kXsIiK6Ps2R1ZHyPHWEEkZE6rHdIJZP1vOLCwQyxw4sjuATClEw643R5
Ggii3eFINA9KK80PkFEzr+Zh7IZ85HuyjhlYd8t85dFWbheeONeYSU9kh6JJVGdcrJ0N8FbaoWnL
lk2pthOBeiaZbdqU3kijy/ysr7iop1rodpMMrMGb85knd6mluRuyEG6YdwJHjlueJUrWvcc5ocD9
mkU7OBy1bMtYk/ypq0yyciThaakH4z3Gt/VEInD/SBxLHih62X+pyLh8Tc0hjC2pwC2eKx+r1uS+
qRn4O8wJ6VSIVx+Qris0Sqw5iHWLR7XvpkAMpXkXGxHq9B7Xmd9bqKWNSpS3c5dNx9lctMaRV2UM
GHp2nprMmZcVao+QIxbT7xzh8DUDtvC2FIXlVrJqHsWuaFRyuYGhVTwNz4LQS66aheol0VuRqjTF
+QW6rG5bG79y+JjJMWfOek8RoERUNgwZYxgVq4FUchQSyJIyOZkb1ci62i7HNvGTSBK9pCYrmYfG
EG7jNJ5OMZK8C6Z3895WiMBXGhA2UWqkPIZIFufv4UL/QATQaESy3zAGYc6ANggdYgY1p5qwb1gY
S4KoNMi8B+dD1HWpQC2PssjrUFO9Cri1fWVY9EsoLaE7y/kIXg80hEMmTObpFo8Fp1CU5TZqmbEX
LI4IW6vyaVcOCwyQlMxDKAHVnhlz7hGcxmkPo29x6qXIbohtGj/OUCmXyPvulXHXCl6MtuJaWBMz
WAbABH8XcpCipLuKrQqnvU5q4UEyo3IXkhO0z3NTe+9nsQLnmKSeZenpMeez8TtJTbZDIZP8HZrV
OeES3VYl6EsnYbsfjIbGnd4MkzclFbp1Egznby1D7sJV3rEzGdfUkwdgfWbeiRtT6GEXtKsFOV3V
EfPrkyOAj0UhU4dMgWVsPaEYVPE0XsZeM05ojnAzmKG6km6u6X47ZBz2iVBku/sK5FMp6Jy5Hioh
0Li5nmDLT9+zSa78FGrGVQkzNFqpav0YQ9Jt+mHQb3OlUAFnM84bk3RfBMbZA1mZSAMGhjkI+PKD
3hI1r2ssgGyDR75fhFL0nAOQ/hnhrV95DlgbZVq74zyW3aeqCeqOu0L7zYnJoo021mtD/vlXPovG
bdJSyXBF4z6+ZZdj3CxSbomKn7IGxJO2OjLjT8iGKW8xsPryxHwaxUokrCrBOl15Rr5BdzOB102R
y5ZQ5S1of1RnBFXeFVNy0upfo5YQVKVErcebr3ljJ+sOvArhCOQGVjAbxJvR5YRwTpEs4fyDeDIg
4aAFG7gBxbXVnBFq5LajV700JlHJRNrO8r6xUO32hiBscGCauKiwPz8Tgm5lXoLIHWdaHX+bGhe4
zYeW2EqZWi93+VdlK0LV+3nVF3AIcbYMVmg9hxWRsJ2Ukg4psTyyGP8tuoNyMabt64FYa80y9yBs
kc6qWVJ+87VIs3P8zTb+mHAfGhLRzlJUiXBctHvHqF1SRAWOYEqdjuo5oQI056K/KTB0PqNBSFvU
LnGXO9oy7+NqzThkagSSGN9xiQlNND3kxUDaSisKtWeVBqMFtNQJ6rNYPiG1lo5yRm9diYLxu6iD
foyyct6xtDT3fSNkKDPXwqUbmi55rhof9zBLV1EzH618u5f1VPVEVsecmzoUD4x2iqutXbWranU8
90nRBIOsNx+yBrGyoCCDpG1x2mel5a1rpb3zsxW07OVC6kVCGqaFpfSIlN84DkJFHTeLkt8xz7gn
8vYowDGCkFo/RDB3BcPFaikh5i3bDX5GnazeoXtEmy4eGErOL71apY1D9A7AXLktd7JRBLwsW84p
/ZnI537F1ZKnW43G1tbamftI77L3JVMIqSadPPJbeVSeQvLHUCoX2SM7T9VtNIskWU0a/VWsspsi
1OtvTR7Xpo+M+ARJqnZ0o+EWNbXifULGVWMn5PAQurrY61KRukQKJ06x5PkhM8v0jN6Ta8taQXGI
Y7E6WYS+exZXc3SGegEg3UsRkAVeykadxcG3Eku50frjREgiIZjF+QnF2/polo0ahP3Q+eVYNkQy
AzbTNVLO2xZMHto1o96OFs4x0iIR8fP8ciJJTu4RQgNWp3aJPs20fTO0RtM9RNbDWyxKq500gvgq
5x2OuLInVHY258FlolO+Dl34iIeLOqiRliNiaJPuuJN5eq9lBUZXmAQHsxIB7DrCOHCgkrB+Gkb2
TMBd5QnKLMV+rw/CVRoyAa5GV7+MitT9pEKpfsfZ/UU3Y9eiABBDXyxBlC8EiTqEIY52jdMfpDL4
j6K0drPUxZu1KpYSFOX990YnXu8LnbjPmTM9WBZdOGoIolGzMgy6AzLwQsqV/o4uJiQcdG7QU5Nc
UYwt03eBniDCs0tkk55v0nSAKMl47DSyd51dZRJjFp/0xQwmGgjxSTEpsmOKTX3pVF0FvVGYHSe2
Lu1GFsqVredx8dgrWfQWIzzdzU0/utwR5UPOGuCb5EcdmXxcxwddjmGPEVGIfjfJFEyuY27y5xuZ
siAcjbNSVPIGgVd95FHaeGItvUTEa9ihWuafpjwFsiCFvAlVN0f+TNAVaLxYVA5Ef5LiJZbU/WkW
wXOa78cc4PDM3PY4uCdPnpXme4iL3nBBt04F7dmEbp8hQxqscxe5AsRicKFGS/gn3aQVFDSEr6ko
zA9JA/7WRhHMRx0S7r9NFSZtbZbODmlqeC1weLSxZwyAT2wmJDxpYWq9GrwvEuOsIXcJ8Y7Juge1
QKZqnQwMk8pZL3brXEi/dZLlL5MYGrDXVIJYkygD4QUwuPvRjTkybdrV5ojD07zgqU8kN4MfhzuW
5LBXRoOkUupm6LdLKk/8FpmO7JTxLS9wjhXM0U2HB7ZJxH0vY8ZZkNeCuuZ8pX5pwvGygL449ShO
nxQaWr8rR/2ZAJzClgzB2GtSVuxqCkjccTGFa80z5VQ3cbmxMEej3lgTbfTL1cxlW63gOCBBEcgi
Z7WUO1VP5njZhBoPLbJBnvK5DAkKYOI2egO44g2Np3yQI+ARbgK/ETNcNl2zUZ6dQZ+677KggVpS
c8VtDPvm1zQ5BXHy6k+TBiiC5e9wHjWLB/0YxmZAuIN0wKtTkFnRj8PTpHT6Rh7b+FRMVv4xsuDi
rcnIvbSWYr3WkjpeZ/h2fNJVUzqmPJTALTpCeZtx7q99tAJylNZkdUU8Wwp2h3bepBZi2UoYunWn
mfc1cs/sshM0LogiwpJia6QqV25RVpEPKb7lDDLWxxg5td/O4ALtvBSE3w7G2lnsB/FXDPnCXBb7
7yJj/hwCYgPoMHCn83KYzIi1ebojprdT3IN1x2mXO0ukre/mHNeXotdDWy4G4Xtivut14oB0t1fq
mUN/yoneW/S3NREaBJph/KZURRxUSsYuXInDo8Jn9NYwuoTraoEnT4SwtxxpWsx9VMN4WbAAXwZV
wopsDIWyW/N4uKVsdDd8BkinYiLsxWSe4MQptJwpU2zqcETHHU7c5f4oJFhIiVsCdOJ6+aTpYxwT
k3ZwCXU5+8qVUr3TeUDhrPCfuEemiIXfmKi+OowdsIxsftbZwd3lbtM50hDWRypTmUxJfmsE06ve
Pw1wF5DHWbRV+kYZpR3Oz0As0ne5T5JvCzD6dohC85jqYcRcAK+DnQ0NGKohNFo3pcGF+2Ok5EIB
H7ABQPBEiAaUDlwomXZr0Hcz4+nr8rmTx3mH44VAvFloik1B3DGwe6NrtuxjeSukdtbf2pH3mJI3
Rxg5RSnCe3IoDpRp8RceHWrq0uwUFzn6tJ2ttj0Mkhlv6eDkbMMEc1j4bBtsLynfAdYDNnLNUFqQ
N2LBjpuJdF57BVLGvRDlVHmhSDR9rcr5a0qU1ntrROujEZXR44C/1BZDUzqALhG2cl/V/jKIym5I
Zexk5Gv2FPpy4lDd6JY9xDMh4KtuDE8iOc2euubFHlkkA6KhlVAuZOi9ZbPtb+1qZnSzfe+FtcwM
ihhYT0ccesnCWrg0WlQGFiGv36mU1yclmQBMF5gupkhFzd9KigdaaYCqXVanasz1m2Syhb7baaxA
6/TaMcoxv9WJXD7HUFLOc73yRCz72vJ1iORM2gdB+jANtkKqYoX+OJfi66LRpvRy2nnsdSIyW0rk
IpBIdPkcj+mjzlMBBIzaPRa4M0+0BBNggwFesazqJ20CvTmyavbiVV6OJd3JR45swhtWxlm23Kaq
z0KnAM/TVFcqYjGY4iw66ERD4ZwzKsnGAb8+1GIkMT1HzVcETa1G7qLVOVcR+UmnCKNC7K6o8CbX
JH71g3qh4OycBA6+XBrNp1wsVwzUOklxawv4QJDSSgruDEXSu8AJNY7SW91tMYzpwH6RZYXQqRA7
VK1b1NeOBLfEbSe1QoxDE55uYokDd1tzvlLp1QqwsuIeOuToeC7wbsRth0lZkT6SRRhuMHtbV0Hr
to+HsvpaxwpAVh62qd0PRUN1njQ5ke/qSHmB1q9jporf2vR7E2OQzcSrp8vtCli8skYZFIeRMLgi
JorHew4xASdSH/J7VuXCLLETwg8NYShvTQ9qzdNJorfAJOgtVUzL2WsIaXSqFHpFx2QUOgNTUKd+
O7YdZklBq7OnSgV0AHfIsr76cAFT0M96Fu/bESNBkGnjUtPJcIA5aiTfEy6sitH3rN83Z+GimC9j
qtSIgjsYwAF71HADSNiK9gu8XO3V6mMOZUKBrUclFfsl6O5DABDAIONh6qUklACVXjOsjMx/2tID
/rsKXpmaxU/WxnH6wM6jOoNWxnyg6nOuBboYlSyB8nT+EeeqxYVu9V1NCD3JZ1QVOHLZy4KoZj4i
GV+zeHfaxzOjdrdPIOY5TSVPXoZ+MnfXeDIeBGEQN4VJVev1oECbDU42UuhJfGulDY7olM2aAkC2
Lkw14O1ldSmySCutro62cyyEqd+ABQQ2m8RfU790qlvinNqWetPu2mYprvRMzNB1GAAOZXr1Uhpm
uu7ZbtQPbZ2n32uLmiTHC38x15C3OFoDaoR2BppId0gyqNJvJ71vfGYSPM5wQ8F9qZd5OCm1mr+q
4pr2QWcqU+EOvcDeJw8jOCydWZDAxHMlWX1wC/VsQ+Smg8z0kSG6QhvJMpOZWteBY5xQ7o52OFAK
If1PH+jrGzcWW/zbbRYaPrwAwyYiT/lgUEEwPH4LTyHP9hS1kbY3xHR4gXPQ0j3oDMLxOY8AgzLr
txxSmuZoTo593XQdqi2ZVAimfC8R4wlOBKh/v4NYFG99LBkRu+GB/5qrs+Ld0wWATiB+PYqVSf+M
xhI/S6VgllAyeD3UsYW8Hycc6qyKjcf7/usyMe50FAELN7mpy/xiFol6mnVz5caLyivjt3Q3VbW8
CWN52CV5LAeaKdTs36T5eWEce1iMpd3JmcHW1ihFH/506M8R+Bek6Bl9TQSZkJTdxbW69c7kmnvD
9Bptwf2Ob5EdbsNApsT/Y9VU90oL3rsDNqGCJTpbQqYESVZON9pds8cL36RbvSfgR0BT9WzqcM5s
IWv6LTMiCblMB0MLeZGY+Y1sTbtMuBOjczEffDZdkzevysKUVNGfwxXLkJuJfXHKCSB7BlrDuIcX
xCKBQK7xcH+KgpCWQtklmSLcytGkHmXAMFCXMoVLwmTdhVZLWVxjHrQvVHLdGdo25aIUESpDPEnE
DYYKm8Qisr3r84Da6B5FUUrwhKOc9Jf/LxqbzU91+ih+uv8K8f4asrT/s3rm+PH1Uf23x//18AcJ
zf3P/F1Cg+ZFF4lEtfR7qBhmxn+V0PB/EPEZOhoaklw1hT/zDwkN0hbcSBhOcN3IKpLCv0toUNdI
IpIXESWzjioH5f///B9/yMbv/vTvf8jK/6OQ8G8CGgP1411Y80+WnijDVd9YdxzqqMJsPmWV8syi
aIruo8dLyCUyhS8DO959Xx4yS3n7p/fo8jeFzj//3L+Krv8s3Ln/3Pvr+aefK8Zq17OOGJGM+Ouw
y6VHcapOZfQs0b6IxC2dtb79CPPa1SOd4gIDf7UTRG9QH5o+yPkColUgBP3c69gBv4K11E6lnyf0
i5NqBizqNmaG09uhENoPKjC0+fPff+3EdPIi/60X/yehpwFkq0gjAmCyZDuLP6n2mSfvVHQqnV7K
/HL2m/qrlH6N+TR+SeyDInedLmIKL2c+WctlsloIfifhLfnk3+6zjGoNVvkgyYdjL+ya4pHRSWYB
lCx8WdmNd4US6SPkEOyq9+Y3Y+uTwiPfMnoJymP53tGS26qPd8ZvN0sA+9nl3PIGb3ZXV7C1A7Md
O/Iiz3QTR3BSN/PKs2B/GnZhdx5BI/EhPciLAx2xCl8QIjuGTN3zJE+nOQ7SZhtKb3p9yvNnJoaF
6BnKc9as9iR6U/6Cjd7OOtKsyxyVrYvHvhvPCHTMiGrRXfLdOwPNaseYWEtQhtjNA6oLowsgH4F8
oJPT4ImF4alnQ5BxJPMVyjVbzg3szNAx9CBvn/iB5Ir2reQyHXVIjUqJM2kOU3FS+1tTEskfKFog
1YEeB5IazOOlGSBYce5txHGrjN9EQLiyYA90uJWf8Rc1hrY8xFNog38nTa0IRNWrPwnRf+6UjZbR
MB61I7g21S7wBFiu9tDdYbB27c21098E9Xh/6PaLq7Zn675Y9qVdReAV3tyGGVPyNum6DRp7/FC/
RJDzdp86pUGYnTmj0OUBp4P3s7lgpIfZcMKwZ6Dg6F8sPs1P7NNv5abjje30rUBp9pgAAe79xpJe
Jh1NU3Tqws3SPbFrctgs2NnUQNeAmsjHLhyTwZWqfUHEA7JSHM+AeNpNrrm8T7E3G66g2amOGd2F
VKYYe2DGym3lb5ZHwVRQrm+T5TZQpygZcQu73rpRKje+7NNWbxUv3+XPViDvQNn5mi96lLyhI6qb
DF/+f+RQ+KM09B/H0p8UwTPT07gnPm4vPOaXcNfspCA+KyftqOzK03wqd+VRuhT/gX77T4STf/y0
PwlQKfqJo8z4aeVhuDWn9jI/Vu/xIwFtXnpqT8Xb8lh67dE8Vf+PP9H4k7FAXowcxLw57KWzuCOy
/bZum018zo76wTxru/wkHvRAfjFPytO/f2gx2L9/73/j1DL+pJUcc7L2ZgkpEumKjdPz8XJ94Tx5
sU7Jbt7qu/xpZjM52sVt2UnbJtC91c8CboFd6w87/ptPc7TtduXB+sL+dmgv/bn2EZJcksTRSFzo
AmYpvWUzQRESl/SwyG0kovl8OXMimc0XQ2Ky0W1GJEbvNIVH38jGpIK6dSTOCBBT6UzXZHYZoVkQ
txeXnWTqSZ4OTY3FjnM4Vf7V6DZz5g8LoGhHe60PMoGI3HOHfmQnSBvv1/1G0wMJFcnJmvZhd8hB
LSo2a6PldymRIdndLYOR+TsXhCcxQrX1X71ymEgxy7iKRzoydq/mR/PQnKz9U7dRChYXtiYxn3ay
I/V6ZRNtNLwSarBcFsFmsyYQAOQM/MgtP+CMXoIS0mMpYbq1tkGYLtCmcZTkroEmJSKhatMUu6H5
sTh9K+yYr1n3RXZBr9zk8jcSt60RmGkwf8nHaS+8ocbSUheeHPW3vqshcMGE+hE/06OyTX47qGK5
235Fn+sb0R1jyljGLj7ni3hFCsihtZ+zdygEUeG2NI54iWg2chh5dkhkM9EEoV33HhdE92sM9vqV
nBYvCaKgubH2t9T7c0Rx+JCsoNsve1KUpxf9QXwQr/k2flJeBy+zEz/mlsyPVTA4jHJuvfvNNN/V
/cyNztaFd1+aOB59EqYjMAxcK7Jbc/Yyotsqbu5nmzLQjq232qqz+vL1LkJyTE+xGy87VY0jOvVh
9GefUeFvfNmDt7dbJ3H5oGwaQjt1jG3+2njWebgxqbwLKVx2Y6o3HXnobQ0v9Nm+7vgV6y1KVgfD
FRE6PLlju35ZzgS7vnfZpgdQStbXckN1aEdP0Mq4NMlnYgVZfoo/1r55qN/aNy6Chr8yT0037eq2
XWBajupxeWpeW9iaE/2Kfon74jnf64Lgm+PWLDf9k0biQXyWmsWunnGX8Uf5BnrpsJKRHsTl0WQU
fhUv5sSj9EEDCfYgboVr+5GetGvzKl2Xs3kQPE5oTznIXuMwHHV7O3VX+0l3oqB6EF7hyR3ub6bg
xE64e++3Fl9Nj+uUbukTA3oEFmq/SQ4c2yfd7zextwSN/zY7X7OHJPOQfacsOd76j+SSn8LH4XUk
5IJfCQ3KJYNvZ9+/m2pLu3XHM8uNHSZv6geihT5BVu3EjcvAukO49Sn1NiZ0jyBjVd+PVkbPiwpQ
4fZkM095YeukDYT2zDM4IW2Fas4GzeaX/rjnblO/WZdWr6KFV2dvslynUnQkoOo0xbrfPdZHPXTH
ZZNxy7rCpjpwJ66b4lDEXh3PdnbQPOEUXRPhVr0bfn+AYToPTlG40+9ELCJZ3Fz48lEYN/h4oWok
ij9bPrhKrXOyd9WLAmRSfkq1pG+lF+lFCVSv36rkxxH4tEWve1q3w6k56bviJuzXy3Qdv2TNntug
i1GAudyR3cJyzIfOzmog/aKPZJZABiIdYmWX8eaedJVvSaRnJpywlUBYkO0HdlOD281XTQnabr/2
FxkANuN9pE9IZ4zclddLuJzo39fNLHnTvKtfysdsH+37Q5exi73h2KiNTyt714UX4zVas7dONAKW
lGEixo5Ikt1TtPwKRBqlXvpMFNXcP3VslADDen3kICcFhMxJOQXpkVh1ClRSjHTTW5hMjExu7Phb
eB2fxov1MuZ14YA3fwcwcjAYS9ayKzBm45fhg2eq9VP8mG/Gg3wRL8u5QIk/UO8x1fjqP6K3/mG8
Rq8N2+ap34j6yFqqcRAzxEjRKtkbmibIeydM3qN8gxmE4QJETLuPSVN8VlsCsLd5SZYjIq2HUoic
/tH86b9V3aZqTlqHqIjh1J/VN/2RImdYXlXS7AwScrpZ3koowe5iq9mwlw/A5eO4icatJQd55KsP
1Xca7scyANCMIPwmjp9Z971IW+G1uPWv6hXxmTCiQGa2T3Grm45FYLerGDYOgIlb/M7EjZ16vK2Q
Bko/wZ7U8B5SfdYh2SLzoaYUjvToaHXfqGu0zFVrt568Aqihso2f6xxQORKi/gUN6pEZ+7ow8gH1
fn/CEEmrWw+F5JfhXukvjeTXyhlBJJ1Ru6d6ZrGpH9DSnZvH0Ef1FN80GLQt2junIPzqrrRxoQv0
NaUeawV0EIwD3SjyVFJfMr8svIkE5/EZ3CD2CUd84+nGrxYeVNe6hl/RNxpyreXb1nDDizfmefAu
iVpyhGU7EpiyUOO6VJkTwSuMTSRb4YAAav/DJiruNhqES+uq9Xvk1ZxzfKbpLyFv2UU+9KiZCZ0L
4vZDUfZ5eCjUT0u18Z7pGsrPHb2d1D4jj2WY16MYCbLeyWdCH9z77hF8poSqaD/nn1KcghDj8ayT
26k7cXYrmJbr83cSPvHYNChgiIs9LzfOxqvRM2rzNGGvDCdtOGVX5IAP2Yd2rl+V6j1/HWu7ekke
q7PCkIaMrf7GOrDadu78IL1fOJO83qmfEzLOvLqh04pzsnS4zYISOR1PJzhzpb3AeLMCk+RAohZD
BN2L9DKkJRReiTTE0RG3C0+9DXrkC9PofAmWz6i6yo+a5QHIwN+R2VP5NDzGfLfeNl+ko/jUXGQe
ZqvDkp+uY46Jj7bn6/RFmBzUSC66JvHGfIv8AFugzwWZfUH3PKSDo74YT6bfXXKEOGCN3JA2obez
x/7dhIsp+oK8seq9oT619T5RHYt9NIFvbtYFaVC4BCoy4nvGdmLuh8fymv8IlTMfucLZzuKo5h+q
z+Q3PcxswJkL2/pzfEBWf4LDIqDO1RwpClD7r9/Ni0VNhr6jvhc2shw0hp0z4uXxHdutLz7wMZui
I4vOf0/I/kqrMBv3SZhOBE8vtjgogW6mVyicjvqMUp4nQPajE7EKsUM8pd0RkaUd7gBFUOTe5NnV
qHL8SRgdEBWe0LiieJcsCrYqvEnNx5CTVTUURxSVHu20Jb1ObevN1e9fy+//lPXs/45+efoYk/K3
+i8xGGNo9O8MxgDQVXny8ce5GH/kX+Zi1l9Y08j3dIh/mX79zVpmGn8xVAUNmiJLMhMwnTHL3+di
GsMvoIHYO3TYZrhf/3Uspkp/0UwynUmnAVinYSz9z4zFoPL8yZvKT8fL+9eAgjuoBdvUHwdVYS+g
HSJQ5hgTseNEhtpzUWI1KnKngd44HbusQA/hEqJSTGyQiB9g6pJkMWy5zpSF+jmtrEn80e/Rh2e9
1seFlf4yfcIjKoyPzCJDLEABo+ofWd1Nkl2Rg776adSt664r0Uxc8lQDJJJZaut2cst6UujzcCM2
WEMxNsc9wWd13ZKDgp4JSwqiJr1DFi0kT3mnKU6qwZN96rq+ni56L5fFQbDU/AHYhy5ujXglYyoq
s+7aF7l6y8juERAGa2n1gqtUKSIXFVAXCNDL1ZTdS0HJxxLXUDAATF2RHEHAsNjR8Vr74WwttG35
rGPNaOchjR7BMxhIAaa+Mb/1WjAPciqRGjihjOMsHIeRo570by8c4aTYbQkr+9ghZKNnGTV2X6wG
xSUL1on56R4Ysrh6CEiL/rWYMtkgyxN//lZutapD3FrL3TczSnY7sZBinxOGKX+P1rofSdgUprOE
kpwtYkWe/PNqNGgTyNaqHdmsly9dnbrNgOFoIxX93aCTyurTJPYGcDoSfxA+5LgM40gzMcZoNc6t
eAa76JAIS8459IFI+EkQ5VInlWoJ9BvaANi/oiMIO1knub5zDAid4qJoG8tfu3Q9RT18ZJIn2GMe
9HEidx9dsZSIXt2h8mOstrD3Dp2EGNaQNNt2bMHLr5zZc8crvRYKAeo7tR+JMsR6KATGnNIzTRU1
F1cezXse4RCTjTlTG28pJWF4LAoTvfZgGgk1uT4tVXvRTCLrcSAV6v1i6cdai1wS/ZE7kLZYrJRY
ndlN/SknkzR7aRSVqFDw81bv3slwJILFemyh11AH0/yGGJWp28lKkT3Q+WT1Yo/TQhyjlErh4OtC
oRnuaC39xPlu9odVYpf6JnElKC9TLVI6jGVbDMya5vvG1VYkyNteOWay8oxMSaTI7fpCd617xqet
jWVYbBFwTfEFNpuycvVnrTB51Vho+BvKSJrfVSVGhrzW8zQ8ssbl4bwAQeo8S48IBQxHVUicScRl
E1hhwn4YvMmSezM+Z6puEYt3EBJoNzkjmxhkGQpraem1NYcS1QF6C/pZid98cee8I+eTwMtcTY+i
0aJowvcUmUvhYnmv451OxBwWyp7oF5IAMMXPrYGfr07XysmRGeOwYU3KUcD6s9OsF2sUgVXb85Ql
y48Rz5X22Rvq1HJGVFomSnaK8CrSbLEZtd5L0qrWbrW5KpZJOWaZGc00CmbjGLMQFEwnx4pY+TW7
pb7fJQNEtmo3CIZesMzN50J71NcEGsW8TK3yXisL3Yxidb35v6k7kyW5kSzL/kpK7xGCQVUBbHph
BpvN3N18dm4gTjqJeZ7xR/Ud/WN9EFHSSTJZQckS6UVJ5iaEQsLNXKGq7717z10vtCP16GcG+XKV
0ap53WZunz712IAk/haMoJsUjX27xGv59xC4uAsIkwnfPnLQ5K58SxDg45qJpEacZEQpaWm2excU
U8N3HzvlRzByD2PILLTFzallCCLBtawb8iYq+sBCPGZa7vD2AAfiUh3pkhGr3UTWqwLXxsYoI7Kz
ugkr2OvgKo1xWq+DsANeML2qSANiVUHqqh4r4B1cUZEOYg7oCvGaob7wqtEYD/A23frkJ1l3bsYm
vqCkS+YzAiskaHFF7ZNjkZI7VfRGm6wEzGRCRYyov5+R9L9WQTDfWAWSMsOt3JNM0cU2pKZBV2ZG
fisY5VL/01pYR3k0qnUHGGcVlmWxZZyuvRGt3L4l2BoOJHZjHivS2rb2AyzcDz1LJsph/i5WLCfm
MtnkRzUY9BXKnKgNo/TJS4ETtkK7GDw7kw3iu0kZPECWqTYRbJbrYAxM5dGjvvpGhBA3k2Iqt0hv
R3no5hpiqc8itoivMkt8meEYiNU0DbpD3VDLi4jD4nOC4O81GVHU0emqgouJHWJ6MDWuTQQE4b6E
EF8ephxlANJboU8Xv+lAyK4xCTpMRfHf0YIufU1dfE1HGqDaqHsoDGhgB5TaOv+UtO4nqwq3vokG
tAuTmr5EXmb5bkL3H290LVV3+gzVM4FoShFnP6L7MZxV4mP+YtgaIOmJpSlxRdda8xSYeGsQVUZx
+zJVQ/IcyL6mXzX6+tonzNdeB4EoL1VpTG9ZPlWHwU6qW2wb7AvBINGxGeH92KbaMY264Iz8gP1H
9MWpEuTHPQjRa0R8zLyRCgX2JZB1NKxJtUsPA8z7ZtcQEwEPFmL3SZ8s7Q1VDt2xTrgYKDp1bKCg
XQbSIJbUD0jYTYpG2GBNOi2k2BUWrfqE0XfmEzQNuRQodVQ9aRdn1sK1SSjaSQmsMCh4WWRm0nvZ
RKDolDYoSSsOsQ04X521zOx3MLPoA+zEPopRdc5NkFxru4kfkiHGp1DGdDcs/Br4d+kAocJ1XtEF
pW8QLdQG/z9rpymiI8zW4E2fG6qMbh5uzDGdTv6AozvDd3sQKQcIDt/o6OB8o2glBYKEVB3Rp016
lIfgkt5W1Nv3ap5xn1QKYQfmMgUlvmMGZHfsGwmW93cROwJ3WlHFKz2rNcQyZccKBd/ygBg3vtVH
EHXVaDmnIZ5RnsOP2GV4h54ijXwSP/NpPNqxe6OGlGXZmcY78jc2A0QUD76r9GGV9In7auKPoWIJ
QFuD9TlUCbcn0c6W5xaWe4MT3nkP1PQ1SVP6Sn5rI4QUYtcZCC3KzGQkwWTzikkM40VEnT0LSRur
NzXrtkdgeJNGeOmXhOsqEjinuWpS+fmR53OZWpUGbM0ut919n4T5ic1Y86xgCnd9IXRSRMCaNH44
nWJDWsh8s8o5uUUY7Ue7tx8bAwBxojfqjNfOvmr4aF/MxM+PcAuw8vi0wXEI3IncKHF1yXmrcBq+
BATxLF9oQDAy/ZW1bhqPBGzdgPCmksYqzsQtBzylXK6kbTfvYqNMPasSb7Ltv4T+pO8CZflbm4zn
fWPQo6jqzlglevCl7XHGOzVSeUJGg32cxSn77WRugNfykoXVMW0j/Vy2TBJcK7ub5iE6NDaVVhnF
N7aVtftKYyI1O365a2xSvoAPLop0AMf0T6ogumNNWAwLIygKO9s3lHVXQHW5EZ0ffBW2G3+yoAjc
2xli6aZosfSocDrH/lhSlnNajGx2cFSwZIfZRz4b9XMlUsaDgHX48vU7HEoBn3hsHhwz0tY5Ow2U
eejczhziE6OiJg0p97KZsFCE6NkncNbwXAoN8dE6akV8FzjIUlZji0u85E54tnwlT8XcTVsO64CR
5YyrpUqxqIA/7h26RLV7ggk0H3J3wNqeqyfuvfFd20Q6p1eXhnvAUssQsBLTKSs7c2O2fXER0zwj
w1pAVJaG2GDlV71107ajj54lgrhd2Dm+nPCbpql2N1sG504wTPKhjRs897LXtPcOXcEJDHl3UxNp
TTd7Lrst5yutWTIJvoQTg3Ph6Bm4oLp6Ylk763rEvI16icYuyHMva0OfcqhhDDwS3NMoRIfzSEOd
6JniUkjubpLr0A4hd/DVhLMLZsqNUbmaTAsJBKb5XHItox7iViizccmB5k/DDn11GDmnpkyil74Z
Bm7YyBsLZeWXkXcONw99sVw0B6yk/tYN6OVrjUVbRseA5TVk1lOBUFisNFPJT0Ff+dvBhIaF50Xf
jn1vvqHQ7g96k3N2qDzzAtPOv4WtfpPEYkJcOdWXLE9bL7RxQpqiy7ZO1YwnY65uW2EY96CK4r1I
E/uQubPzqsLmKQ8hGiBDc+dVmNKAnh3d9yotPxdcvQ6BladbXXeh/rn0r+A0iIdwdsKdywj5wRDV
a5dkZM2b3Ow7KAwovjo2nDGPeR/r3GvC0QJGntX3QRCne1mFf2aRUCwQ8XtTVZnDlzT4k1e7hCDB
6shJYFb6xgzcxbLObKr1s/G1G9pPlRumJ5lE6hgGmeIlz99atNjcCmedBLOC4YmDI2xYRJC611pz
uSUxxDkDSzFOBJfft72xIBdgSR6MhEVsxuYDWU7lYx4hvAvQWb6y/X7K8ZZgC4ewIhR3G+jHXlVh
F1OtY20RvL+zwCbISZRzRGwU91NR2l6R8l3XFk3TUfnJneGCX+n6PLvg0BYel4F6DVPsQdjEkQSW
mI6yzeie1Uv9iwL5W2oxCJyNMQQuQYNRn2g/ZX1DFJDGMW6PNK65D6+AkqbxKqhkfMqhdO9bQlj3
00xTvZlKSclhIuBMyswneAcN7hojD5EyM/A1I8UGyOAGViPWT9wFnV1jyGqDdwAE5cUph+SQN2rY
WNBQHqjykVRzzViW9ZBRGjFcIl34asVlcCVDRXtAECd2M/LNU6tj7Qp8Kye2hL10jej0icx09518
jvIaAYyBYzNQIrtzBlFlktpbi3twS6A9DS69DfHk+wnDmrR7EM30pRHugoMrk55WQoW3kLCTzJMB
wSBYxvTkNq0Lup1uMN4T82Tv2Vzjwxxm+RPFbv82OZN+R4oVXGlRWhs67NltE6r4OBVcQtLOoi2A
8G/X5MgIbULraL6OL4K64MUtovCTY6L4Zdpsb3g1Gd1yxGwC1aRHwK3iWhTdY2G0V6NOUIMCeDq5
+li9I26cjxwz3R4uoXiLOoZoaeSWt4SOjc8lL8tL2Vu4ypCLm6sw7LoTl4PnqjCMTSSb9JLFbLs1
dfS7WvKrnAmrdwp6oLdFvyvAH5zgINCb1Sm0cxhbR8u2sRoB+AGSKhgBtQkxXea0JR1abhurUK9U
KCP2SENhBGyseteyDx9L3ZkubViDXmBmMkuTvTMAyII+sVgjmz2hzRTn1l9yfZKSbgdees9P/c4r
A4tgA9hW0Er8DaC1p9LKq00LZYRdinZCVLe3bNjD17lWxOYZQZnvogCTuIVXZl0KF4O3kMbBHts7
kXbGzjZF/xwBudsY5XKoKHf04iV4K3K6aufjvngsXHUFyo3jADf+wZy4IyN7dtaWY2XMJ4AhlImP
W9ioq1UxUNdrut7d1bZdMVmNCTRfLxy1dWjUCk1nUNUHkuvT3eRaN3Yhl1cWEbEy9PeKkJh9gLqf
jDuauGbcq31cR/V+thOmvBW6LPT1+YHzvDuhYZ+us2tHVx9p5gnoArWnQc5L6IfyyIfPj1lTgkq3
yoqLp/koy8bauDrCTyOxV02hd49um6cMEiLtcW6a7F7XMaw5CZICGVTi05BM8zov08qLcl87acJs
MFXqKtpXThDcNhjOd1jlPnCGhSdfy0lak6XNAKyxvia2ZXm+USQYOmkQHgmmHJB8cmmDaUO4BU1L
dzvyLp7E3AzcNjvxajpz+Z7OFbMwh06jR9+m2U0Aiu7qumSKSxlEuredLNO3iHgNO0jwcdD4/Kzb
s2SaoUlionLF9QbbmCLEB1vcVPdHnUv0ug2L2NPxKKwpXfNjqjfdSxbX5driHnLXQCzYpQYGSd2W
/jNHss+4VSXvMSDVDZRHxhboD7nLF/FJx36y73UcSIS4YVN1rJwxd4cAghswBaPM03MY6f1JDErf
0c0i2rCbteNgxBfmuD3seIJh3BrTT25GOSlxQTp/lSohSiDy+X6becQ+2QVv9FKCbQNeeJMadOzQ
GbjZXTRGBtM8uJob+A6Tpyz5XoelcXYGN9oSuEINXcyWQ+A2720UV/krfLjpopddsjfxt657gn/u
5JhHl2nKeVPHHMl9PpG2XIaIp33Zf8JFj8jeKGymSq0z3Y72bL4QnDNsczMsHgXReeR16GkNFpGZ
gZ9G8raarGnHAYJkCoXfh0otk3QV6AsetrfkLXdwwDWx8+Hb5nzOxnk4mCFtmVWJYWpnZ4GzjdKJ
0ZoTydVS3l9UzZwXykK/1XIUvyrQHFKuBph/KMNzZxNbmnalZ0ofzFTDVcZT9BD29HzoOsud3or5
pg1h78PC0mevVHCQMOjp16Ge25MGHeU+7Obx7Cb4RVIABqsBtyYWph7zKxHejL5zTkN4YDhVqdu3
Y9m764wwDFRvMZbIBaTTxHaNQGdO1p1fWZx8psUsRSEMpj7twUCZCz3QaYcnAO+cHoFlaZh5HJgB
dRf6V8yf00Zrwxkhi7u0ORNYyJxJluZ84A5LyqW3S2+Cho4C/d+J0MPTXuLsKrqaCDRL93ppyA0G
ge4BDu1Y7UlhQgTE65tuSDxMd2ZAWTubWXsI4jCgOArrDVYvtPGT3TefVQbwiWtoZ7wT+Rk+qikR
TJiseXgCis0A0iycnZrG9FQRVXDQ5UIHE/XILbpSNH/8UaKuzvDEIE6Z3ocgNW+6gfumOQlulJoz
Pjidnm4yzEBfC/hFH3pkCH4M2/iETlZb3pr+KrCsnHteYoPCHfuBo0L5HBRU6nDjrFu9snsm6mNw
UIo8zVUnaBgbeqOtE38mDbYLcaKCQFlhGrvCdUK2z+qkTpXjijgiDL6++SlTQBnKiEtHH+j5S9OP
Iz6SrlgTx+IAg5jPOOeoTyyIM21pfSRxPOy52n51ou6sxcRy0DX64tTQ0viFYyKwa+NuxomAINCo
EPQP8zaMEx2505zAawDYkqi53irWI1b+HrHU1Km1z5cBHOtZjGzoI4crd5YSeX5xLGFaksilXcHe
0y+r88deoT1Be0t62Bu+FW5OsPTesrj6CCD70KxwDG4gcblF/JzdTkbJWFjwjXONqFaCZiazeqt9
0Bqc3iu3cNL14CeoovDGbHHmU/KqhLpKZeW3NjXSF+Jq9qZk01QWbfGwo6nTg2Faa0UUUfbnVs3U
XxrvU8V2QWEud2zbD6OgH2Hhx/Ropl3mtuIeqDe6doADco16aG0JXjNWsv5a58H4XIVW69W6UkvD
PFyrmk5Hrc3RXT2E5TmQ0r8ox1KbyhD39NCfKma921LTnuRESorvVAz2y9njfYo8NxqdOy12Tlic
xhvaNg4rjVqU4JJLAu3gSyvYEDu7HDd2TEcBZxllEHaPQxlQkZqTpsNtHfoNcTfZvRMnzifDGLlY
mS43N8zWB1zPzSerN9FG+6ZJqS0DkFtN/mAlNcFsU4Lrva4Gsljrau/PZEKCziJpThvcO4Un9aTs
zMdGlti3ObROjxtWc6/LDuVbGQ/3heClHGYHpKkI2mefkNwVpRBO3mTZZEUCiiYzBrprMsNM4ePq
jVakw9bQocxmr09ZvBpLf9jFZYPNu8M8uopC8ckxaLAWExKIAXzZqjJy7XNDS+CqbK0mVYsF3Lm0
0Qq9bO4C0Bc7CM3xxfHl8BgYLlQmzD8oZa2ILtqkrC1BNn/u5+E+AJJ4Nzhht8HJU+9jyuNHBlHF
rqRhd4SyGu1bF1Y6AzR5yAyawT5xooOCwTM6dKRFMWfMmTP/XBOddOx6LpM5H+vr7Njo8fBpx6lv
N6B0IzyQRuBuRk2L78ciZF+LO7XVosF/QvlNpzYGnDhPxNitjbkeHm3EoYikNOmemtRqqSV63oR+
IoO2+RPL5wt5geA4AZP3ByRD2RxPKKcNfc0NWaF6i0vF3U6rVybDmgtDMJouWe7cpIk0g00ZIaEO
iubNbq3iykFCUuDokA3qcKpsxEgXCRohbe6ms+90y2FzwIaQr/zAjb08Ly95jRLd17sbYSYPPqim
O9n4xomGhG/TOWszEFdFdENfN1zbVRc9tuWE5Te1cY7jWUo2YHchCXR013GnRY9R3z4QH5XdEpfY
3vBBuB81hs9dOx17GAmS7iYMhYJTfyp2fQRG0G1JFOlLTLXojajgmVNdnD7L79zWEe9mqNHxpOVB
uJCIQAe2pH+DBOj3Gl7XM1MXjIlOZ9GZdcPP2tS9EzWagCnDoftMYyoO1q6lwttWocySC/etLDkK
8QRJZnIFqIFkBh9M3eR6sw4esDYlug2av6vUGOIrblEkGwE3ob1TmVeYE8OXKssH6HSuRvesfnVN
ipGVLquKtnvzeQ7tgUBiRI9VyCXJdtMrtrS7tJTFhRwo4wCQEMVVpxDXU6xO48bE/obojAfRvKmB
GUc4ZYcZKXaemUiFZssvS3LXVHYfk4+lrm4irEcKeyXOeVaolym2/TpaV0GfF+uGY9NAWzTKaG2C
qGu/ZACAMzooAzMYR8Y2CAwiOeRrXnWQUTGLiWoP1qykwBK10WxkF5lfsJu7DGlb4sXvRG9wLyTU
7h6YnVl7XWYPwXYsjKHcjpKQp7UbyVZfMcoYCElM8fcGg2ndNy3xSttGa4unouaEp1NZkNE7Tvkd
k7h8W4wqOGqMwYJDVOURSUNjoyZvCkPnUyewyiEsHPjvnFjLNWeP2i2/6JeuDZCXzppzpDvWXdky
6S8AEgdHmJkVip0qfdCmJvxiS/fal7P9eWI4tDFDUr3r3LnD+0ofMo+c1GuYddxHmbIGXgJ/OhvF
DFQkNxrrUTPNvNnOPsOOMq1Fd5apX3wtcjFcdYDNattTsQ0HzbfltU4C8RqFg6UfuriMrzEFLJoh
Qt2QOKZO6Gxmt+hvxNCHM5a0sHIfE+HUdHWAlBFhJTQEUEPnN81GuNjiyVNmrMD+S/majhZfIjhL
OjuqFeS5NWGr0ZHCAfZgVzMAotgWev8Uuk2tHSBOB+GXVhMdRZrG6pHwNShRmuKb2Qci3ivB9zpb
Zn/bT0G0S3yuZnujb/K3icNrq5IEMVnWSpR6BbQ7hAFdRH55FPV0TrX+MSJUeMsXZp5aTa/Rh4Eq
Uan5IQY29GVLlLU7bKn7qr2Dl+5GUiocxnboPnPlJVfbqpcpc5N6kGZbKIQhcimZ1PBi6BYX8wCl
sxLzpYhisa5NQeZWb03fXA6Ch8wEJw7HqlVP8MDEFZMdfgy4M4/zMDgveuUXG1eLAIARFVitfbjB
Z0A2kB6YV38pZAl7JM4xpajOGnZTxaiW0Tsp7gzYqrPC2UTXq6Lzi9OdFpDdD9ZH31TZvq8YTiVD
8yL6js3Uqo6yqDDEN1lTPbZjWa5wsI/f6HrqXtMs1ysQgm9FMb4HZVOcImUYyDRli9LRAU3hQylb
RQG3XXZofZ2EXDbNuKUlXA/qqPu9s6tyXtmh59absYrWDgb860SW9j7UFOGwwcgS1sbJgMjQ5p4i
LxK1bjJeIt7KQ2YbL+kYmp+waRNzDzhui882fBz7Sd24Nfq10mWWUuW+8npy7vb2HCePdtLPB2Yz
D1y7TcTwqT3s0CTwK45m54IvmSlW10NRsCLL2bP67Ycub/UnhTD16hSdesEKzTEbwU/2Oq3ERB2Q
MLyJKggzbFH6DaoZCxtU0b84ZZM8BnU4XnRzJLtxaYVbynpiRzIfF3jmsSPYGT1ZS81qJpXNzNAi
s8uNXZOhTIsde2lPz0oWeKu6oz7Y9oOWdnJNRMq9X+kf4xQMoL8img4G3dZjrs+wGC3pMl6MjI0s
YJ7B0bTWvLtA2zMacRVTt5Vu6KeGtqiXELa6b3QVHhKM81TcVqW2M5vXemTTfU4Gf962Nr7yAO/m
sjkGK6dX5n3UGsVaCVo1k23ZAGl6bAlcbZaXLiEls0AMoFRYwiayeL0CoMzslpZi/hKGl9qozA2N
pc+1RTYuo+rCWKdOPa6Dtme4O+ENKDLZ7Hm9zD2jagmRiEt8ykK87czZuZ8c393A5QDsqLBeWV33
HKZp9K0tRsNBlNrXH24/mosLuPg8VrP1MLAFLGmJxmOft/03dArjt4pI+n2mAXpgxHcvrK4C2eGP
Z83kNXMD8z4wjbvY7uRT5PobTgWYqKaVHhLfRe6IttExKxSH/AyQUuAn3jKKqjxNoj+xNCtZLW7W
+ziecOek45cpCd9726LpBkUOmmiaPCqhCixnTXVH35LU4bLmcuE3xjlwcGlvBMkTJ3ccURFXgoSE
pQu70mxGrBHn5742c6BGvd0wDR6ZBYwjJEBdgE5KyNE4JUH86oRhaKyRiLTPSZHSeRaJfGRpIEes
RAKGVql9ErBjAE3lR+pn+9yhH6PpJ82tk88I4DM0nbo+Q9LsMwtgceXC1oN96l5c4Vp3VRaTs97U
3mTpwzurXvNmbmgPcUGoauuiOAkH/q4T+sMelhWsj64V7yMzg72yFjJPD4gWn3ZePgRaEj4wKhoe
JT36Q9T4CO7bnhtCleB4kSCzMKdFuflSNEm0j1P3VW98dbR9V5zqohdYmYPwK90P+rFhpiXGmkMo
Z7hSkJj7UQhicxCVZ3N+diBw7tqkPhQG7yxmepHcjlowN2dUOGobRDjft02E9TtPohi3NDY1Vhnj
qmauHlgt/lvbAj1fhW1o3dadamnnCZPBvWaFAN4YHu/d2bQPxsJxTTSh9kSTxuvSituzUlEXPS95
jEd9DvDXOLXcJWXQbBoiOi5kb9YXGC3S39WMWyb4P3puHBM7CYk8QtYTVIAsBRZLBqax8HoTzNFx
rlBubJmQIANX9nxOzRilM0zAGmbErKzoLdbpZuMW1MZo2LV5ZLTfyOHA8ucbqJtWw5RW8ZWsdbPF
J1jJR/KtZ+UBpe8AI/UUNfqzwOrtXA17CqyzBraBSp3hbh9tXAJl+aBm64J4KYJRao+DBTv50hEQ
m59EZkHKxCaPX6FOwqz93E6m0G7RkqXBlVHuAA2hEqL9Mgm3T5CBRZqWvc5a5eOqMBwgjyi76cvr
0IKI9SWJ2y11g0wIMF4ADw1GMbxP815ygz12spqz1VTS1hB9lXlKa+ab3Bznte6gvI5oLj/Qj4Hy
bSAtPKV1Pt3ovPP70Gnq8DD5mVt5rYF6ZnTLYGNUmb31O1TvfaS7XqcL/6FF/EuwID1FdDhgls4x
o/Jv9JLqT7aarHepydSmeWaqxMvjafxKh2L6mMvBOLbYrd97w2rt45AVZXpXTBRb25w4anEci4o1
NzXS/CBMmXinAmOCjTKKkY3fIub0Ew18hBymbyqkXBqFgEA+TlltgVHqXbkZGR9h63CksW0daqIs
6Mq95CwZN1lRS47CjnHDfav75jdnVP2hBhK1T0ZyD8BZ1JNPiwIhZgF9kzbbVZbz2J4CZdqqWzOU
AAkso7IIvDaLY/hPoC4i87WrDOjN65F8I7g9og7ppsHfq7v+UUtUkZJcZsDR2OTWZHfVHVyYScMm
lwJTpwABtm/fQFC3k6PjuokLv2+IuGI7TtvdC7PUrRh5oS7R7KMTCWj5hx3gCr6YMCp2UzCmL3Zt
No7Xlt3YeLbtDze0tIdGo4TKSvw6Vt1CTwk+MUjo3/JitmMgMj7KAsulizR5hu0zaN4Uk8iCFzbH
NHlpGoovXRdNunfHqV44g4Vf7IfeNegr5BoM7hUhkQFnpmZZQbvpnaLub+OB8KJHNERWi1Og9Hvt
7n8tSuT/D3Ls2/Jr/tDWX7+2l/fyf4AoWy5ZVv+1KPvhPcrbf6ze6zb8P/+Rfs2m79XZf/7dv9TZ
mjL/sMlTcKAXMdBEa41r9C959vJHDjJfyyGA04Yesqiw/1Ofbdh/uCbkAldJJNOWYf5ToM0fcQsy
bf6qacIX1uW/I9C2fpRnS4DxSjf494Ej2Dap2D9Zd/02QJeQDCbOKGkuHQKwhS3m0z5+sqp8pwcY
LVv7qxv7jyoCiZm1kbap6/FodxC+WpMbwtmpHXcrJvd1iMF65q51WPJoVnHXPrd6GUB3Li5uiv9K
S9jwWjysfc8sL55nXHwGJjJ7tCsMVWPN+KZ4m/RK7mrdPqpeZut/f8H+7VKEAPGlKMEDBWH7v2/7
r3Xb1V//wZpt/rHt8o/3Niry/wHL11D8ov/r5Xt5Tz+i/uuPcTXLX/lr1dqgNiQrjEhMg7hJQ/4/
1oZt/gEqQ2EQWHhcTBP+6Smw/0BmbZHtCU+DXrOy+Uv/ydrQ9D9Ac5Dax3om/dYm3Mv9d1bt4rT+
pwPbJuzKFTyFxe/axKOJZVF/B7+IpnGKVNPqHhdlV90XlBNrxJMg9lIcMDahyCfD/U1S6ALy+OGZ
jsF76DCtIY+ND/jzi0LIQI5YGVFHlSeekTLzmnKz3Xz3a7j769/7nudh//IxQkrdsCkU1c8JbIZf
QoMbQt1boh5MYqgtfw9QdIRGAQ0peiuSlyTdlyh702M1byp3HYHOSxg5r6bgUD3hk9Z4c9KbUvN8
+NbtusUQaDBhXDuCaeN6Lrkk0BXyKHEpwFJqHWODxMU5GzeAFOxiM/SnRXVerxT2sxDX8zp+Tz6s
d4ggYIo1baNDK8NhAengy/SlGrAYeAwTBM53ZXrRfLLdM+C4GZLrOFA2eGWysXt6fp7/19v8A4Xl
+2/rX9YBvxPOejAuwF+ENBf6wXfrYKi5jBo964CMULisybwJB/BbQCHvE5nGazkH43qa1fXvf0m/
+h0J23AR1tpKCeunx6Z5CW4o4LHQTcctRS7tK7cpf8NusH7kDLDK+XSkufHBANQs3pkfP13fmNMI
Dn9GSAWzzKtsT+S7sLkMboFXEiLYqoQgq+r3LH9u0htD3mbFQmbeOiz/CQPGelzV4mAg2YabdVe7
L+R1rHP91jaPhk3Vdhv1TDxn/zAOb5P1pDK6vP1b0N2Myec+/83788uPQ5aqEnx1nG0/JwDXU2iP
mQ3yMnDWhrpFrATDJd6GwXmYdFypoAHiBTyQrjF5emPhruRwF0v+k5WMxtbZdeVtpm/D6pTO7zL6
poWHvhJeagN/bWiJnNO62ZTDgbjGsPPs+MYVnrSAR9bLLPSqOrSVXMK6w9+vhp+SGv/8NTnK1tkL
WYSG89PGgM/Ix2GgZi/FcLOyqnnLPIq4O8cH0tX1vC2V+M26NxZ8x8+bkcvQ15Vs0rAFl6Xz3cK3
JMlauSlnuseQH6L3NEr8m1AKxPYlV8AKiWCUdPsCyjRGACvcObPt/f3HXhb5Tz+CIDNMKSnh0hMF
/OOPUNAgt+tcjR50XtqJ5tlq6g1orC/D1Oq7f/9Zjs2wCQ8br7v708cVmt3pOV4Cz4lQ6RH0ozu2
jV6wQOU36P3275/2i/eOU4yjD3ucSe9pef2/+3KnkkgoU/Igs7XOgLGxDiBsXGWmBICR1s+EGxEp
2zBad37zyv9iY+HJtiAGU3LIyp/OtXEcK/BnJP3QaIMSIdp4N/Uq+M0Z84uncLC7ivfQ0A3cfj9+
PmScZi74jF7I5W/V5RXTKGFNv1kfy3355wUiddt1OcswIep/nnTffY1JZBW51SG7wOqycZiRInsL
N1ZnACVgogRO/DbXEsS8I3IJrR1+s0n/4mzgHm6Tbg/2i+vK8uffPX52B9ryCOI8WiyLCuK9alF2
6VOPI6KZpmMgI48V/Jun/mIzkAa3AwOwGE/9+WZCixd1ZRrMCE/HZBeaBgMYF98FHCFUHMwY/HL1
96v1l09kV7V1E72Kri9bxXefMzEqktKBm3pxwWBPMCamIeFjOZ8zY11qTIrnmISqv3/oL17+P4lr
cjF38r/lh/ruoaWf4SLrx8nLjFtZQ2sJFOiq3i2+TYSy/DeehQB9ee95GRfu2/fP8sUQaknCs5jI
bYeJ8qMYAV+pGD7OpBm/eQV/9cl4kk7NppvsNj99nX5L5nvKAvGS7qmfzAEJRcFQb2KkPmOz/vuP
9qs3UUmcl6bi/2ykP340Sw9GhtWU/GaETtvEhgcGCAHW3z/lXz8SJaRtWHh5BWRW96edugvmIdCh
aHsYwMVGpp/6Pvk8EcxCORj95mT6l70TOh+Jz65wpFCC0+nHTxRVrtUNDdJnV3D84Uwb9mQXwjlJ
9OepcWHnG/OhSTBQqPD49x/TWO5DP5xIPFvR9qaQ5brEzvbjs8MJry8zsuWCEX2ZazjLMSbjEdWv
1xTosvQKfw9kDLTE5JLRJK7n5gkFy+9ejn95I/k5XF3apiT7gZvpT79Vf0QV3wy17g1z+2HydmxK
XewmP9klJorQSGPY+N/46FxHuQgQL4pp+6dfcVw5czb2xNZYRNGsFmnZULlX4g3x6LmCQMfIvEZd
MaxcWTlMRsS3vHdpckJU/c1Psjzpp18C1gf5f9k7j+W4lbRN30rH7DGBhMdyqoAy9EaiSG0QFKUD
7z2ufh6w//mHheIQoV5PnAh1q00lkEjzmdeQ/SGRjiD14nKR8d8QpgkBA4BU64ZpMxM6pQs5KgEa
490+F8gosqnWzpbRyxp6ye1k60K3gxtJ64KVoPPsEpgLKDJ1ag4qjfN4cQmgGEgLXEQTGMK5DhEE
82m8LdEvLfvKgFsVXKRF8M/Xc/DuzX06BzQ2bAWTOZIDst3FQlR8A2ef0BodGYfwNv2nI0Hw/ee8
+MOeQXpD30AC8hBRCFwcOu3pKTVutPhGrn8m3VPbHhXpZ4Cm2OwvVmzuw1nPrD/4aBvjcmdme6gZ
sf4HFgeCLxriTMmjF0CMcgvlmPtP0fjSBdTS7/v4eqhvv3418X7+Ld9tPkgMqk8Ez/pipU2SISLI
Y1w31UGTLySyT1P/PVp3KfCEqn4pM9Dqxq03fsuTS88ia/2GMA+ghTQghdFvqv5JAKz3y3sN6E3Y
PBvtvjGfreKQkdbme1jno70ryz2wIUQpOqdItrBZcb3z3RLPzN6tmmNe7/R+50XHRL1iZWftveT/
VpLrTrlUi9c8u0Yy7WWIDypVWcNpjXtVIPHhqM/DS6LscMDsgsckuQHJpbdXiGkYOqIbevA8hM/d
BL+ErvLjpB1VtJpC3PYge8KDdceHmY8wbeQeBHwDCO6uwdgFYfPye47mOM3M7Fv/FkGRCh8yD++F
PaZDXuQo301a+vJdMN0QjkOFo6lZT5hCOgCdSbN19RI+g6VD1kX2ijZJ/930Hst2a5lXZrcnfJGs
4xyKgo8pzUsQsNhqdi8wUwcIRYD6GpQQHYQyr3Rva7S3srJLYyRRNgUETOkCGl8EPV/cBV68C5vj
1P1Kg19D5o7mBjSSPB20amemCLUgJyOQcLfUV9m4Lo8xyF/Iy53rDZdohgodicTjMCP/V2748wOT
7Mlkz1NakmVS3tOD2+J2SjME550gV2kdC2RoKj9yfSlFYDvBL4RzfeVOPLt5bVM2iH8pr1qqZolF
RgFcP6eIOcf4/Jtt2tGusxLoWivb5b0qtNwuRGYyVVxuJkGx9iR4mSFBJSzb0em7W9CD0IENBTeq
WdhlekPX05J/FtW3sX0YtN+q9qeGsNmhhwY7U5GPQe3AFcrATsA47ZzWcuGfNqGr2/t+Ji4EW1E7
hvUcQffPWrfrnoP7udH7IF2mNWpJG8ws70laNGXTEgaiceVfmNcp1A9jF1w2143uwMPO+fFya+/B
99yUjwol2WRroEMUOjiM5PeUFHI8kcXev+mSq6I9pOrOTjdHVMaybJO8dc03K3yk6Ise4LTzZZem
M3pOEMjZ9HSMNmMJqiJMtrL+o5jeIBbq3mWNjE3nWONNCA2thoT2XFU3RXBQBMQAZ+geqQhY5gZP
vWbYt5PT9df4d0yYXsHyLXeadVHXLwAPmntv+pEn31Nt2Gjssk78tKD/N2l/0WC/0CEmakiv0Ca0
Ajs+ymGAaavyrksv8vZg0qsff3/9xc9iLXJG+jDUODgi5389/d5N3iRmCd3Q6Y2odPSwe9Mr1N8k
XbucPOAPfz+aENwxqLtY5ByL1aUYmdbVwN4QXUd5QqOK15coN2GQJZwMovvXo51ndJR8qUVZNiou
7Fh7ERtXcT03l8YRlqkFTiSFy+GrgN+BQkMxY+UZsTlA9sPaphaPgF70letnnr3FbiJMJpbVhcX8
vpdFPqQdkVnkQRvzvgPeZ9s4CQFUKna9sms/+YYK+iuKAdNjntTFFadgnapqIGGd1NSxya7MmUQH
cUd4+HfgILMyrecxyjwWdRzYzTo1h0XEFJW5nbYdWp1VbgAKlC5smQoXiQiSdZnjZUD9TSsoVs7c
5UtieKBRzKYiT0EeDNDyzC08rKJhczpq1r8UeQ/j2bpWpl9lHUorL7jMCRiKYRRCYpWIGH7Z6Z6I
cNbwIRhQcRZ2e83NV8RgkozS/j6jExTvogsrx1TDcff1el1eK3PB3uLVKNurhH7v+cKH1YKFlqoA
i66hc3EIlmmLdQWeRrRhkTcwe9zuJHNlyLMtYgkuMlsnESECJitfbBE1kNEy6TBbLvSC3r9UXcOV
c8weN5ZWil3clzcxnep925YoX0/iL5cuw9tkPxYlFwJPcrDTqQ7xJsyl2M4dG9IWXrCwRnIimmqk
DNBM9sPXE3y+hnS6Pdyf1JEIc5f3tqLqBlQFpBnxI2xdGYwzpvUgt1F7ckEjTCt39tn35AfZI/iC
UD+mmbR4OZjOzUR4iSymNVQgx5DTNIFPOyXkmW1VtP/QZwxX1u57webjkWMpcw2eUgChOWpZ+mKf
QIuUBFbZqZNbd1O4AxDgynPH87tZIhxYSRu5II4D9laBaLPRBwRkll7xF3rtU/8zjneThCYfKpQ/
g+472BAQDbsQMIxeXLX5NX+OeeT2Nokovr2IWfK/tYu7VnznN+Ai8QM6WhBEvFjC8n+VsHoT3tWU
f//Lb8l7mhblAcKwuaC8eE+sOUBTWHGGyVj16PWVtC0LDcLkgCqjbhTqykI9OxOorLBo5uaGbVMv
mL/1h7059MVoDLhzgGwhOQN4yLVugyUuFDdJkn8mFW/WWg7vuky7+/pFPx1ZMDwhpzoXsU5HngTI
0CYvQ9zA4j/BIHrXxPgZn65A2uMisMPYAoM6AOL2ysBnu2V+Zcp01LG5sjVlcTS0ShjXahmF9A7l
/Sj7MC1DkxRopI9epGtF3rMWAf38eV6FNldEqIQudkuio+SvN9MAK7yeLW8c3EmMQ1rj59Ub4w22
d7vM7rIb2le+YyR17sDpXNk97wXr091DG4suJTVgnoUWyelkq4WpD2k14AQIBidF/0uWAKh+Fx0x
ooKcvBa6MnDbgyz8b51ET5O+Z3jUULrMkiMLfsI/yJNjYM/uGIPnQ3lNgZsKXwq8IxskewzoF+GP
Iht3dnkk3SY7hNXdCg+0EripaOeVr7REEIBlM/Enm1AgcYIxbofM2ZQ89eGugV9IHLJRCwa78vhp
NOHQqVlZ8599En3++pwjtA6p8J/ORhcJC79uvaM4fBOKAfCqnjaXCekBZDOx7TN5gwSH7lS+fp83
NXwyPQhWPsky2pjzHWIoWvsyonxI5p0+g+zpITQ3AnTRJdJmQittsFBW7Z7AYPiwp1HG9aXd11vu
fOVzCeuWrrx3azlHT8dMLLB8DebAztRMTtuiYgvJDE0NjWKFJq/cErQW+LmTRadSgKKEC3CBYbmg
TofrsxZirdQ3jnyvvuUPnC3yE8I6xujG/j0UG290+av0lsFAoslYOXl71VGKqTcDlt/xBvsg+ft0
icFR5ojUSRGH0n/zZzv8aO1bcF9RubcEOp8NBzZUU/V15vCzhKStolP4PGLSAIE1Ac2iPOTjy4Ce
LMZEcJhyOpXSNpW3pCv8CYYZAhyc8Kjd4JZTp04UOKD9Sp2agAscBxsiK3PM9jDTTHF3UA9SuK8p
MAQ7dBdAyXjRFhbOHAt7EH022Z16O901cHmjTfLN/IGINLiAAKFr6SCyA3LZtrbX/N+ZBZN1T0V4
urFJtLotXQlKTcqj4Tu5cYATndg3hb6r8DSKtg3ON/KxqHeN2GcySg836KbizVTa8MX2/IeofqDN
MSn7sTkitDiLtva76Gcd3ar+BXrK4Qbp5OBKuRme+39wdv2p7KWr7A8qfl2su75+i2xRP17lagPY
fRcjFTu+oZpSxG9hep/CVkYx+w7soy8ugDwCTsLKzP4dXE8rJ/TZ1TAvnFmM0paJWOmNnS4cKRFA
7ryJhVPj2lfbBRR/k1KLiiu8GNTgYkLhcRuaiu8gXWYcv94l57Hj+/CgPubWAxCXeV1/uBNDPR8s
pRWNo8uZm+OZhoiE04/dXoIzzdfS6bB0cEvBjtO279L0b1MCxjdo0FOJMTWLEvrp+IIXjozKZ6lh
OZ8GQQPUuX2Ej0+tIhtWBjs7hwjJKb/o3E3yfBwtzgQs78zGrCGBRlrlH+rRu6Zuvitglm7UMXn1
GxZDNJbdyumgzMnb4nBgXCA8FveiRYH+9CXTOCwrGB+Nk0ZAmkUHYE3LgEoj26ntObXTy1BXZ2SC
2NLVH26bBBttqQvFls7l5KSEaW6eBJe4T9RO1ip/AHBbF8RtCl4IeodNbyhR9Qsbb9vMUsVfr5Hz
WSOEYHHOwb0mA306fXrIckon2ZiVdFJ5WektTEEQdT0xY1snMzM+/9FHK0n3/CVOZ4wxFTTfZoAD
OMHFrQUx2KqRMSwJ00pElvVhbxjtRVcql7RXJI7VdA0EdXZfqCAbqDDbijAVEtTFW3Z4h1LYAKhE
OaK5SKRfCZJrVt9KN/1YfvvbGZ07NEBt5mUobHmxDsM872ozrHJH4i7alzI1MoRuOGdwCjBbJ/Nt
+4KwOFu5Es8nlbUnC25gxTIoQC5yYjuc2bFZDvtY6cpNDQMQEIy8TzxlROkBlcAIL7yv3/Q8/FBZ
MHMlkgY1DUFr3hofzpdMrwXSR3HuiKFDUryh9td3VBqNqfWOmQKovTESbNaK2VCyVUr0rPpg24n4
r49ZhIVn7BRpqq0pyzwOWh26GqWKTWusADaF4YzxNFqbYbr1Svw3SpbwYCDKrU/3X0/B+cI6HXkx
6xA8WxMBJUY2HXOwPLfDIRzWr266frQy3eeXyelYi21TUBU2Oc5Spy6ln6NFqh+0KuBEf6M2N1Nz
pSlRuRM6zbmv31E7266My7HKUUC7Fxzm6VdOQxjmRRtQmkPPd9uONZRXKfNXYtnPZpKwnhSDiwKs
4mKL+pMe+VKgZA6M9NmSxoBx0yND6IfQXYM1CMAnS9fWwP6wcEFJs0+V05eK4CDYUw5ZPxqSt9CI
/4HtAu1MeNc9N0fulW5OTB0kpnmkH+gfaFAev55W5TyqnB9B5wBUUc4Gb3j6CH5FC5HLEfma7mcR
zEXuzAzopkfZFSR+5F+qLrzMkXHcNJp41UYJcj/leeTpMFGHv3GFHKm1ZYjKbVsdqeaImNOajY8D
Cew/0p5/fcPywKgXsdBIvZi20wduVT1SBWBVJ4ik26JDZdfXip1RxU5ijDsqVT2GYjiCfT1PZwtD
o+tLNQiILIVw3VjEUJbkQeuro9iZyd87hDF/Sv2wtTXzh4qD+n8yGAonSJ+TyVOjOX3F3LNgMdZB
jARENTsIx3QaYvHSFmgg0k392zcDtYhmOskbC/AMAAyaSO6rgDYEcqC/qhKT+MKy9/CynUwg8vn3
g804MGJRda63L97Mq1sIx7CYHUqXmPkae93Tug16KulmCI1/vh7s7DKCC2ZS2yce477VlrtrlAag
ZpCzHZRXKTpFGD+UtvU6s3ZFanbHNOiNlVNKrI25uIwk9ObMLqQaYnkgEhAI2ecF5gxx1srPbY0t
xDTQXMafIxbGsMVmGAtjxb6ICd23GSolE8mZMUjapelZCKWo5gqa5CzSYk5o4VOnoY0DRWIRJw4j
SgeUI1EXKSwJtyc1uVWaX2XuIV/cYn8aB3dW0hcrp8z8WU9iLSA3kD40Ai5WGeTn0wWdDgYcVCVB
t5CNdEyk6RciEGul//fm5v8dxaIapBrIb80Q/3khLzFOFoggX1EQUo2ToNjJYQ7cNqAyLaf9PaS8
4hds73uIleIwSkjAtbb4Xcft86hNl0GAJJjUT8Ws3PTKwVsce5yIN4VQH+sKatTXK/P0Ev33kyIi
QJBAuY5lvjhNkJeuek8KIqqSxrVqpzdN6SHlUvvRsSDHtdWXIPSvQmPUVj6/OP0SjKxQPaeYPvsg
wLdZVtKDzNdaOkHsibA5RIgm4H85HqoySXZovit7GaxyrYPz9YQfuuMQuCEao/kx06vqp99PT19P
xCI5fH8ew6Z+Ml/rIBr1xYU7RFJvysiVOyjuGI5aYg5jOZJvVq5dU23383w/NfYzeBgcapFLXdmv
p9v1v4anaKTBuSBKXuIaQ6/FaCVi+K4GawAr/puE0uskyXcwPSHld9KwMuLpBvw/I5Kl6bRS1bNE
rRiQf6SlEMG3UPxtkdnDLS4+U26hwhiM6qHskOBBCOLfK+7/M9r+x5xj/L8ZQbvqT/YW/Osxb5vg
T5X96zX7/a//lTWv1VsTvv3rir/WHylu84/9F1fI/J/A0DXAyiahIP0D9ui/CW6q/T/J4awZAscx
OlPc/pvfJglsRmhTzSECcDUxu+/+N1lIw9AE7BhgEFC7kOIWNrxf2fIuli25MtEav6QjvW6pVDdO
z9MIplCTT+APVT2ov8WqGd82k4DxCm12l6iAb6YmllcOrXe03YfzVRACzfBfhd3KsPYyBGdneMmg
ATTDlAAVP5gZV4n5q7KvpuhBw+atq+5r5aFsopkES10wcUT0rcwetRBWb//S6j1ag/IxJcwgC+sE
AmndQeE+MAfu4u5otPcZjqId1b9eo2iL96z9rRSWC0Z+g67XxoYJo9VQX9ps32EIVsilGxV7xYOx
Z1YrG3Xh+mmdve78ET7klWpV5vTNeF3z0boOb8oNgKkN0og7yuy3haveJ08VBbQtnpQr1+XijDgb
eXFd9gMHEJ4p0dYz2najDv2tVz37InJRtvmnRZlfq1dCJXEa356/7OIcztHXQ8+QIYtj7e5Kd9c4
yCBtkh3F2EN+NDbp7vHDPrz797r5SHI6W8Onq2nJ0BzzvCdEYcTgiE3E7bTVMJP+D4YQGGbI7Eew
q/NLf/iCiDVOolEgQQ/m22SFrqHf+eib5/lTGr18PdR7U/hsc3wYa7FaUHkyyy5iLP8G/FDxG92V
79VhuMz3/XN24//xL5RbhFa0y+w+2PvNRv2GjV7/4+unWCSU75+R8otuEcKBvSAGOn1jDeXuKoqS
GOkmF3Cg9USsCxu1G93C2OBbGYoN4iJfD/rJ0jkZc7FaU1EZcqPEjKnGLjJc+6yZ6o0/YHiXozLw
9WCfLFRIkrD3qdpx8lETOH3D2kKzgIp2BqMPDSqCyuHeR9EH5+bAcLJcVQ/UBppdNhXoQ9tFjU6l
bqHqV7UHTDTQHknr9pbanHKLxmn8Z4wN7e9WHccjmAGd8xkC9Dtl4vQJhS4Jzr8QBzEdfcFKoYhg
26F3qRJ0bi2POr/nV/rKkbGM64AvEV4zLG1JGpNLkLgsqDUJJcU+JEBzLIXAv8MCODx8PfvzKfBh
kauURSiZkj/YXEEzyfr01ZIRUeYQFgEWa6OgqZQbLeVsI9O/VbJc3A75aF5WqUCCDgFBEzWJyfAe
vn6EdwLWyTNwu84c8pkZyVPIi5NKoGKqKpEtDtgzWa4OY3WTV31x0DB/2aBIldPpK34GBorqwPar
yygIC6QuYA7aUgMopzXiFW7F4iQDlELfk7anyrzw5ZdzP+XIDfu1X+waFXCIFE7lZVSU5VGrrD9q
aPaHJrDWMoj35PXDNMyDcg8DWoM+YvHPYhpyNY9gnJPnNOOQPhZpK+/C1o6/z44Vh0BVcZxVSGoc
zfcsw0FBFhXYEC7biBlPh3ZfK+JsZR6WwTzPRHwLsmTGUZN+LTEIaKQEeV9O5S4Qpr4N0zG+9MwO
77648nZ4h/yO++QCAc+cms3YOY1drlFYz6eFBEelgwCJWhXUtRbTok9eKaSqRHyMJRJstT4TrIqk
wxQqMPPgITMipd9NupUGh6KYPDDmVflqymjf0ezr8RwJhtL7tbJm50Pp5GOxL6kZUQ5S53+WRTbN
RyaDzgJyv6HaD7vJsKeHKEvCA8Xr9MHUG5QcZa0rxGz1Mbw1KaouEEDVUWymqoru0JRKsTpVTCl3
0WmbvoeKikLoylMuDvL5moT2O+elfMi5c3C6uyFiNGZvZsaBM8C7GpIqfRYoOm2G1De2EkqT9DDR
JrJM5PT1SEjHcuxzt7YAeoSjgoOkp1nbqdHv2HHxfsDFbC17nasnH+dxfkKS1rn0h47EGYQxHtXa
bOkDHDIPp3RwmTg/NWGg7ERVoD3cFIgKV+CRc+Gphzysur1lVXgT+xZlas2zNrI59is30uLkfZ+1
ueLP+WvP5f/FiitKtWkKX8Y0IcJmDKacAbpolVK1XEG8OTgTausUPU3z3/yFD6GM3KCkmDa+ieCR
/0euaOb2KNa6Kc3Alet8ecDyQoL6N/xbcmLEEpbkElGX5VDqsXcYq+gNIb8IcXuBJtwsmhZiYveN
Hi/GmOCONwbqTgiVYsCgl5G17YcYac++zFf6G4siNVUKHgm4GnVfgD/WuwjEx0CuVznEzED3Dl7T
RL+HRNXu7VY/Ii8uIXwZ53sO+fwyCZpZ4qdSvouxb2FpTc0O5ZwUR3GpvayNzoAxhOOUi2Q7hlNT
ne6bPIoeSq5jV3RTdfx6Q51/M54aXCjJHnkTgp+n+ynh+rKUOvQObYdWVBjaGW7TpXxIPHlc2bvz
IjvdGIhSzlIs1IxhFC/x2XqMlucQ6vYhL7QWw53Ix907V/TnEX+iaFuZZrrHYTE+5ONUZLsqi/Ar
/PptlfONAOwGqB3HL/UlDrvT1x2NNsYMSvEOsMTKHzlyzPfagB0hztsqxXlvFlIIdUTNt43eSb8z
thJWtVqhudiigJZvpqj5bmZVj+twHqFsreLjtu16qS736BsPdBTwz4h3XdOpV21XRa+pHun5wUx1
GblHUy/gmOA7sJKnnN1qLD5uWd7IQuWGEvki6EFovcTfj/fymsDcpe2IxXnvUT1ry9bVMf/ZpYUZ
uTWGVW5TTclsHNPuv57cT5YSCbdF3VYntqPEeTq3BipRk1WzAWykwPBmSKa91yWIqirxGoRxkXzO
e43oDmQTdQxzhhudDhXJnWH5kwy6M/F0p1W7wKHUULsIbFnOoMmYAdRA/5vcLFZW0CeLGMg2KGM2
PFjC9+TmwxmXWFkPeLGUkEqsKsgWBehU/LSAAk3CFXGROVKayW5aNsVtXmCg99dzPIdvaHApNCbk
ZdclrIoktqbIP6K8pV95LU4nGYtvIwmUwb4eahkxznP8cajF5xyaIJWt2EfzfQitQykH6DHKxlyC
Re8STbrWydH6WjkjPllDM4PTgKlIQwQe6+mHTdWO+6ON/WPjW4iC1xjBcwzcyGZfrIz06eshVWAR
CAJ4OFP4CBSsFXLB65GWOLrmbbjdwhdz6rwLNcXlSJenv+pizTfErCrDtJIEUaFaKkfE2mj1HpTx
Y20DjmxN6aeZ2NUuwwpsJ4hEV97wk0NhHo+dCJuC/TILWX28kSarQJkPtN+x7+uLsFaeMFNsX/Eh
VdxB7YgilSpEAxKAxYgg4y7kBlt5hPNJntt2Fp8UZiztO+X0CYYpiey0ZJKxMc2OkoW0P/5Vww3O
JYSRIabyMj4kaxHY3Jk4vWjYHLqg6Dm38axl5bEf6iIxCkb1B6P/2eA3t/OMDrfJRFGqhmh1Gumy
TX16FLKkB6hCoo54tBRPXCSjjb321xvpnc+xeB7CDQPRfOhJs+jY6SxwXg9YEtg2wt0G1CytTkGl
E4saQVlvNY4TqFWV7iiJpB/tOhov4oBEDcONdo9TLPrpXeLdp3E8+6gIlOeKur0okX1/RtKlcutM
rhH/UI3ZYLy4SzSrPZpZHB8TrAuchBTs2Ix+eicGT71usLO9kFUUYaO+Ky+GEU8CbFTMlaji/Ltz
NoIum/MrGjnLDk6PnUI1KbJ9GNoAhfGbCc+jdwXum7BTVo7ET8aaIxeCW5KC2YjwdHaxLTLRQM3Q
1A7N4Lps7WdT+PKlKNDmtYvkWz1B+/z6i36ys8CwwYayUIoicFp2KMNEaSa/sVlhkfeb/pt/MBqs
0+ZD63aSsZxukSLdJGgYOlajmlce8rsrU3yeCPEI3ALvlKy5ZXb62jhMRM2kSD5UUWgCwrBfpbYE
TT5OimtgXrByG5wfzFiSM7nI6cm89XInZ9mUqYXvB0crGzEToz18PQ1Kd5WMY7MCeju/YufWwTtO
ChU+cwkFHZuxHfsgC46Y9iF57gGBxRnR0VBg3NfMJsG85z0aMg6GpYY65Mq3PT895hoVxxZ6aSRw
+mJiDaJHqZskHCpyhJyzMbSOpa+iCWmr1Zb1PoGYTNH+7tDusvA2u81y6UdodKb91wubXjTnN3mb
/s5SO/3CFtbp6YBHOPgw9MCScgARLU0vbdKr14Ah5G4bjWsYTY3fPD2q5jHpNMJCgaaxvKK8Kurr
iarYEQeS0PVEFFwTv/Yra/d8MWngOLAGB6QCKO49lfoQRLW21UpZaYVHYPe6myhoO6vVpG6CSW5W
Cp2fLKZ5Bim2UHGcqUSnk2hXaq/1aF0dkxwvhM7DKkM24svcQ9ZKkFNtccRNrqJChm+baeP114vp
fJPyogSKCnkhxc8lS6uAvhR7MIpx1huw5fbKfFfOhLghV+GCm2sSAe9h/vLzEZpSIuH4nYW+Tt9W
a9CdH4c8OkayilWRYQ4u60ZyqqyD3I7tSn0h+5g0clPFW2E1AQY7TbcpW/gcjYx8RdSG4S+5rWBF
xEhij42OiVI5eW6Pl90Rw1BzMwWltW/kyN9LXjZcexgTYKqj669619yrRt18/3oOPzlsmUTOWBqW
c4Vq2S/wYxHUGJZHR/qfWG9ZRupaSjmiQZ75+8jEfi2o5Yt+aGD1DPyXQzjKK1f4e4FkObEGmkIc
B6h+onFyOrHETOnYW2F8bFoLeVvK3E6hDDDm81o8gd6NbqUSWRcKc7l20E2puVIy3XoWohv3cmfB
rs7Ll7ZHTwAnQlxRDQM/Sax28AxQ7StJ8wHcEmdfZIIE1KzC9h5VfKjjkgSzT+v6P9HwMtRhRb7p
6wcJ78OVY+/8FqVzCqbwHRdL/L2I1MoUL9sAkfljL7RoByUmc6dyDFwp8VVHqT2UuIpsfP360352
Dlg6gRHtEtiFS4a+JiKp06mWHEujxQo+x1/cmnosjCsUHb4e6pOdSD0eKRIkvggS3ls2H46c0K9b
ARGGRSTlYhN6sn/Z+nKyU9Rh2MeI9a6M98lBCpmAHcjNq7H3l3XKvEIdi5T4KGoBZkRDPyLQy2pl
Xc77ebEsGWIW9uSMgVy0+GrSZBYNYuXR0euN7kC9JNg2Yd1D5iIDb+TMvsEGBdBxUHsrQfan70dF
H4AIpw2CM6cbovEj4MuKFR1rYbXXQkj5U49D7N3ffzUEvYjlWZccaIvYbvTbgHKHxHk22MJFY9nD
NK+TDhJytveGV68Jen22SmZuNmBt+FlATU/fCnkxrBJb5hN4nKtbdb5TjNZHq7NCo6JZa0p+9vWI
NGiBElfRD1uc1rEKo9/Gi+Jo1iK9DPoW5KaeTYchhjaMZ6BRDs8+rGL3P5hU+mKzILJKqDV/2g9b
waYDVEFtj45BoQT7KDLLHT5Z7cb3sGdHPki//w/GmxW2GA5Q5bIhBwxWs1NMpo56IZKNMiWgdrFz
2/Sgp3AM7+2VrffJlQ/pnNoQTXV2xfK+wLA4t8KSBIjKp7TtBY7HQ03s2KCleJRkDdOUUeRUXe3g
0MtSsBJxfHKoEZTLpHlzERiOwen0Rl5mcAcb8bHg3bhz9eFmiKqfYKqaw9cT+/lIMxIcPgOR+WJ3
BPSy7bgMkqPoIs/1QxsniJDuOYXUeGW7f3YJzxKb77RWVJWW98OIkoCoqUQfA/x6f8XqVB7HsTR3
5RSVx9BoC5LtzLru88nbEhHVzzrg4JWFe9Y4m4E9RABg8ebyrfb+kB9WbgGnOPPEGB1J272tbNRc
riqy/ypm1rvA7ISbmKk4sPb9bZRBY/YNNWAZeMXBTtG6/nr64cTwKU+PX1Qx6fQic6BRrVpWkzVJ
FUIpIZnj8ymQ+jWD/J8UCPqtic/qtAfoNGqHpoi130mVeOXe0Lz+aih7/aVuioHKsyEejWyorpuh
wjxOtIPyI5LM7kLvO/VpxDEIZeGiSe4mTCWhUkJlxJm287ujFb90TfZAPaO9bYuptXa0PNM/Xpgh
768Ug/4y+GptcYxEjq7o+N8V0wMEt+QmaxI8VQksHoABF3e4VERYuvaYUKBsJY/JptSITp3So3aE
aU8vMDqbssbBjwqwE2554C57SUUvqaJhm2y8Oqn3bVQWBD96jBteHNXIn+h6k7zhG2E9pWnIjZsO
bf/LKsbk2pKT4IcmTUYA9RpB2cjoEeVpW5NmfdDmqeL4WWlcoVZXXA+l0kQO9szps1JzGlYVJZ09
7UeebRz8FocECMuuwATmtRzz+imdJN10hJ52OuaSDS7VPDYYydhPceEMU/GSyugjt0MeWghfIpqy
gXcUPkoUwKQ9nTcLA/QW25ZERPpVbxV/sFR78k0JsOOQZOK5bMJsOCgjXdgbSu79r1K2EjeWPUPd
UC6OhONHpnqY59u8TYewxk8jwDHYoriTbdOWGAyrZc2sXbUKxx9WjB6gGShd48Ls8l+0HD0D/OmN
8cUWjWFe0ALHA6ftQhPm5xi8YsTr2cdKMsVRqio120Rp18JpyRH4s9PZdbcqw8rbI+ZuvYV5OvD5
khzIj2S03rU9GCgMxL3QNxVACIGznzdZG9yqTa46aFgCiqc9PaZaSBO19XIrduPGRMYiCTrstVU0
CfbwfpuDFuT5Q1/FBsbbWNcnkSFfW7pePOBhQtXba0taEGbXdfdFNpV0d2obl7pkasU3jMei7lAl
bXQ1yZV8Z/DRNZiVQ5yhGIRO/WY0ejnYF0g1HFqjVMfZ0hEXalEb1zhhD29ZibDBttFMr8N6qoQf
lytygq+Vnsq/IX2guKFNk2xRn/eLZ6Uvul9+HUc2YDwTlae6kosXVQ/zP7aWNI8o+ravE7aoA4t5
UB2tGXGCNXyoUFHjj2iDQf/8pTfICm69oZSLrQLCp2cZBoABB716bMvYCjHR4vjaZq1uvNZ1MKZo
lAf5axzFfeRK0HieldiM9iF1RxUf97BIt344/04SIcc8ARfSjnKfi186FdN4D9HUuqPz5MOPjHMt
2sbkNg4G3dpTiC7yRVaOUb9NQoH7nORnHa6Uipb9RHpV6TZWHkJzKUIcz1xVSdSLgOsDPTyBSzAL
JFZ1V+NWfjZHuKabANJSDAeMptW2lYPKR42/HSHDBSHiX/044R8YRkZyl6pZfZdH/phtVCjrDsdA
9YaaQfpDUiPtmOKhG8E3BuW5ybyuPtr9oD5Ncdb97qkDg+zCBMzfYsXr1ds6Fla4nTysJdkhSftS
9bIdbzHbqn/6kYpTn9JPFjQtW/besJ1snvClQRtLoSKqYSOVKN52JlulTjDLpFBN1rBLtduoeaqz
IL1J+tJLEUWpBmCeaaM/RPKkknkX9pzwZtVwF2h98S3ERocP2rJ0d22VKn+wg9F/Yy9NgjkV/oh7
XoX9Cp4s0I/qqtNZ6mER3nGA+x2sU3XqWGuj/9pTc5u2LL2OxkjXxFdAtodfnZcFv8xR9MpG7kCd
bLxKthH+iRGEGesewa06p6V0SXakfsNibMAxtvcpk/dGLQuXnTcEfIE2RmLKTO5TuWze9CK6bKbw
hzzpWrsr8GGtSWhaXzvGZlXITiFBUk3BofYA5CuqoEk3FNgy4WUU3BWBJu9SgdXyIVemzr+opcA0
HVpY0n07qUbkhtFUPdRhGzzYVmf/6pnMb35aX2H/9AP4SBQ5Rstls2043AHHZu0VNsjTiPdOpr0U
bQflnDMLR6bElxD08yHObNMMbrdrxQhxuC3eet+iRPVf0M8Nnvj5ygQTZfOdpnj0Lia/+9+cnUm3
27iWpf9KrZwjFwl24CAnpCRKun3nbsJ1bV+zAQgQ7ADy19dWxKt4Np9lVd5hOGxIItEcnHP2t+MI
pE4sFjDbmPqh/JyOiTuQ5qVBh+QL5LYaQONJ2DBxZ0vaTUygsktyiVgkKeFgCp3f4gWPDDbNmbAt
vRYaNknpCJNykNPGgXRbZmKgj3WQ55hMJXBWmBMDcISxgo5pgLvvdu5kOyRBhPhqafopSqyGx1OK
ih8gCjw2RYmvZ+PD0Cv38wSoaWYKMzGQ+1vQf1VBzMk5zkM5HyiOCXplA1pNqAYbJcJTw+0wxmgZ
nmWoPjda93ctAsQxpV5swfIvkXVOYYbZOIlpwVTdUj25n0gJIyXWwlzx73vk/6rz/o/WHKeR/vHm
QBf4v0bevA6vv/wH3NOrYX4Y37r58a0fxfD/GshPf/P/93/+n7e/Rnme27f/+a9vapTDaTRMT/lz
GzwsXX6K107j/+vf3b42+Hew2Xid+woZib9HO3z/n//665/83TrvuvF/I8OJEhEEFehNO3Uj/N06
H6N1HndayPbQOw9O4QnT8S9rmOi//+KfoU0CV5kYJUpE3P+y2XD+G6cbil1AJVMQbqD5o/+b5vlV
owJBrgJ5Cgbtza+3Bzlhvi089w5wEa32s5yBqcEeiQaseTRXcNWCjav0KfkY2qndNB1Mg4Ez0vyw
oH/oAU3Z6uhFQwfDbI8dsAcGIFZ4jc3hTzbQm7x12Ws79gZhPKx3tzlrZDq7Jwdo31QDErJRaf+e
W2eNIv668Pw7Sv73T1mnQJoe2gV/BJNDQEOazDWiqT5ycWbnAfEtIBsnBnIIg80ReI0+uC66VtM0
ZzBrhihqbN9ge80+LA1QCMmobc2Suh4AgkNXhrjJm4B+NoSxW7gysS941yIrK0/CPri1zStblqoH
zbDRn2czMFRbHfJxnJh/vcAK+sLt6Ncb5z+/cI0EMGbosQnXwYGXsYgSny3DNxzCwIvAEot8rT0l
PgZw2gEaB/2/wNiD228uVAl+vQT++7NX10wbyEEbppaD5y3kHu3I7mcd9/mnyWpNLnzGr2mRf3/G
Kh2SE1wkwt4smFye/YZWP/m16ojzFM1BeYUeSXspa/YXiOk3c2WdI5CImat68r1Dhaf3I0K5+LHD
UfkydJSd1MbRvG/rEepxlH3Ig7BxdMdjm8MLsCucFxZr58WdRvbVTOUE42IODAwbTo376LmDmp84
/YyGHeZ+R+XKXOdW8EudGaesye+++en9/HQnVU5Z+gVCp2ypgkzGyxHX1gsZhXNDn/78p6HHznQ0
n5chm6HML0q5R3/JhZl7buhV6oAPHYx9zThkOdV3rlM+OuOl7Na5oVc5ybjUXl16Gt+654B+642n
LqSNz4282hsjfy6QPcfIOK535bLg8OwupBjODb3eq0KB1EejhowS8Mc8OIw64+an4+f+76nws5bk
zNBruT6nli4RM7BX4Q4UADUMEeYLGa9zQ6/2AERVVYPUYp/F2nsoaf3W5f77Hki0Wvp9y4ZFqnLI
FIu/Kqhii1BfKI6d2bmiVepYWsN8OIFjgpAZltdyiXwYfIj+2WpZ/HjfQ1+tSjuCxJE3+IyhnGAt
Gvg6fvVi07zznZ5eyE8rU9STG5oYM7GZ4xBX6W5KjIYP7vu+/GpxypgJ3+V8yFq4uS8MjpidvpC7
OjdjVouzFz5C2baFftaC1V8UcFv39dP7vvZqefah6Vxh6wF05P6paYMN2vR27xt6tTwZaC1mgmN6
hmvnRsFPqyfdhYd9mtC/2b/XFW8U+sGYGhpsKoDbfswb7u7zjscfxDQtRxTb6scCXuYX2PhnHn+4
WrBdPSteLlhVpunSxS02FS5H73pE/9G+P7qmoEWBRwQBsjQAKpWXmu/PfevVgoUXsE/buOuzEhka
FgLleqkZ79zIq2XatLlPq67vkcaNPgzO9AleHRe6SU5f7nfv9fSRPy3RGa30ERvaPovKOtihP42j
HTSXhyqudBpFnOzf99xXi7WmUwXDzxx7MNxC4S2KGyY6++w73+pqvZbShA2KvTiXdPkc5m9G/stG
9Gx4fu7Rr1ZrHsNZegbAOdMU1f48tx+baR4vBI7nBl+t11ZWAh2weCiCQmkA+avwL+F+zwy9Fs+g
H0aWbqv7rAucLqlaP4YT4XKJsXNu9NUCdcfSm4Hb7bNwYVe8tZkgl9p6zg29OlGRVMckFKeJEkQw
oQ3VsVPDpdvAucFXSxS1QwGx6oCFFE8pC0dke8b3RaFrY6y+KJHWmMY+C9zmQ6z9r21+ybnk3Lc+
/flPa1T3AZWwmO8zCvc26GQgRLxEbTs39GpZ6lEhbSTxIjlME1v6mc3h+84i3PN/+dJKBLIse+xZ
THoHtDdt+/nxwlZymmW/2bOC1ZokDfOsVJjbEwRa4JAgN9Ugzk0NEqQPzoxOEVj3nGwnJw2WFXp7
/TsoYep9NBROm/TzxMdEukXwaWSWfS6b0ElEE3obHrvRvYqavEx51UavJSq9jxWP4UVuw/rF6RVE
QRVyagHXG+vG02Hx4P1eACq+Q7ZYZGCkQ4pWVsZJKsg4v3fUb3Y9n+c99F5AwpOlSQn0vizxjArR
81CPb5UIGIzUWA/2d93S6NmGUm3zWDiPZEYeDNkzMjzSARnbpFeheV+EsxaIOROfuxjM3WwogjQH
tqrvwvdtxms2Xt+4cNfOsRLamD3mynmEdfY7h17tOx6gqWDSYbrm1YFTgTyh2FyYVL+fU+tqeCgK
SM5QKs2WFqZdQTV+LaNLHoFnFtm6W99tVYMKGup/NZdx4va8T+J8fHrfF1/FBtEg7QKv7z7zVH6l
/Op4ku28b+jVvrO0Y943UmKOjABk9T7qldzllzDQ557KauspAaWUI1q7swituHU4Xy39JfPVc0Ov
9p4epxLSwwhqlhFQXfjN0sK+b1tb0/NLj1uuBEUtt2Bba8ONEZcOp1UTwT95pLV/L5niSaM3vs9s
jBJmvqDZJPZnf4NSXfwssBfANmRh060ratBPa9ymPCfX71taf3mj/nTI2L6rl3GqsV+XrrlyULXY
EnTBv+90XPf2o49FojAzY5YCjxvYa9O+c+Guhco4c8tZDS5eCJznFfxX4sJ737tem+hWo+GBbDCN
XL96diS6cqrqEtfizBRdsw/yxuGj4DjTXZ/cQe6eNcCbv2vZnpg2P4cLfA47W+cKgHLa3Qs1bUmH
s+V9Y68WLdjsnRucvrYFE1QDnazf3jfwasmyyF0gNzZ4HrDAHCjoLBdTwOce9SpcaCcpAavD0H19
A30oNGj99s9f+hQ2/iYQWXNP0M5HDCb2cKI8QYYVAsMWzH2DHhvP3rWeKN53H17rksF+W4JS440y
NDOhBWB6YDXYYn/+Eau2oX+2nXUnFiWyHYVGYc5bIHuEP86yRW4lR36vahKnHZqUtrNz7GQXHe1k
u90Y+ALeYqHzw4fs/32HDV3F/a31/Gb2mr8WxE3pSLTMVBd/45kpsNZ9Vl7bGgV/3mwR4b1thvvW
LS9coP9qIv3NJFjLxwo+dlCy4RwbDG/KBElAcatsSdFKwvNdheqZkyxhq4FtOVWOzMS32rbkwKo+
ftLh1H2GU7w86jbuN+DexPcRQTOFMXgUuoB/noPGlO3iF/RakcBcNVGXX3jzv38qkDH+ulEskpha
Qn2boRTrHIPFzTdB3EebP8+rc6OvApNuDnvOuxHtXAQR5sTTwDgXNubTEP/5yP9DnuyakcZzy3Tm
EMWefNsPx1KG3qsupkvOQL//9tAl/PpsZlZTHTV4q3Cr2iDUT9Du+q7H/h/dupCawWUYcIHMG9h2
jr+gDPDOkenqS1clH8IAB1YzABEyzTXa4IbhQj763BNZbaNuAfHsFHFcFdFf5CxggbHxnZf+tdLF
9x0B6z2sz24WNUpSMgv78Pt75iFqz78+FFFoCm9srCYcAVC2mAHeBOgWed/gqwsJsEABPKra6QDC
mHoe7ETTCrW3C3viil/2z9b8F6L0p6BMz3FTox43HnQ8+lsm+JxMI/k8w1B019OxOroWObS85s7V
2NAe+EEoAhwFx4SRyvkK9aXxMADzs3et415NsJ7dyDys9zO4u++LG/9DMYBSLdNAARzgyuNlDqZg
OuPAuvB8z6Sd1zyeHGzNMGxPvg1LZI9TFzSHmkAzPgSsAluSqiVBAyC9cJ6f+7TVom9oy/u5dmjW
xf14a4DNu45t5d/MLutvytA7lUhNZC+wds4sqL/gHT+93BloFdLVqF/4kWJHOk7xZszxhv48M3+/
R6LZ4tdpn6PgGk5Qlx1ELNoTNd45FJOD/qapNF///BHnfsBqRyidjvRyYm6GXjCYzzX8ezXJ9+02
6x5mGACNAn08SKeV84+iaj/l6lKz9pmvvaZOkXaK20riCkfEjjlvdH7f43BWe0EQzwq1UYa5Kpsv
iAD5LboX2fuex9oEYFgGKwFK9zKJlTsM0sBCfb508zz3RFaBQNWYAAU63M4a1V4h5Z2c3DzeNUfW
2qV6kV07Abd+IHKgaAVD0v9pqoJ3FurWEOqY2jwc5gXTpKC3BpeqjYZt14UltCLt/rP9rpUDnRjy
lji1lwFWAvlJiMs2A5p4OyrqHrnwNfKOYJPWiIqftA6rTHaMXMWyJZBNwDa6N1F+xFEJn/H3Pc3V
ovZ6dGWbWHgZ5EtBEk59jYaH4fDnwc/sGGtBcdFQnBy07g9lpzq0uxbT+BCNi/OB+ZV4+fNnnNlh
nVXFwysaNVkSdxDrOiLTgRaPp/j20fdms/Wn8MSLod3Tnz/s99MaTWe/boGBO0svHgovm7vipV5M
lg/8wtC/v/mBGvLr0Ghn1ijkhjTDCo+zNqz9hDr1rbtUxVaiH/TCDDz3C06P8acjwqNL0Inepxkw
ST+cAEAELi+0tpz5BetEljBKWk7yIRNLlO8XIYIb2PsAB+bYgOx5A3HnhUl7Jq8F0N+vv6J3ixy6
QvT+dBOgQqlHxmU7yMpe+c7Ubue8izajVEDrdUfWfiwXHbzv8a1zWjlQG3kM7AHCEuscqln2J0rb
ciFaOPNy1jmt3De9RlQiszjSt4sWr7VzSfl5bujVe5ckqMIQYmT0yvZeJox1jmPdXXoh50ZfbfeF
blWoYiIzHsB/oxOVjyxm+fHPi+73u4i7Tmyp2slNVRqZoYk9uln8ykmL3g+e0E3vfvnzR0ABi5nz
mwvgOsUVwTqtyUNXZrXbVGGyePVYpgpgyB38ofihjN3iQy7QnewYX962LlrBeTEC+4uLXrNxzWA+
okV0TKoX71hDq9155E5xOFCrvFRfwPMZdhGPYUMtOSxovIqwnTDO8FYvcEhvcuMebDRWr057MoIP
HfgK9268vKGqgl67qsaE2HoQ2kCTjD46B9KSkWx0QKbv9Vzbne8F00deevaBFoTsIIeoN31Z9/uh
g+YjLZRGfzYpvawYKX8a+4ihaiUAVPBuil5/hEmzk9jJlHcwGR3Rzy1niJKGoNprH+3P6Ilvl1u5
wOKjdp6nZXZANm4oziCoxbqPVTxWaBPPAXQcO9JBXxjUjpMM+Cr7Ms7F7aTQ7JoDrfkilMpvySLs
k3QkSarJh8p6dGZ/WyJDB6GVmZwnCl3DhiF58YKzqcxiVRP8VvDd76HzD81WlX5915RFfROg03Wf
933uJaSPQX2FjTrbGhd9rWjf7enV0gVdnwSKePvYLPnBjizaxJJX+6IuLfy+i35+E7ykxwouZyqN
S3LSQ9eVYek0N3H4EGj4fkPi3uDsXaS+B3bD/5ZD0nzVQDUBbyzUNG5gJaFgRwc7zZfAa0S9w2Zn
Ydpd0DDTgBMF8Jo8yS1I2cRtygCESepex59IBErXWPtlKu14MtILTJtwkPBp0jfRsI0D7m1GU6q9
dAcQTbRnnmtXw27OBm2+dRsUQmG3jYYo1OOlvvI74bUZlCh2ymjcQkxTyRx4h9wdYE4SjKAE7mro
h8zzOLi+SQjzsQX0rkVyFKgXlXplPz+bsgofKUeocWUg3p4fIvyQt7yd2GtTDFWbyAi8nM6G062I
nBKfiibijJQnLgdE5fB1mSAhPDX9FzotyqBzUx1xF8Bh5lZfBC8E3Loj0b4QTYIb5i7+Xs5h+7zY
3kknMLhSeDWptGUTcGKt6sMdcubIg0GnNfiZgc/hq0vzHnieGsiSBMLhEBAyqF3hPhjBGTNaALdI
g4r5EBz1UEVMWBMgEbUNVP8W5B+xEBdCDq+DIxRtiwBuYkPXXBsURFPV2trbdS1abDeVjVn0o6WN
LDMH7zkJLbcgNywz3+S9P+7bwctNWhey28XELSaZBJOtoWgYYQMzCwfW7fXJED5k9rYeRbUPY11u
Wj7Guya0sGsfvZkd4PrFAPTUBOodBkp0m7iCVXcVKD83sa+9pI3DPvFi0sN/XFWnYmI8ib0NYnE1
lnaBgSd3AcPrOl59q5wh725li9apO/gnTF+rwi4yi+peDlvD+DeBrpyj0CGtIOmaZHcFUw7tfOiH
+IfT1FD1SJwSaICfcltu4EYbnsC99Z6Ymb5pdLTfdT6gCwGl4LAHUG0nai6WJpkoAY8UFAsNhx20
jH2oQX+868tWP+Drd9+ngg0w9UM69smQWDwHs0DXbsgM/Okb9GbCEhc2L7E7uwcFxdNBnyhJwWg7
GIIayIegkMXISwV5AaaXLa8LgjZ90CjcZ9bmDMi3qd8WzWwfJz8YnWTyePSAXEoHrVdByQZsQKDq
VBjfBWPporSjW5hU2e4o3KpLo2rU934f6Rv0RImNtHZ6gk1QCdT84jygTBltqwARrN8SOSZkIuGG
zHgHITJvexQZ9F1MbPnmaEF2gIqGbwKy1W8IDhscWmXz1QWAEB3UlQ+LShjYp1PpFbA8a6Y7LZUP
SFahmk0lCuz9EbBCCS+WaStJ2x07V8EXsVrsVWxa/uCAWbsNWdfuOrjowC0RhAKb8Ka7BRs2iQJ9
Sl9EvL02iB9DIbdwzziwmsHpSxrpbSXUeaBb8Cm/7nw2fY+nstuMClRUo4NiY4rc2Wgonppk8OrC
wCcVqEXSB2FaOHa6A3tvBFGjlU+q9qhOwB0F47m0vrcDlLGxaYvaWeaEg/CwFSz8I4P1wrOGcgWG
nZFyUk+xMkiKpZQvZTvItB2xI0Ltmpf3g0AdNEHStd5iQc0bdI5326VfqltrrS4SVRXRS2Ci7scE
T+wNyprICZEl9w9D2AYJDSoccsickydfC/iP54GIXunYQ6o594QfFJdLuoQkvtHAA1+roa0+DKyx
OLRgLJiOcGt/cbq8PbKZBe3GoUCAQpLa+BZMeKoFlLK4YmC3FBUcxouyvA8oB1ZsrGBTkgYlsfd+
aexmhluggPB1bnZRwf1UGtrfdksR3UBz6eJh4ehMC+HLm4W3ONBrUH7vFRRgW5678b11yXQooQZp
E7jD1IgAKm9LYMN108N6PPFRU7VJN7VSplI7PCNhzb6gg/JEUw66bzPz+Q0aEu2nqqjHIwHS7zXO
cy+L49p91ss8bU1QGIZ+gRpFi0gDrrDUhr45XVQcZ1pCiAcdMmxT5/pxMGG18YX2Ya1OIc2NJi+z
IdAXO8GUfAmGusvCfPD2OSd65yuXZVLW7KqLIfFiUY9j28K/ZEDwlrSlcBKXCmVulQaD6CGOYR25
8RXUg5Bd8Vjswdvg0KVwZsj3EDfljY0LO2T16YIHXnrHNhBD8gdbgGTtsbx9tUjqXBXlNDxpCOFe
sKXSAYedK+2mjeMGHgVuj+1XVPy+VG888PS+mXD6TE4/JPFA6+t6gBunR4oajrNxEV5za42HElVu
nyDD7mA4A0LcTnS+PlZamIeZWqBL6rLIt7Kw7A0qYW8LOmPOjqY2zZVUiMkSbFIaVs2VGkucSb7X
pjFacx+GClz0RPPQueO1o76Stiefhl5Hj0MPGbBraXjoemDwrCT0aszREJcYMHV4ihxH9wHAOsa2
8N5AiOW5dv4CycUMW2FQP3naBXL6UtO42NoIqjqEmbUOkxkSOJ1CMAJRtvT1fSHmId+qaQyyro1n
tDt1+sox+byvOs7vLBBJclf4PoGxLekMJHCmAFlV5TYbo5Afw276MCrmbXJvqSagjCN1LYOo9pJq
kMFXsBmQQfIc5X8fCrC70jrv4W0aBHC0dsCGg8OAYTcE0fxL46N2OjpUvmifNOOu8wsCEruGcqTI
I2hqxxkNgAC7huDi5u1JSt5CDJO0YCtCu9lDTJRa0O7ophzzmh0toHH19xHR9g7xFRx0FMTXVyYk
DRTXgVPPiUIHl0hqf8moRxRsfLG6FGR/dQ3SL2BAaej7brOF8RPkpNCaljdR3FnAg/0BE7QugTGM
vSk44qYuv5EAfsF52JKvlWdJuSlEiUiWkHy6gb6DbKDt5FOKwLOqEo+4Om3Q27xpAgYGgADl7CQc
FbjIoPKtDU63oIeZIBi4WzT1IAUzlMJ9KRY/+F60UF/FAxtOeRlt7uEhE7/UeqbNZoCWPpksQvVF
+Q56uUodHP0Ze/ky+Mh9WNzuIxEVYjuAIXBNiet9dGbAmiLsdUg7D84NrL0suNdDGUPixT3Rptw3
6AKRkqp0nDiPdpCRMsg6WVMA5WDcOylKno0L2xWs52+iMzozs81vEX9iJXU1qLd8foO8z8aPyLSG
/t5rYZK1b4s+fJ3zsR3TGQhsmg217zSQCRENLvgCESvEQhW/hci3RRuKcbjBkgSEdldKtM8pXL3B
t0WtGM6BBcuaqu2hQe/9hSJaK11ya8ehKW4LeNjKAHKV7Yz4yWzjWAclLNX9atj143BFm0h3oDtO
y7cgCEGj//MFErfRU8PC726Qpz//KbPC7EA1Fkm5nzXBD5th3XglQRe9rbpq3FVuNG/HgY7HgJbs
y2jqHuh7NcLYxpsHOBOCRM16LPsoWqyTQpfawgL51MLnBmOdhaJsVKJrF3HCHFmIuflc1JitfI7A
MF2IuMEDMc6ekjxsUi8vwDuGA+N0jUr8QJJIiAZe78B7bGmOftUdMuH1fcVV+5UTD3yC1vgkIUoh
UCh7n3DcWymvE29YxmeqJP9QwqoYoGbCYB2OE+BL29t4TJD7MAfJdbPzG+Z/yhvfecDCG68lSEhY
72xQCO2swSKcKLsegWdZoHtEmigNsItCLDaHc30szUKwuQNEUYgwhiqx9sQDSAbxi4CO+plgh3k2
YV7uwYNYzFYzXyDORx91vXHzAJMrCvWhoV15kw/kFIG2jQ5Ts5Qne4HT31WB5p902HoyVbaxPzoR
xD8g6TR5ggJ+eE0h7Y9uQOEDoc64/RdUwuicVrHyD3NA58expNh8Co2ANonjwAJ9sqjp1asXuheq
cj53lSs+xQFSp52JaLlrKy5fbNe7X+hEcWetomrnBbm+87HRVZuJo9Z52hkMTyDcqpJcwFBZM7CT
db/UXcLDwXyQTMUPQ+DNH3BF/pAbNCRtiojzb7GegoMG4fKlYaN/W/ezAGTDm/EKhRI9YnI/hKdB
1+bPZg7hTQ6Gkr6xonZGrIvcRa5fOR2CXeODsRh7IqXyhCBRS+vckgYwQBB67ZMTet3Gomh9I3BH
6cEZAZwjHUCtIxvle6fsxuRAOd/wInR2Jp7kFTPOsgkQFHwOhrL+OLOmdhNAOqIvufAGL52RCfmO
pIDCbbhCsu7ggzmgtjAoIR9AbwsEMHdeBDBu65yufLAcqa+oP/EMphVoeB1HJ38hsO2ZDlDojbdT
qGAcNWugwFKJ5mBcl5XjztgL6wacVxStPwGRJx50xd0rJZruCIJJD9P7ONB3BOW4q5G5uLvTqo+a
bdSM/hcduSFPKCY5TSJQoG5hSsnx7mubXwWLloecBP6951sepB2fTJ0gvq3uKFxkngZB3H3nUntd
AFh5B2FO9RLzkI04UBQWWEvc+WBAmtn1flQ9dBViw82E2+1nKLDEbRRCtMsR+yFx0bOvkanVk1Ob
PKXTLL5E0htPrvSTfEZtpd1CRt2dHEc9+KoOKCokTYhrIMoVfZ0njVF+sXFJ0T4wt6i/oW6XX6Hi
U9UbMKj66xjR83GadYPQtBX7ro9AeOAz+xbncf4c6HZANgCC9+0I37kDr5jrpjBJdp/t6I93g1st
H7CldkkEte8ndBdGn3A69x9g/7EAClIoKGMlyfsE7hb0lsSAAiECdFr4LVLYE4DZ6e8JbnN0O+LY
hUmLAK6hcUa9m91A77CTuwbUTeitk6aQ9IdX9NOHCeJvAHJg+vXB+rrJ075FZxH03NPXoBYBSbpl
abYNQL4NvMT0/NFGhAAiViJFQ0o//hgv2r4x7eKCPyFoS4GPcG8HOtDv1pn6ZAbCHdCGkMEQdJgh
QseBjat+ZPP4pfKr4Fs8DuIKvdlhha5tLZ8V5f6L8kaBmMl2t1E7xk9+Cyh90gHb+DXoA7XpOlYd
YckQ7VDFRwhcMx+Jrk6K/C1wuF6gRDLDTjncFYepxpm6bQPp20RAgfKIhguECtC82R+2JOG+dfsR
dwXub8F2zm8I78RLbasIQPR5qD74yLTXW2yD8zWBKiZHrOkhOZLXAr11g1dp3CnI2BOAl6nFKei0
dsDFr3HQAsaN6XY1ODw3delUVdbi6tVvJ2QKXrrY0n1dnmIQ3nleyqjEVSvIZ69CGHFyYivc5W3Q
fvCB9zpAokcC3h+DR/QE5DJ2OIBJZvxVN7cvZUOKm14Py431c3STRFbMh8lroBv2e4QydEDsscEj
au+QsKmuqQmDOkGzfASGwxSKcItmZ++5AV2iSExTAbOjAlhQbGqjCnS3uvCpT3zehDc0nJYdyBv5
EXVI+RVw8zB1Hel0V9gMgXOqhhAmWAAEF9nMpVIp7wtvzyQZnqTmSiUwEGB7E8Z2SeHD7N1z3192
JK/8Oymj5iDaHvkppUonTJy5cz8pCueIBO3NyGfxeE5m1JtTILXyfYRuOJC4Pfo4tZxfy0oBw4Ig
4QC4pdyFrKyul9mE+7nMgZ+WXOywr/LDPPnOVTfCO6mbHBfE0LblSGb60avQrcmwBsS8RRZgBttm
kMBgMY3LPdjfC+IHpbDdMKpg/IOYAYyy6Lj4FDYcxO82HeAiG1zDlicXVvcv1l1waPKA5SAAVeWX
OgQvBJd7TORxpIW6AyEC6YVybBx0j4Vuteu9E0UWHdHyFocauhhcxDdIwBW1Br+vtHEJ4Iqgr2E8
NEeQmvwjhBPjMRpR8LT+UogUKXTvk2QYQOVkwTUGkewm0EBap3hpttmhFRJxdOOZTTEtza1sEDnA
+4S+VOhRRoK0pW67wVSMDxpz8xMoKYgylGD9LYFNgJ9MSvMdtwYJ3rwLH2E+X2ydxV0e+pJGB1zK
KkznE8YkjYNlPtTA6WAr5xOacrnxo6RkqOPj2qZvuxOUczRLsdOkd79P2lT3NWHmOIcCqep2KKa7
k2Pv5w4p43Qp0EsdmSbYLd4oD34jxhk7FZoarLNA0dEx3N/RQnRwGuEl0D05+wEkBVx2nWE76CFA
hDuhIu8FZjfOusrQGxl/HPGdnjrF+qeYyjyJqEM/SdRd9uju1tvQYt9gvHtlNWcvQjsK3AnR6k0P
Ckee1k7pPPaddm5VfPJkb1l3xImNU62PKYIPLfxRbfyWmtclcMl9V7UzbPfYpABfBpselZGqSktb
xZ+nKAzzdHEKuPnMi59v4cXWNJtoMpo+VmE9jM/z1I24fuTOEm3nOYoOOXhl84a0QUkTUOwKP4F/
8YSQUfm6zlhg3SiJ5GgPoOFSyBka5XpH3wzdq4p80j5FNqqyEpCgb81frx60rSLcWKEFzjlZAttS
+i4uKRMIlU+Aiw49KDC4hL7ExPPGLWxVJtCYhI/rFpBj+z4Yxi1z4TSgSmS/XHB1l8Tx4+qas1ju
JoZ6RgKStwukjB8gl7CAjZogF68+e8qddjmdyA0iAfcJ4L0gnZFig8+RtluEZyDhIhdw00Slcz23
lZ/ichh/GqMiSkCknfZVg7x11NV27yMZiRRB1XxDN1WUllI2j2LU7E6wQWfu0vCPM+6JPeK1rn0B
iKi/55UcPsLCi30haPzMGhp2H8HSfCKI43e0h09E61auAgXIFUff6ulVa8TRIG/dlmVMv9ABWw6y
VbDFcafyC1hsqOr8X+bOa8lxHG3TV8RZggQN9lAipZTSZ/k6YZSl955X/z+qnt2uZClT2320ERPj
YiYhksCHz7ymHuedtgzzRzzZhr1ElCndhETNeyd2F8TjW5cRSz8YGJYZ4TtmM+qd6HCJae2ZOWIr
68V3qlneMjWwWs+G6o0G2JDPj6nVyO9hJ+uPlmujTKZ10cLtjQKCnxtJ/G4ZGdUnU1j+oPHOXYX7
tFX6Zs+gIG566x59PvYFDvSOtrHnuC69DgzxfcHk47YVTWz5Zaeqx7np8HkyLK0+Iuem08HJE4ZZ
Syim46IZxpGyur8DAhDdqFY3BwyrpoIWj9IawM9j+iBi3X1iTBBc5/0IUgULaPepRKTyIC2UXjKR
Rh+KyZg+LUvQ+q2JE1DkiH43JAj/bSGHTe8AarQbug7R+xJ7sWOvicHnCuq2OAbIY06L5zv/XevR
B8kfMjtXKIxGrSebqPZQnUm+h6EV0ByxE88JXRB1Pe4fEft235lpQ//FLtONHVfW0Rz66LrWMc6o
qwCTq2yKl9sqJ4Bso1lVdw4NafQM9SKlt8on8StGaigzA34Ez7eY+FgPNCZavcq/xEGkH6umm66K
Rtk3xVyJm6SJM69sXIQO0b94E1sxsGkHv2n84bom/VRVocMMMg2qQ9/aTkrvIBgZTpBQPDJrg4Jb
ODEs8WaUmypPWgoZBgk7WgnOF6vRen8ZS+dh6qGKeQUFpnHS0GlGWJNJ8T1uNYd5EGE9QmL608iQ
9ErLCssDEoNK4yJq8MRYe8Ww25JBw/4sNNRn+i/2begsldcNE+P4YGJSk+AzhbVbq897WiPph1Kp
iN+NKpk3OnYCDTx39lqamh+hzLEp8MvALZYtLHbsxXgHRp02iJwKmWFHl0zv6/A0Q4zCRTuqSCd5
kuPcPrq8vfuq0mK/1uZ5P8o++kLRnbzrzSj96E59/E1YAaGJRvnoFREjRprcU3ErAQOzebJl8NQc
WLe2UST+UsQGbPgueDMPE/ifirR7E9KB3COMJ305zxwwsA4eF1J8pVLN/skWLA75Uiz7sVfxHsPL
+DqkLeqPplujwZoWBs5r8/y2VkZ300YCX66gYWawjRfV7ElDP1N1DidU/hKROTr6cTFih4qNdlbo
lhgCnixSW5qRt3nScTQ7EZRXkcAVgxpVuHdNN4p6U+a9uKXkyjDkztXOpOo7AkefP8+tVJ8dY+o4
SXYeIztRR1iQpOY8fTLVomxf4+Hu45M/EoVT4SPdNd41oxGFO7M1skPKfeH6eZh3j25IEqKLvvej
0FJPSRAZh1Ga3BUIHt1KMNDXUGSbW3xIpiOTuvwdSFpqixSZS2a89s4QpxsDOsKmiSKx1acInZoU
x8G5qRn0G8u8R2Ay3Btupr8PuXaZ5+Mh+U2Cvlcb/ExSifxZPH5WdF++p6BiIVhWqAEmThFe4XqJ
VTFd7XpToOi4791E7GjFi4chKuINyVPhCa6nIxii6GriYR5UVlQkikMa7+c+MK8T6kdsUTJKpHzK
1NFqiGUM48PDTAPsQeux0tto9VJ9xmdEfww7nFMQNhCHTBfdbYD/171lJc33rCjH5Kat5gFUgt2h
hWo29vu0z7tPOCsZX8cmwVLLCs0H0+3mD0XCCPe6FyoWu3xu0THokmq4JbjTOZGSixkftc3E9/g0
YZYS7dvAEnwPfm2zsypj/jHMLSyyPi4Oaqo5OZnCEnPTZGp8m+cq99piUsWVBqeWNk8+PC2R4wpU
4Lh/IzlAvUT59rpLe3FoZKn5yE6qI1Oo8ZPpBNmu0lSJqnYy0SeQ2i7opvYYQPj6hh4Sw/NGqMZn
HFZ6dmUEPycrUD440vhHubg0kWWi4VFsDu5uKFNhbKd26HezOchv0hyKK7PL+ltZ4OJFLCrNz2Vi
GX7BmPVBjHYx+3GDj0pBo+ZKdwztJuqx0aEqqGDnSLrdUaO6+wT3ayYes1a/74HLs8tnV0MTWLP3
vQjHGz0cEqQFRYGZe1ym96W2hL0fuzgybQAeAwpg7Nxnmzwvy2oz6d3QY13YMBrLK7P8QPjT70eu
sENuZ0uzDSpaGJAGyzegLoRnLUaFYFOsUTLXrrnlnrffAZuQNgKMJ8+FcWYcMfPr3wRK5k8W/dg7
hOd1P10W6xFj54S5QxYeSQDjIyO5yOfrpe8QWKc1idj60yxTJPOmLJ+fCH7tgTxU0Z4U6fel7yp0
GPFz6Jk9zqfqQzxpeZ49pVYZfw+LXF7Xdbx8S/FbBooxLdabroDIXtKi3Lk4M21o6QXfQaN+DZ2m
82t9IO/NewZ4pBF+h4I63fXcPB3efq83lHetYL7fxEO6Y1fTAUzy1otFZeyokanbkqSYSeWK8H0z
QDvaTm7HLD9IxreII0wPMNQxA8gsIC9Nn+lXJ9Moz3CB7mocIlAbTO/3qTN2nkrz7K7R7PAmcdz0
aYKGTBfelglzw2m4HqJOvIlR/gi2US6tbY2FACKObvw2zvPxDruL1uutin78RPh4so2Jnk0RLn40
pbl71eg0cNGIqwiciGb8EKj1HwaBRaGvLXMcXc8Ke82S+L9skwmv4iKl7eWNKf0XIWbQ6pBsuiuC
XYRYsa3ncHUDbbjNCxumejvaob7VasN5ZzMtfAe0JLijLjCGbR1pHwKtG3dmUGhXNPvGKzOITHMz
oBd7TGhHcnGUano/qTH9EAFMOJSVaG4zMKo3onGsO7eIimqLF0/mh3YYaBtm7GG+L9I2TjeVHaef
Cap2i+5xkMfeiNvqHoeQVvfgxBfm16IJGy/TSwakBQT4bjFaGmIDdI1tnlWj7jVd+dVN6gFxWsYN
e7Q+g7f2CDTqvtM03RPDGLdvMdLSFGaysZ4gnkqHaT9Us8X/R+DpEr5hjemnQ9/fQ/GoQAbypIbr
da4KuXER8TSIwuGOVLn7JgDk3AvNputScjxBdjpjEVPXsfj7DnLcLUzZZNNIbdgWgqM5OJWzKblc
tx19xMMUtOa1zZSML40rGCN+Od5qjYUngNPall8btsqvUMcN0muS1Skdt8BinSA8nD5YpuFNig00
UzIqaGqaYJumtUvvXYrwtracoHgSZly+C+oqizyniVTh4dgbzCSGCSbzCs7zd3KtXifDaObmgDle
lTKvTGkxD05A8WrmaMhtowZ3n80c2bOG/ms/9Ej+Ve2NkeTBuxG/nRGcjm2Ne1ufivEYYphWovI7
5trnkv7MVWMw0uYeHr6D45HOpyJhOrBBw1Yj7cOUNuHGCzFw5D1JuWcE4XyrZ1yNfIjwKe0Fo8SY
UBiQzZYm6qUXL41xj3kgxpvcYfq8satQ+p2UzfVkpfYXw2oZChWaWxjIiqJYFYAoekSp1H7b5iUI
kwhQk2mJyXMwXznmrkh+SHXCfpR0D7c4DaRk+7LFaKyhe1dQWEIDykJd7HUX198NCtzINuMcOuxw
VUl3lRnW4GyK8RMfzN01fWMec2AH+7oO7a/j3CVMuGiZ3QXOKIMr0t0Jw0E51J/onnY/6PMWn+LQ
tt6gKYvvVgKu6pqRDrC4tCVqV5q1eE0fkqBn9mhld1k8TT9R/caYk6YMvXG8xL7G+kKy3xphtG9a
Q7/NYJB4LU06LmU3VPuEjf1ZQW2tt4PSpJcEVf+5a7v0PgLS9YatHN21Wap/MobS3ZTmNN0agTXf
CxMB7wigQOMhPkktUs/2G1drtS03h/0z68JlJ5Oy5u4t9bdLufQ7zv+0RZnWuJGktz9kd+osOa6e
f6hQeGVTMbXm1dJddcLCPaLeOXzT0phhdBt1TJlpEThdykQ5KKvyCtBM/WUAhnOttUl3Ld3oJzOo
4Ga2E3pXjDnDj2g5Shwk8wRztC5OET3SE8f6UlkPMr3SCryRUVS3JMPTZhONqDJbtaiu6RGoI3KF
fb7Lh5HkJXJLJKcHKwyvTUSUv49uNDOFFBo02jF506LOeZNHlvHd6rX8k2TUiAJHXDXDdtC4fgUT
muuGLbIjiY79QdPUIwdQPZVVFtzXvWy3PQnebppF4WXNTPsaAQ6cxhE7p/puq8Z5q5Iqeai0svgy
ahkd0CUomf8EXfmYUZ/I7djjU3qB0/UC+HbtwxZgiTbXQJ33yAaXB32iIh8Fpdnrk03zhbnmLy3+
3+aaDISzxUiXel+yPa2bhLD7Li+ZqbmRBjY1SozmvQpiUsm8jW+YbVPuYK9tUp1J86FZnAxYXLbM
tzT42p8i6Bnu4HF/h4I0SQ04yR3xKz/gTPUpiVS0y8FzbdmnNTOTjiqglwUDXLoNNz3t6dvCJheU
+VR+QG844mbsjQ80z/Wdw6ClvvDQL73SFQ+psnINle+w2ddFS1WlANdExr9T+ENG+/mgGMfBeMHx
p94j83eS4AZubATOJVm1X0y+M3PotTYqPYzInZuoPHRVax9TlHj9RNbp9UzqtM/mDBibikSxbKxw
CZaNuwTGIzrm5ERF3V4H6CcvngGlr7hhAhLgE2+KlgY4ZpWJzZBw+/q2euENyxPY+7ddlcg4npBG
7/aa7gw3Kjppxrbzsn/9r78AGT9pDP/+1+W4tKMGgmCP3ztgP/JAPwPSQFu9uSTR+sIDnMSKf19i
GTOD4Uxc72uWIp80mTpz9P/dBnRXcP0uTujedJGxN+skfoo01V8LLb3E/j/9lXNbZAXXj1wcRbQ8
NPZOrAiqbWU+RC0UGrsO1CM6ts47c2qLfwffd1dfWgLUU8OolkPGpvowKHO8zuZ6etAZGF743C+A
99fGOnoZR1WcieWQpJq87kZHvs+NKXnb6jI7VOj5+/Ng0Eejk3Nh+770BldgDyfJcY6IhX5omwWY
RJ2ObYjVRmX6Jy3g45yXy1ushOuLrOBTcDj3yYzn2y3pW131g70cLGsokY0rTsZIox6fgLIKtJM9
ggfPjPAYm0gv9YxKwVYOwbZyXMAycpHXTgoWI2b07pVjVvAykh9jXeFCkMXUWfis5Z/CkZuY2rS7
I8OtR3gEbXszxdH0Hv8U+94YWgeLqzxrHlQThPddiQ5xA3IBbLWW3s5dWLTkdiSw4XyyWWMovVVz
OPlRHH/ueq30zLG3bpMsUJdgNy99+VWgLrUI7wcEIw+Zy+nbLioNfzbaYukbmUfaZ05ReCgaoXtj
3Bs/pJnGt/ZIYzOqVPpeg9fwEMHz39iBpFnLrMiPZag03ASi6GfX59O/PM6rkJ+AYi8GG0qzvUA6
RnTqtsixyX092J1O7Zmtsda5jXQUWVzKkgM2pPOtObmQOkwJQkcWSG4Y6b/kPjmriNfMg64lwdQf
xqnJPKcOwLrCs7/wKV+Ip87ppP12IYAlLdt+yvpDKOTcbE4Aw2xjNXPy72LEWvx2NFJDlX3bH/Ac
NuhTtFK/66omfYzmZdpmeGv706Jm0AIgOS589hMt8NyXWYW+auzMOiz6/lBoTvrVFFTNAEtckItl
qDyaJOobNAvwnRpohuu5qMJLvmovvc3VBRgg6xuU3NaHSlefp9q+1UBTXXiqX5br5x5rFfxUntfT
FEb9IWrzoN8qPRmuu6CmT0rviAox7CePihyPaRfFMwYh1u3SVeOXrgOd5b2+6V96wFU8VKSl0o11
GGdR9HEgRHnIKXWXnvD0V8494SqsKMaT1IJOdxhrE0ENM71OnLAxPKa4KNg0rQT638TNdTAkjWeN
beFZZonYZlFQuw11N164Zl5K5pxV4CDjjaIeh5p9nneaDylFXLn0qkm7Xa3zZvwHrooyqXyQVERq
Kwo2gzmXuzYqjT2y7JmXj2G+CTV+JiwGusptBMLFmcMLKlwvJFprEV8TsdeiiuHmhS6Q79CEpVRo
c7sZjUxe+NK/1AvOfIy1di+1LR3mIh4OY0Cu7wat0XlMhXgJVlFbCNkM7tGc0ddLZnee/HFIKDGi
IVr8ErjePusH800zocx4SXn+pQOwlvzN0mq0WnDBh4HO5o/GVtF704F7tumbafRkWD5FMPa9NON0
FEYCUsUED9BsAI/ol5T7X7j57FUOV7QpLHiQPoem+yjGdpfSD5LV7LnOV6Nz9kBRLkhFvZDq2Ksg
1g54M830oq7SBaOupe93tCT0g4jweisXRozOqUXy+ql+aTutwla4OJFdua24AorW7Wrm7kfIWtze
lMsXttMLt6W9Cl4gxEDByUa/mvC/BGsuFpiKmKVZoDaY+gX+60/yQnyyV/FpcWC8d0uZ7+nUbZ2p
32JpdCE6vfSnV8HJyZrJ1uBU7odY8xTEUfdfFmX2Ktq4PXPZZZTZXrplc6jbKfUGtZgXgtkLG2kt
IIxCc50P8ZztXWFU9APtk3UH0xV5hxDKfBVmSld+7lTfX/8CL8WNtZ94JJuKOWSdgY5K7H2bDs73
YBqb9wBYJm9K0mCv9DbbxiPQ3Q3/y+aQTSZQ6xIcwxDlMUNDVV+KGS/s7LXB6SIbN7TsZtxrMt44
8JdkmHlTcElnRrxQH1ircDBijb5EWALudYwZd9F4SrtNtxkUeIewiZkvxdVe74vgQaOKp9fZNcNP
CAPjJdWeFwx0xFquOAMwqSFUga0axreFkYlNj0s6ACSy69lX9n0GE6Gpi3t6cge3BYgM0fJEobXm
wDOc8CcyFNsm0a473Xdq6HG4c6FkfYtdj2ck9hEE9wXlk5c24ulg/ZZqgt8EZQ5QcD8IS/egrJd4
5NAgRk8MdusClegOI8uLomgvXRe/GAO/rReDOkmrpcn2uN65p5lQr3+D1Fh+YwrYUUEi8r4NmCR8
szCl/S5GIQLAsswUj2Jomwth/Jfs3ZlrdC2fnLkyAhljDfvZNixwF3ACj1kGUyYYrOQrZU+4t9NE
MMAdvAUMfuEAKlCofkVFHV45aV8VHhaW00aDXe7XwEU3NvPoEIhvUu8KszLf4dR5ch6hFE2nPmCQ
rar6fadNwZtk1ukF6pP4YZXdVHuvH/EX7kC5iuUN+9ml302bJ2zz+ySvnJ3Z12Bx2mVZboa+t47A
3/It7fbxgsTSC+dYruK6prVm1dkaRgKLW6FXCeR6M+AIdB0Wcf30+mO9sMZajbo6wafLau7hjlOa
OCR8fsI01xNz2129vsQLt+BarLnWDGk3GM/vbbBxHr3w/rBYWXoDsxYCgFvFF4Lw6Uid2XRr5eZs
sIAiBVG/T0PrSzfL8FM81e67f/UQclWQpgsoBVgBw17PzfgYdkz4sI0r+z2GFdkDcOLuwkd/6SlO
geS3AzzlDPgiVK/Q5WiB61oenpb+68/w0p9exW1V5M0SJAxPY0aA6cAtaP113f4ji7m3Zc4/fpnH
/V8zuV8GcX//p/2P8uTf1q7/R/8fGtCdegP/63d/u2f+czsgaV8K9uff9nOn/8Nf7nOm+A9oQ0dX
yrGRpzRO3fG/3OcM/T+WZcCA0oWDbMUvX7r/4z6n/0dXhg6HxBCIBjonwb//us9Z6j+MRJVykUcw
TUM3xT8xn3t+4B0GZLZjOlguUhdLU61lvU0T1qEqrAg8bwzVw8rAGHd2GAHmMC9pMj2Pmae1HHYq
PneYdfMe1lpxiRVmadfFMcAZV37t+7y1T5r1CLfkApsESytKaHnQO6iysks379nFbRtQD5xKG/+F
5wdKl2GXFKGIfMif8XWhpdW+wUrJk0MAYyJn6c4N8qM9Jpc6cL9U6v6ORP99btcxsE5xJb9gdZbN
FrK3VpqRX5nxvE00EWM4OWuwjKvxbhpxjETmQRbXbVhH+zmHwRumjnEwSugDfc5Y6kIWv8oK/vuD
lO4IdEBcyS97/i6AUDG+Ct3IT7BuvUGFJDouidVdsSWXHXaoOFsro3E3rt63XslUdGdYqXp0weFf
SA1WqmS/fopD4ma4usH2M9bKiwuupflSlrHfzVpymxTM2rYxvge4LdCF2PTolzyUoK+srer4K/6p
lXawihMsrm9CMP8ORIgbOxJIcicKCM6ld/U8u/3rB7onSz0JtJAjtypQJsUs6kQY9Gt3jJ8Qe5r8
JV/mrd24lt9AAAORPDfXZtYAUK7h2dVh2V64BM59MEfhQUk8cN1TtHj+wVyok1EQuIlPhTHd13El
gZg02V0Ms+bgZLXjzVYI+m0Om/QmjU4iQLCYhy9ok7jeb5Ht4a9t+7u12Z8Bw3HwGeOyNnW2zvp6
VUrvVdGGqV+0ifG9yWS6mxIH8y2y1/3rSz3PFP569b8ttc4YqiAKwtqKU9/Qa5i3s6P1x1oLgs9W
Ps8P9Kgu+cycebbT2yVW246tnF8Kpr9dul2jzM5IO/hMnei2bgn6K7Tbcuc24F9ef7bTmV/FBI6L
YTqOado85CqRKKwc9znwhWS1VeB1KYR9gHHzRoJH2CjX+uKk8pKIsTj7fLYypDoFIrGW+k60WYun
cEp8O89yEG/p/JC0hMQ807rPsu4jkJUMxzkFatvUnYl01IDQEdb0zkOa099D1McON0avrHeQZwD2
vv5S/vx9hAEINboLNxCZ6NVLIVplNdyhzMekxNgXdeVCuYhHJpLyklz0n3vL1UHZWdhF8y/6upcF
4hKPb6y2fTOyhq1WQZoP+GFvQ4Q8vMVxwgvK2uceDVogo0fl8IzrUhXwwNJatkr8VHbRDtN7ax/0
+nSw6Zb7//wtWpYpeTauW9KH58GiTxtiaUnli4Sf49OSyDxcGrPdNE7Ohb7Kr/D8fBu7SIJI0yVN
MU9wwedrpQjYxHpUc0Sx6LS2udTmYzmMk7VRWeBukSLCZwq1SfNOlM18U1q22JXAV+NtXs7OIe6l
eqihI37MWqPyS62bbF/mvXlBH/DP08Zh04VlGyQhBtHr+c90RhSV9SBIfUxxy93Y2XBjQEXtiG+m
h3aMvusK41IH/dwnxxMINLiyGDivh2RLmgco6cypH7clo1rC5TBsqtmJ7lLT1L7+84/+22Lu6oao
XWMRut6nfqQ6eR27w2MWZXj+LIgt/IuVDD6U6QrFs622l2vPqQj4Jz+EV+BlMgx9bRjmnazher6+
1JmAdQqSf691mnL9FpBHq4ob4TYpOjV1dgQlWtPwD+MrhD2E7yKY14EfLJF3AMrzobICa9kAcMt7
tJvS6KhHaf2oTUXA+Lmvbqxxdh5e/4HnoogtDS5E23Utc602OkBYQoq4TP2B1PbK7KfQrzrXfoM0
evlhHC+a2JxJl3ghFsIieIKbGFOvNnKp0wlYCpH6QP6dr52u9B8zg3NjO0wdikljq8aPHdj/h2K0
3EdscaG4gVeVM/D4FBmvyAj0L+Ow4BZlx5Ku4z9/H4pgcDo3rkGysvpeoWK/Rcz2rb4b38zLqGmw
R2vtPUE2vS7suTy8vuCZg00S66DCxwuhz7jK6nvGnQ6ArtxPQjDZ2xwZ7X1sOOmHzuHfdQlO89sE
SPbj68ue9t0q7Amhmzh3Cx5TrAFP0B/EOOdd7qdsuo2rzYFfT4B99MYt7y0Bh2YBO74VJiSmMnTE
1evLn4ksLE8l8SukyfVY3Kgh0YNHzX0DWDQEOBSxc/C32wyKy4UIf24pQ7LnTHRH2HCrZoGFwJKb
dSNXslNqXlsO7XWCdBAkgREZp9cf69zHNCVaB+xr6Vpq9TFh6tolko2Zr4Jm2riFcHfoE1u0Bg3h
ifikCNSP/+1VfJv+d/ij/H/KZzm4iqvZsnCHh1/wfMsOZrsEQ4XibdT00VMbOIEXj8sMgFZvdq8/
32n3r3aNTXuX4t2Rrm2v1WpTpDbEiG+nH0BuOUwnOcQgM3rPiqJuk7VuhPxflx/QGfr5zxe2TguS
7xjKWI9B2K4o0AtT80CpTx8zEbUfi8iIELhAGa2Fb+0j84RUJjIOl+qnMxGSDOGkkkCJBzRj9Xqx
WoZdE1fcEVJF9zi0/Fza2IZlHCJDVprjhdzn3HKsRkuDaEAevxpUUWRToAQCP7tMRbehmJ0PEE6q
93VUZE8iCIwLb/bseko3dMjmXAPrEqW2tdo0NNSXwGi3N8B+3E0rySrhj0e+nl/qBv65gxTf0TV1
Fjt9z9PP+e0+BJkcDrCBIh9wLyRJpJWOXdpm/oKFNXKYzQOg9jcFdg4XXusvc57nW5eFHUs4CnFZ
Q61FxOM8RS5U6ZHfCtIYtEXz/j6dKntC5nFSj2C+i8KfQk71xnU16G1pq6EPh0jOdHASUr9ta6Hb
aegTiglNpMMXK4Om9EYzUe+R2lH3UZkjp2kHOcKTZSng9UQ1opobNE/0h3lU7bSVIivQ7AlN/TNo
UUQrA61vdghUIPMlKhXKC/HoTPpx4ozpYIx1y3DMtbdMI/uTaeUI1bJjiJ5VsGmEI6EVThMucvC5
t8PSoZqo65mHbgbmiy7EBK2UCLZltdhqiC1cR4hs+hraZhci85mmAL+NnW4ZXEDEzdVmMOIR0Vhg
rD48SmPbQcl6KkWvb1NDWFc6w3K07zDw7TIlt8Y49vD9UB4oGIJeGGr9eUcom54eDSXIY8pYl5W5
KSA8x1bo22J0tuGE9G5XLuEhHyp54eY790momumI8siYTK4zrlZ1GWxXEfotzHsY0LPZHAezcrw4
hTe5gXKavLMwvEbIDSOdbxoKxOiNYEPu2fbiHu0aEkO25PpucCxnRxccQbPXg+2ftxhNXjqqDAlR
3BSO+fyMDmjboDMZRn6W8FnK2mCiHcXNTWVVKGFpCFChnXkpIzi76OmtkCw7dNJWi4atO+hyDFD1
nzihtM0gz6S6ghvVLEX6cXQ5kkvuXPryp+i9Cgs0cv9edhXdbU0fURtICXXJmACINBu6csW8++dv
FLQHGZ7g3vzD/CaURhmdlE/8uDTtg7XAT0ebYvDdIIKUlxQWHoZ4or6+6Gqsfeo+KbazaSjHoQCB
uvP8OxqoZGeilJE/5Kp8NOawugoSM9/YlrY8qSGmejwl+GkhiQUlSB/6Gc6l7X76busXTNyhSeQw
JjD11Y+AIlI2RkfrWOai/gwvNrxC2bo54FOyvOfTDh8cGFZHi0hz6OIwP2BZW95AE9OOtmkYt06W
xz9ffzF/5r6Km0dHnIzKzER9/vl7ETa1ZuPQNSIbr3y89IprTTnjLp5cB05N1d10SY6+IYLWKC1F
wnt9+TPddNY36eeakpuQ9vXz9XsxhYMWsH5r1y38WrZbjj7ajWqicYv8wnRdzmjNb0McJr+2rm3e
FkuLXNESRJIOQ2VeaM6ei36Sm5EfJLAFcNbvQ3X1UDdN5HdhPF8Bih13U+i+B3txKbKcffNsyl+9
SZNr6fmTU+bl5gyD3Kcjb13NjZSfXBFVO+4wyLlIhgVbvR/NK1GI6C4YJuPT66/+TPbBoEiBlVE8
sGGsn9SMKzvKyD4ySetvroMfZlH0b6dm7K8c0AMHw46RaG6a8MvrC58LM5aBhLwLdFxQ9zx/cGAm
kzPC4PMzHbBHUaBC7QT0wF9f5fT61meNcZxL6GZQ5/7yxvstubJLJlbQFCIf2IHuA/Qct1FrNZ4q
nfCt2RT5BQDjuZiNVjJZMapPgqv8+VNpSyuAwbPegvAfznUNmlhFUKOqVtVKe4fEaLbT8yS7RPA4
t2HR7LRNW0dvEoXb5+uqPittCp7Ed50OoQsNorc9xj/lDM3w9Td6bsNwOUiX0pGHXEM1Iw3RnZB8
35fLMnrQfmwS1NnpvYFB0AcV2c4WiVD3sc0hKF2I32ef8pQt0wg1XWt9DceOW6Tws2LfhXHp9XmJ
yTaOMFcmOnAXHvPcxrF/W2p1CxYFkkwDdFRfc/Nhg/KMtR1MoVAZL1AAFc4lK59zG8emjlGK1hOT
5dUHpMOixUrUsR9kCT7qSLnfVoFhbvup7rZxqiM4MWeXPLbPvU+WYipCxsnWWYXdGmoks6ciBuFa
z15ouuauLZ120w9D5r++bc4dd8IpsdSUSrjW6n2mfZIqsiVmgvTXdkbIUHKu2K+vr7Lyo/vrgkfy
gaawQ1CjCfD8HGCKUXeSV4gGY9ygQ90EO4bWjM40VOuuMje8GfSk+SRwrnhyUJreKSQKf3b10u+R
6KqvyP1Gzxwg4KSaYDJlBChXm/noO4ZVXQi95z45E0CG9I4haGCv8jsHbaa0yxA6W1w9BruPQk3V
WKbf6DG2EVW57CVE9zcX3tCpabyKiKACYB7bSOBwjlZN5Rmt5SJtmhj1JIWar9F/MDtUGGfU07Zo
7+Oa0NcIOQqEkd0FaLJtjBfmw2eemyk1eAFpgnZgBPr8G2ltlwGyIf8x4qL3pT6BYpwalGhMeMgC
QUvgweV04WWfq6zo0Bi018Ap2GJt49qapRVGDUUGWgrdBz0IqaUGJ3K29F47RlLIQCxC5rei64Y7
TRQjesh1nOxihrSXbDDPnDt+i6VMWqrEsnXB00sjB04pcWRCXWEnRTnfO0NoeqY5DxdmVKcNv/7c
FtAMumDMBo11Z7/PctVqZhn69LX12s+DLvpk5nYufOxhxB5nlPSHFmXJsUJcBoUsVGr77etb7tz3
pgHIlyO3k3LN0ZxkFXZTX0Y+Ayd5XfSleRiB/B2yUPzEugPBiAglldfXPBO+6Ynx3CTauLms4Rli
oixOInx2YhEj+pqEw0GLe/fg6HZ21Vdp9P719c7cigh86LprnK5Gd91LcVChrAqrYD2gC35Yxugx
dkLb4n3xra/kdJMuyPa8vuaZXcRlwQmiKUb2rE7v/bfcRlnalEwFgxRu43lby9HCjUuHH47swePr
S/3xOilUdG585tqWY1A+PV+qZsK2UL2nfqJJlPAmvd3rmAFdFfIkrhjol5CYf55W9io3kyAzVBKG
o/F8QaFnRl5nqYasT98e6EFYfmgCgkCVZVD3qPDOhw6pHh/fueKqrJroQ5So3K8hQ104QGcenfG1
oXM/SoNR4ypataNVD3pHj6rEu2Ur9bbw62w3Mqoqm3z3+mv+45I8PbVhOYrbmBbQmuOa1IStEEcj
L9eDgf6Xnc82MueVeZH/uY4KvxYC6HFayHTXbaa8I5/Jxv/h7Mx6rDa6r/+JLHkebn18hm4a6CeB
JHBjASGe56Fsf/r3V/wv3rbbOlYTKdwgsU+Vq3btYe210H5y8TsPoQa+u8y1I/z/ZtyI15iEhgPK
0fSAYFBiXH9FKJT7YaZHG5hDW19RXqhBaZv6UzxG4Vd06hxfyezhwSvn6C+QYv1HEw2QL4VaWxeI
enV4XbzJN1G+Ohte0blwFSnVzxFeyIPj/er2yt9JDETbm86PvvVQXgRJFuIAShAmU/moK0b8HRKG
kCEhCGFOtdW2XyBVqc9uWygHzvHVJZam4Ut3pYMmH9ocdKtoRlG6NCgqJ3Vu7eTZn6deMx8GJes+
vfl0gS0kCNM9uj6UeNZfg7HEzBamIjunc/Q45CkCvZqS/PV2K3SvfvXuHJkkrK0soajM0kg5WqFe
PUCVPLyDR+aoD79zU2gq0XDRDUI9fauguNRDuigOiH8GEiG8Jf9BQs3KH968FvNXfYoEXeWx3qwl
8SKXbyPCwIt691Y2sHVA6twepBo7R4BsilTYIxFnORsryqAMVKvQKWGEpHhANtO4jCg8QM83HAnr
vTJF4Ru0ouxqWKAXtmwDNmPcBeUfK4jmqT1PppEg97aUFNyK6Mf9vXt1p2zKSdwnlXqpQYtssyph
1kzFRAJTLSR+rQbHa5tZMTG4Zp+6uIs/Qlj4qRD923SFcToyBXbJacjsudTm5q1q+wG0FyBIKK6Q
v8rLMIKSdnDPcOy7B+djZzttYiqLRJ+bRSi/Put1pEZu1GleYKkTwJh+rHBwJMPvBi/N5vObN5R+
Ho0+cHou1D8bTzHadhNZsfACdyr79tSk7vSuDcHqIKzUOd+Gsqv/tqIMFiuTEZm3uikbzAbZm0tQ
SKdoG0ZmoVHC2p6FATSpX5OQ8iRUikwJMuH6Vl+MJRuiG0qZBI2vokUUE02BgwL5iY7N4Hc9nMaa
18d/mMMSuadiis1Hs/DKv6OwTg+ShL3vSRIO6IO6H/mJ/PsXEVVijUrqjbYX5AUxf9E6ztkYqacw
cn2E23vlwFgmoDHPppNPH/4V2w4oUwPydg9OJjl7py4jfK92d7CgV8GLbCaBMTUoKpgMJBnrBbkT
rIEF4I4AGaPy0c7n6MQQZvkBZJZ+i6bOfvsxcQjzwQyr5Pj6FoFngSBgYFF3A3RVgPHGXXqmO67c
vKq2Dt6ZvaWBrwcNR1f4NSIuE4kew0LvBgpl5ce+SotbSnMW8QmdKD2A93lMbvdv4GYE8JdrIWGX
zVJKQy7x5Xo7B1TFeCg8J3B6KkAQRVcFJFwzgoXQv49/FBp8XH6az0swN0zN+WGhuI+K5MrODMj2
PbsyzvDXJZ/v/66dY8vP8oAqkQbQ1ty4oVFpjY71uzzscflV5Ykfgyga5+vsTssBOmrHFj1/ue+U
jXVsrrcA2vhwnkpoByCLBmdQGU5QlAU04UahX+4vS/7sVepKQUoi/JiMAD2qMxOxuo1tDLVd0Ydu
0HawfMepBh8vEJzq5DIMdIrRXfzLHeBh94rq533Lu4vkW4KtAO+Er11bRkU7hZqMRS5w1frNGDY3
uJwYdsvG5uhMyQ17tUoicD4dKbK7XWWGkIOlRzZXtABM2Zid5C4txBWidu3BdpHEgWM0ZIYL0KXu
pPMl8szy7e+YS6IsMQ94JXcLZE0XLaa9qbnBPANzGhdhPuYlBNqIgZn/3N/avY8KXIbSHJmdDTJ7
vbWR8EQPC7cb6KajfGSO1z0N9JkvoZlGgZqmDOJ3OhTLaYaK333Te1/VAlnmMqzCNdmOxdBzA1jm
If8WFvXPYnHENTKwTE9lOahw7Voi8gEWDMyAqud6kY3pNTMUhi6Bh4cSjU1Lccyq74wPegdf7rUX
pN+vyQIu7hbA4iYoEADxJnpibsDUIo3pxIFCQkhOH/oBTz3akgf2Xq8MeyayALgaAp4tSm2AQXyu
W8UJetH9bEM3v41D8nGCffD61o9FrkuDwWQXKeL8Aq+8eIoRlXCsvrbsQAP5clMjfGoJJiNA2eHg
IdlbEu6T5heXXaW5sP5YJbwck8g1GwCMhrBAYlm3qEGDUpSt8huL4s0iyXcIF71tmzVF7nnWkKIK
ELlFrgSwPnDGsUA31jsquu2tioBUPgi8x5Rt1qtiBEuWQms7MJBHCbIOfuOJqVNgC7p9fvOnYniA
bEwnGKbzJa/8i08lldc0DfkraBRTeNGGIdRutV5WH4fZEt/v29o577LMRu9eLgsI2toWsk1Wx0CQ
HdSj8w9Q2enjGGlDsChQsxGjWwfe+XWUBhoUbB/rkl3K7Th8Ds9uA2ezHTCxGZ7RTPLOKcTxby0x
4fj5VP+HxOJmbRblFSbabf2Iwk5Cf7LoQokuabsHpDWrG/A/2hf3d1GmQOs3Z21wc+RRy4bSzOQc
ahkKNpqpuGeKHI2v9Iv5IRFGckYGuz7YSxkcbY0CdnAYxVHljd5EDssUhlPrsZdDiayO500KJK0z
cp1TnFxyyqenZpmcB0aOzIeinMXBNd87OVKYTqf0QfVriyomDRzgwIMEQJmW8CS0THKS93B98lVv
YHy1twKo+KiGy1wOhQOy4C1zh6hGbp4xcwHV1vqSQllkQ7kurEe3kGK49z+oPCGv9haZMcBasqe+
LRw2JKiIZ7O4qYRbVRHR9JA71XwDNpm+tcPNurgTDm0zm+Wp8jO/uO2lM4giXho7gDWuZ8qIgSIC
hi5Qc7f9gwc8fc6b6jeeOTlmIx8e3h0KpGujfaSMnZtyQ5q5g0B9qWDVnqKOP1rtNPap+uY8hkVi
xqKHSFlmG+UiaTwUesIioXKpL6PtNGAdTeXBU6v4IN99XeqWGyoHpCj5Up3Z+pjSQBC2TTgotqmg
vzFqQ26e2nEJH006+h8cp1E+Ty2BETR61W3SIDeHade8zmQYB8vec3ccHn4OMDeXoGK9zeSrsFSP
Bsuu55QmrSUoS8bGQXS0530s7oREOJK2bJlglQaJmaUdrQBRUTcgo0ICIjaQySjn8QK9yxh0Sekc
PL2v406JZqQhTHOG4HMLWzAbxK6t0CaXr6fiim4GiHQx2RcUQ6EunmvkobJxfPDi7MjZ7jkemUk4
YOrAH27bvHPB29g2hhVYblyg2Fs2iErNCDn6NJbH3repMh6x7O59SFJU+rzkajYHbP0hEUNWis6Y
rQBwUXSZ9Uo5OXmvHkxg7Xmdl1Y271YIEhtR0oUSXykFIZVu9HuIfk5JNB7hePZMUZ4HO0CgodPR
Wy9IGIh/ofNnBWqPluSihssphi3+XNZWcr7vS1+DBNkv5pfJOvFvrrbF8CxTnqMyr1pBa8eQoU9T
pqOfgv7KP5mRlOnDnJr5f3pvlX/MdEDQzoXl/4srRxzv/5C9j0jni+F6yQpAhLBec4JOY6VpVFAt
gwmJse+d93HhLn/ft7L3LMsIkW4peGgi07WVmJc6Y5DeDkbBWKGPb7feM1EnYl/0QolPZhMP36ey
geszRbnocVTM7AhTtOcRCAvkBD/z9GhGrn8DzyJcYEtmB7mnlEHZT8sFFSmBqJZm19dO15L/LLsE
p3l/6Xs3E2QQySipDMDjzQYbKSQyEcpXfOJFxeW2w0mLPchWndGY0HEJlSPagD2LgNAAEKs8n4A+
1gst0UtM7GSwg7JS7edOVVRfVLjxyBzCc58w4XmwxL0zJPHDDI1Z+J5fZ/3Fa60oYzi0SBQGZLnp
CeKU6oPwpvDr/Y3cu52udDQwMTIh5mzcTZNHpjMbPJfAF40T44Muio9FwbR15n26b2pvBylYeqDT
mRAijF3voKFXhTEK/LgdhwzeWjAHIJ+d+m4NVL+disMeps4/uA2tXhqUf/9iBys91maGzaygR9Tv
neY2XmAMZnGyoUVEHxGNDBN9i4uqde57pJa+uqK1z7YXRie7RwHk/upfA2XppAChkBOoJrXdLWWg
3Spt6SFfGaAg23xNwMO2JwXxa3FKFKv4WQljyc9Q6sHWumRaoXCKk+IJjgqFOkSp1NMNPa7uzXgW
+assyfUgQ1Bty2ZUdcituROh/cwk43nqKYX2rf00T5Xzdp+4srS5QE1qMiXSYglC7r+hXS2v04Kg
6f1d3jnOGCFCkd1gFrR5bLQ5XFQjn8jH6JLfzHYm2sxDEXRRchRx7ZoCZqgzT0wS/YsF7cXpWqyy
gl8Kzp6lTHtkSurisc6aT4sx1QdR187FwcHTWXFkpk6WsD7HIvUqBuQpCDit2V9yoTsXFaDbzXVL
82xYaXpgb8eng7+hw4Gfo7O+JdUaULaENw/PA412HaCLjDCFVqq3OHWbGKLcLPvsqPEhmebuMhkU
c6mwMFuwLd1qwuvRAiCatlBtegLPMj9TnSC3zJbwg9laR9TwO88n3UY697KgwyDexvWlzdyWZrSQ
eWkIeE0KokBWO8C6w40oT245FNc2Qg1XJOg9xB7sE/fP6u42v7AvD9iLA5SOQ18vOMRAICsL36WS
QSKvu499C3zfADV+sua0O3hVdoJpurqMTxCd0HXYxgyuGsF9OeVOANlyfYsdRz9llQqcoEGRrIM+
8MHQsvpUDeURMeHecomJCONxNTwA8u9fLHdO6zZ3cCsBs+DxlZco9I0hMU7JXLUflmxobgMjZ8H9
Pd67pIQn1Mtof/KxN08A+I2MR5pLmrrUBckVChjsyvQJR/pmthI8KRUSCcqhVEE2v15fgbqCMc6U
PRc7YuB4tPrTDFnPZZQCOPdXtXdTXpraeLl5tLXRyh07gH01vrpNqt1yLdT8uTYN3yIQuty393rM
S6IA2CxTPqcUQTceyIlipaN0R3YZhsrPRtjmo5e1HiyNIcWYcImL+qS2nTOc0nkc31WGwoBXNidR
MKYCNavEbP+G/806GYA//jSE4vxz/xfKu7p56jlWKlo/sl6DRPB6811jbnIoF5wggo/6qS3CHyJq
mof7RnYOE88KT/ivIhQl+7URU22GGqEhJ4AKP/VDS0mvExy8fo389tGO7y7oha1N2SSZ+8lDKtkJ
7Ll1qpOHiooWQNw5/9Bjr/uZNECNPiqJhmY9qPrsiy06M4JitsmUUxbbius7dBeccwHtsd/Xit2+
+aWVnEP0gihT8wBuHYnjKeoQAooJ7FTpH4XSQqHeJto5Fo17kKy+3guyC14khpso6hDzr/ddGZZM
dZF3D0bF0j+IFA2E2luOqL5fe0aKzEQNMtmXgcomPEVQ14gXJSVPJUi7uFNdPRCNUdbJ8mlmvrEu
P3VCGAG8pvZbYUSkT2RwhF90Zukkbq5X2zORQiPPCsKel6CDHBcKoma6zH2eBW89w5iiV4b7J2sj
uVjvZdiEuZHmjRU4Xpm/z+JURZZsKBBbUv76DUtkFHI4yZVG15YkAnuCaoWv5ik9cOlB8ip1hLWT
9jY+4V9FaRAScniHRiyWNotSqwrgeB6aAUpp6S3qki/4s/7iTGlKxJ/Bd94c0jVKH7v2OKzp/9s0
N9+smRUoPDpsCgtNPtWNkhOA++aUTHV8STJRnO5v594leGlvczyXyesFrRzsQV53XlAWuURUAA5u
9e6qeKVloZ28c0tFt7TOYpShBZh/FNlJeI3LnPVoI8+2TDfFdo9ovnftUaphio24llm69SERIrdH
2JfMIFZTGAHmzr24OnRFTUEBM7K6o7rB7iWnK0lNhhgT+PXa3tAXaJ2MBiclc4uLanXwTMXz9JFh
8vik64N7UhQ7v+qtkR48HnsrlYOaxFw0wF5lJnbbpaJLPTOw0LO9of9NHqr0JbhRtX3QZuXL/eOy
UwpjSJWOOU82HoVkaL1SJFj1Bky5FeiIdD2AtqkeQwu1vjQVEFBZ+XAOITj0ebuV765R/qNRSjrw
NXtLBrMqR2RsSXK28du8bnOrORP5d+1k58ZCQcFPXMV66OCbeJgRijs4va8faNasgf9yaKiTIGzW
PNSeQFULipKh4+YjQxb7vV3P5zasvt3f3t2lYYxqkGQb2qZITZ7YQ1NTy4A/TGovIEg9IlJ/Guwp
f1dp+pGyy06rAWvk6S6FTd2C3mL9OQ0dXYEK1hT8tkRmRaN6KQo7pZQ66L7uJfVDrkT2SZuF+RFe
s+5aIFJ9MuzMO/io0tDW7/FS0TBm+gl8lvRTL8J4HWxoT7PRIqJ2QlLQiD96VQvGRuJ7Gsa3b8zr
IE1xf8P3z7Os7bqy4w86eW03z4Y8i/SBb9v2HnXkttP/EJaRP/SUSX4Yg6L8a80QKuROYj4jrTlc
J6GMR0W53RMGuEEOw0GtsJ25ReXdQFi+pu7oZcOtQLXyS5gPf6LoqF3uL3jXkiwvgKNyGV/YfHBm
UakGhIQjRe8af4Tz4D0NptI9LBQ4DvZ2zxRBvbyhlBtplq+3tlHtaFZUTOmzOd8SeANOzpC2lznJ
j17qXVPS+4IRJVDfDtBHtWJ2IsErpWRhp5gZ6n+WLIOB3B6TH/c3UB7E7UGV+BNiD3Av8PquV5Xn
vdsulmYGkee13/Qh4X0x46Phzx1HAIsOYFfQoLD7bUFR7aL12kBLPkhF3J7toXW+uFM7Pim2/kc/
RPPBonb2D/YnCeRlBI2K7eZT6bmYRg1x1SCfa0bAMtthDiR0vynVII66X7u2mP8Az4vJV/xPZtcJ
sygTjsXQwrRS6c5jb5nf0WzPPt//VDuvMu8x6RsJugQmbj5VX9I+dBxiqXyoDfMyWEb0PxutdRCa
w9IaEBKjdZxknvLINK84OP17nsUEnS2rsnxGernrg9JZmV53MzGBUJ30IlKzfd8lvRkoCOx8yrMc
8gQn7dB9xi89lulYnxlBz/6+vwV7my0vBacImiTaq+sfMVXh7LYT0XKvmL16avSkfkxdZkwAIdTd
gW/ZO7SSV/X/qnvUSdfG6EvrQg0LUp3MI8xK6S34whL9pWV8OENNHLHXg7rT7vpemJRH4MWzMcXz
iM58ZwWeOaJ4oBXTuddi92OoJUcsmLuniZE+aFwdctMtLNOYKhXJatLFqUKZ6ES61VwnRpTOVuY6
ik+hO/scTk77l2IL7SDs2rMNZ4ErG0Tywd4skw6HqBocRlAVifbkedCiRLpWnDy7Nc7UNsV5iIpv
SVTnB590b385PDxNtFmprm1SoGnpl5H6rBmULYpbThLn/pgbJpKt83J++1FlnpypsF9DyPbGB5Um
9CaLTTkaTex/SyezntGk767MvVgHi9o7p6ZGcZ1Q3YMfdpNjKdS2Ibyr7KDAuQZjN5rP49Qytjir
klrH+X5/YXtBFgAZ+vxMdtO63RZ4JpDDaS4BMm4Txt9y3N5D3KTWO1Rayu8exdpPM2N5gVIxb5Yo
wvpfgcgKbDNJdwAre00syWwxwR7dbEIeFr9xB4k36oPdEl+6ZAu+0irzU12BXl9a7UtdLzWleTt5
15gt4oYhmE5PLVBatO2aGmcGIViU0xC1jCNoonQMmzcVF8kwAjNIYOu2c2hhZVlDKHi+MwVeFTAi
TqCqkeF3ETED6r7RI4yTR3TbOw/5yujGW9WIG8IDiFFGdcZT5ejdNQR4fvAM7J01CeIxNNAtwIfk
r3jhoIoQBWMhEjtIav2vwUms69IjR2Op6ZMWquX/7h81eR23G0m9QlbCMUh5Z21tVnTBhJxmB2pY
ab6aRLrfFrb4kGhjcYvUejpHqVDRJ6f2J8Iieb5vfs9bWBYHAMgQox5bLLDlpaMDfAZQVgJjZdgh
mDK0enSykri8/o4pYBAgxolbtvnCAqUXYnmYqqt4ukGcXp7J+JuPKSLbB2/M7idkqISKk/drLHO9
qVaY1QUUo/SyBUr2jDroaHULLYCXLw/sGmG+31jaC3ubgwlbY90huwTEtFZylMlN/UQKt5w9xT1q
2+wujc65JFii47jNflx3TqaOgl4QdSJ8R50in/y0qfPIz8tmfG+ZyZuZRvFAFNMYxMMNMTEjj9CL
+2AXFOzinpI/w9zOqRgS3W9Ce/G9NHzz7PTGlFz8C1NN5yHNOrggHRZh+4k2DEHXlONBFXnvylFg
ovtOFZmqyOaCd92otSkXKjAUr4Nn3HMHPws17xHNXPVqxQSAee2F76pkqb/p3tQtB8dl9wdILKSs
80I8unnNujCcuxia9QDqEFf4aQbgwhhH72dRmQraD9x32xiVi6IgDKa5yRETwN6lR2+DZhhPKSw8
mzelMqFBJsCzA/ISRfiAvgZoXWPX+HNakjQ83b8cu6uVg0bstoTobD4qk6MoNIZY0ztt8p1QDB8X
mDSDuIeeyk6SAk5GJXpyas1+v1jTUa9mLxCjU0Cpm74VBaGNedqBWjlYuHPNQ/TKV0X5ZVBT5U/N
CvuLLvi42Vj3p7bougOHt5tPSFZ/Kl8kT8DP18d5crpBRW0St6ANy4/RnPoLhfjq5lajd2vgS3ty
lKr1ZanjBKGV6VNNqY+6GXuPptQy4Evzze3tXJChdMzFzzSXqWF9bPIQIswoPNYu2fNLtDyheJUs
FkyXrteap5CDpCpwdEvt/jPzTrvEdZ36U272ZyoVRyP3u6v69ZCAjqRXsz3CZe4mYQ84sjPb9LRM
dJ7sZT4qvewdXRkBUGtjrptgcL0oJeo81MtIfBs9moyT0rfz+zaH0PIyQ3uW+F2nR/WZiw69Kimy
FgWDk0+/AWbkeQbuTpMG0h84PNY/Aw5gJE40Km0oVEb/qLw0/ihE+ahUDgre0eQgKjLUF9WtDLSu
8+pm1EN4AIXf+74vf8PWaappk2Qd4M1kptOsLHH7pHWFfssGLfNV8PC3+15j7wPjoRwm2hhTejWs
bA+TaTsRJWOzqsStsnr95qFH8Od9K3uekFID1L1M2WBnc0NFTNWShqMViKVOfoR9Yxa+W+Rj4ntj
OB4Nr+25IteUtXiGbOAx2uyhNjj9XC7Er4qRtgyZWp7+iGJuHp/c2EBzqdcSpgpKu08jv4cv+qhi
u7ta4gZ4SHEGsBWuz5HZijFXupbSgiXcS110820Bs8Q0wyQO8ha5cduwlmMpp4mgxQBRtjaVidlG
go3CAvrrReRrWe+dHGVGNhAs5zmBgjXI5uJohGLX6q/OsE5/5dWhaVDN7gvZuc3svHqo7OxTxdDZ
VYWT4Z0iIAosI27q248QRTgKwRL1gf9br7QySUZ/Fcfiahret5G6fNbGpL8xcHooELV3KWRAS9nd
0KjDbT+gzpRb5MAxlrdpdalqNXsvtCo6uHp7x1RmbGChQAe52xWNeWsOMAdDQVjpxn9W2ZUiaOGa
v85JaQaMFSaPPWxrwIVycTCYsndCcbVg7Pmfi7d5rM0h0mOLubdgGuLxoYtz3Q/ZjceojY7YR/ZN
McFABASr1pZdytMacHsQiAWwxxXn2em/dVM4nuFF6A8CoB1L5JNIREHVz0u8dTKtmNCPysB7OkNi
nqCKCR9H4Vq5b9qDcX3zaYRmne43g8AUD7cupou0cTKqlNBujpKgNzUFOlZ3fh9nZJf3Te28CJgC
48QRoc+2HcW1TeahjJQaSVQNys8UcQff0PX469A2DqDa4giguvMY0+6S/hN2W8IqeWxfJAeOJjKE
EXEpWuWWykdRKOqnOvRyJDREV4vHNKlz9zK5rcnQ4uLkvjKJ+Z/7a965gL8UkKiEgw4hA1v/BjeP
jLouqPwMpp1+Hr1hOXdMaf68b2XvwFDYZ7qTwgothc173y5kr7AeEtxoIZJ4vUh+NINS+SFhyEEu
tGeKMSHqDuTK+LDNpuaV16E0OJmB68XtzXAb+7lEI9i31UM6t11TvAguPLl0sbaVrFmlujwxHxY4
Y72cIy+MH7KBSe7BiZKDYGXnM8k+hQc3PBcBpNb6M9l2OzBNioTQaCTTJU5y55o4VDXuf6adA0kw
huungyVJfzZpnDm4QErka0OK3J9FXbnnWcykOFOG9sgoih+e0n03w8x6GKzw7ShDIC7IG1DhYPSB
cGK9xtZ18rCi0grPSVd/RCUJAl5vEGddE0dxy952QkAiO1soZWlbVBJvUW9pC72mpNW1m9uMw7lB
6O9gO/etmMzpeoQopKfrBYVN1td0dE0Cg6q8EaHoTy5zdLf7H23nFEpwuyTcA8FIVri2knk9GmsN
7ZUIbbWLkowLyf6ovh+d9NvbLTEHg8/ntYYUf7OeUm2rHg4aCvGdaX5Qy1m/TXOcnDKbhud9U3sn
EUI/WApgRCcG2ZgqypLWTkdgWWpobRtRbfhaqMQ3JXb+MZQ8Nn3UVNRbO0zJdbQ6wtv79vc2FXZB
xi1xzbJTvd5UQi7GsEqCdaaC1SsDnZ8rs6KSGRvL/Nd9U3unBBvIrzI3RDFxUy9VwzIrCggEArNp
O0kyP0M00Xh6frCkvS19aUdfLymrddEwFsflnrvhi9MbycMyuw3zjml+aZylv45FbZ1jpQr9SXRH
wh67OypTHwDLlKG3vgU1Y1v0HU/AIsr8SUe/4k8HMXLfCrVP9zd0zxLqmTKqZBTlFXndtCw0URKd
ftyQZTdkcL0/4o6kHdZc+2BPd8Jz1gNpCKGlRALKb/viBZ+8CenGjtYf/BP5v95gqo9Wr2bfIvAN
j3CdFR+syRh/48LTo6Cd69GvsLb9sA7URJ5CpxnMaWb4cU+PZCzD/uYBPAjub6V0uZukRz43stAC
8SNHdLM+Q6vbxWBusukncpssHPprUlX5u9hwwkvbW/UzVPHKf56aHVV5doIxm8eOPhEYKwaRN6Zb
Xa9HJY5pdWa6fi0gEj8h2p75vBHGGYLN9iDO3FsqUR+lDTmTxqzxeqlKYvezTawOhl+3HkZ4fnx9
CtugNKJOthp1v+rL9pzE/XC+v8l7DoBZR5oikrUNAt615ZHxhGbh6gXYa07eNMWFr3plc+C998wQ
2srSHfW3V9xeTWGmSVHLNnxWmN8qhBWuNeyaB4HK3o0ggpCcrDQrWNF6MW3MXEkUwk62mM1zVWTW
te4K5erUSgl426pPaahUBxdid2U8R5xTqHteCWv1tdHpZsLKaBLmgdCZRR8X79/7X2lvYTxGsL9B
8k55bvuVKiX2aCzBMaOrdGAq0ftQdnYnwvXOT/Ki9ocqGQ78y87K5OMnwb+M4b8i8IX5Wq3UWWEa
whqG0XdStX7XTsl0ANLeNyPRxWQAAAw3a0viSGmUnPK9q3XKz3q28s9a7Rw113et0EQGBo47AcKw
PhpxYdCjyJjjd2pbudmRMqd+MwzmwQnceecg8pZafRTZQJdtFmMWY6WmA105y0nND6WmfA/h8oW3
3njMAWh97Nvxqzoh7KCP7lG5ZufpgeGR1pLkrYeYcLNErQYjUYSRpGKLvHdl18Ata2b25LfaZDoH
h2PXGHS8csyLN2jbaG1gq27NRHZ9itl7VsPeOetWQfdYHepqOt8//rvG2E2+HoO7RIDrjzd2UTQD
uXSCqql/4hybP1EdRe1gSY7SgL1jojErgPAKLIHwna0tmZ1SQpQQ0t4omvYCQ4lY/Hmp56MW5w5v
Hohaak5ybhfHsZ29yIVKKa/hY6kt/JX1rMdPY11252R2xlteMc4X5GIxgsZOUFicxkh/HmHovySU
6qNTK/KG2UgbFu/g/lbvHmCgxdRV0HihwrDeAA3Kf2UZGPjReVq/Zm08PJIx14PfTEN4YT9cD6Ia
mOn8xlCz5GRnRd0cxN97n5uKI6AbWdhl+n39G6q0Yfo9a0FfkAi8Z9J/eEpbe7q0Qj+MtXc8K7B8
WFSAaVIm28baWmKFg0F9gyJu7D5UfaVcZ2toTzZH7m+4A6eTHiXdb5xnUnaJSSOSf8W8oaZ25ygF
GMOss+e/dIF4raflw9eChOY37inlaQpyLpptIKfWe9mCec7hkcYp6LBz+6EeOv9lel6U16FpVfNy
//TsXR/oeplvlco5YBPW1kYzmtMo4vTEYLWz59yt4a02G2f+jakNEk6oGcATcUC2HmGADEYhg2Jk
bKk/Oq3m/mgg+/nv/mrkr90EoKibMbYEE6EsR29WE/W214YhPk6lNPwOKnvtOWQ68BQn+lD6YkqO
sqS9g29SZpT1B0o3W9YrlJsjDwwhXAhea1+MAlRdmvXDZSjD7DfuGE1kvjr0OrI+sP5S9VCOGlIa
YDrsWn8oi6UMxigKL5UbH4Gb9lzKS1Ob62y0plO1jQfFm8G4Qm/TtrCn/kuPlib8zpPni0VbzrHZ
9n6ROvVB62TvSILdgxkNeCAOd5NMV31q6Rbdr8DsTOt/GQMol0IU/UEUuPflyMUIlahk8gmlm3mZ
i+Xk0CIFapHNUXubwxmxdRCLT5CLi8v9U7mHYQNKR5mKFptMaTefLo0qIPRNZAedCsfqSW9E+NGj
eTvd6A0N/yk9bfLT2ET46CmiovzBXiLkU9DXqBrfnm3tCyD/6aqXjfhX9KZSHfzAvR1nzB18AKNO
ZFGb790x15RrhmwFmEX9ea6AfYD7/Q0cDfLylNFAP8kc0VjveBTXoZtpDNMPrRaeHbP7VqmNcou0
5XdcqJySJHgElETFfG2JqHyyhA5aEkZi5CzsooXzIFc1pEkzGKIPSAJ2TxLlOk2DaovMbOOw9bGc
ai2TRHRWE3/1KBXe0lzVP2Vhbh9Uq/fePsmAQvUATgLIVtcLUxm1iPtCAmcYLj3rZL0ByjPd/6bW
fRaOmB4VO1Y+3z+98t/c+lTJ+wSTJdcFyMHapjaXscloDdex7eOnyaodH+9al37jdWpQd+MRTm7X
IAEJudMv0MhmP0PUFtyimiC5Q00dShDN+944jPqMnYFCRmUctYx2N/UXFTIHQ9pdLxDKHMWbVXpu
Ud73H3Kjtz5rSjFcxsXIYUFpEvXUw4J3FFDuXroXZjdOwWLWtUe3CScrVP3UJnlNa6w+GvPb30ye
JwAwtDm2nYDCsBU9ltQOJbkGSaelzRTRIJ0+MeySjCfSQwjR75+YvQsh6bO1X2kbDmW9oVmbdSO4
H5qYsWl/6ObCOEfCdN5nrpscPIp7mwg6lEEBYiW6tRtTkYrGyERDKrCGJIv9QgXZ5cOecJiq7R0S
SlsILxHCMh60MTTTfyq1gon3bqyQ/KjsfrmEmmjq86SXdDtyzz17Q9P/c38r915iB1QsUQ0QKpLU
9VYOoHyijPQqiBluuaZu339b2hR0RpwY7yxDsS82SIoTJPMtk7Cmd+BvdpMeh1BKUpVSMtkm4ZC6
2SW5OQh3XQwWWY1WPVvxIqUARa+1gW0M9ifQQ8rim4MAiikAywu/HlyzPNmjlbQ+YikDwG1VLw5e
8L1PwrOKZ5IhH6pz672BRZvvnMvYq8qNJ8De0YUEOgu8Xi1Tf3EaLYAyqDrYkl2rADv4D2cIAnVt
lRH8UQw9IWZqqLK+WBk/02xK30HuuHyoEopxzF4e0Y7u4fFxv5qkwVPl1OPmHNCXQmMKvr0gBg52
gcGtO3VlGz9DDeOcYoDFXzwAfE8lzx4aEapN1BAmf7sd3Fz3D+TehZOzSRwK8FjmNlTQndgeVWhA
g3KMwyuZA/R1qnGUT+5bYS4ffmGKq9sxKGXKwfUOJPW2WNIHQxf5k51ayoGfkh52+7JJthvOEN10
AB/rTzmlimG0MlvwRN5Rg7Htazpl01Wk+vLQD07lVyG0+HZaq9f7u7hDgSX750xYkamA39smsc6g
wVJbZy5Ws+FZdxX1FObF/Bdc8WI4K4yCD9csM/TaHy1XPCFwmkHwJj94MVnPZqOlR5jcvXNN4kRS
TQRDVW8TWlRhA+dD5zhEMeH83ZhUPQEJ5qLeotfQ3j5W9uKgHK3rv3GfSAipkVLOpue/ucVIBWtG
tEgJhLAY0g9K3eVBGnXKh6xLux+QrAzOsxpH5u+sV+YYuko9R6pHrj8+UVZidYL1ijD0rPe5WTjX
MdXt7g8TVrZne+rQkbQa4yC52XmPQf/jsEDkyuldefJfpB2gJp26jko30IameheWYRdoS1H827XK
38wu6wfmdt4PlA5ITtHO0CRr8NrcnFVZQzmKczYY9nM+t2EwMXX61Q5LYz7No2e+g85G++SVUil+
UY64p/eWS6Hm1xQCx3zL4TnnbaTouenKxmxY+8oIp4GfUU79urSDJ6Mrd/n34G7JgHRzrcnFAQdI
7jPr1d1qixk2lrZ3gqmr47+6ZtSvjsiiZ0Zz7H+TbCj82f5/nJ1Xj+PGtoV/EQHm8EqKUqsnR4/9
QngcmEMxk7/+fjUHF2hRhIi2jzHnwYa3qli1a4e11u6b2k8t5aexGP0J2X79wE3uuBZ+A0gdhH6B
fm97352dMXlhXqh/OtV6IWNHeACy2lO0OgzqtuHlQVV3ynPeltmBV9uJvkjk6PBLYQdYvZuDPZSW
DYoa00uZLp9F37jfobW6V2313H8Ptlqe1rutBlhNf0N2b7bomdKgAJKgfHIavSZ7T0Tg/ePoJQwM
L9GZOBtlml4TGOTte2eKlcZf1ErVz2nM7/MrNevqkDniFmqLXZng6lq9OfoQ+7+Qk0AhgYdz20e2
lSEphzxFojdyloJxOH35llqycRCL7JmheCbxIfzNHIPbeyasulTrlDOnRUlSn5a0BkonirX48njH
9+4Tuw38C6wBCecm+rCGOus9A9EysGB5HGhDJr6qnR75PXkLoi/x58f2dtcF7wV5BwYa4S9v16UZ
ebW4LvF16i7VD7AH6t+OPRwhX3ZXJVFRIJFZ01YZu2sqU10cJJ7KdZ3em3VGBwR57pNQnP4TWhZH
V2TnrUO4wOReUvAARLG5IrVLBzDLZufUMD6wCMyCsvHZKuwsCZJ1KONLrYFsD001TX57vJ+7lqla
k9o68o/Na2c3rrV4HWmEq+TZ18WM4q+8FRxMvbF590uN+mGtLKfHVve8EV0fqStDV/CudCjmujBT
3B/UL1vMl9idl/RMpYC3JzMUcU5TI/knaVMvCaoIvYMDZ7jnkSh/UeMCSQ7ubbPd9qpV6H9TPDc7
TdB1Uqv4d6/KvcU3Z3HEttk7S9SywAKBoGW2wuaGdJ41EL8RWfVFkp8ZvJn7kb2It1Uc/VxJ6w+2
du+DovpFxZmoiTbU5oF1jWnS6e66cF+Nt2tktE/VoH6wlkpcvAUwezuIIxzovkkyXmQCSAW2hJao
UOySKiEjhZAdA+g0CVjyvbug3rh6f9R2Vr5hcJJ1gEzesyrVgsBWsK1c01tPoBcu0+ASlTaTQZGi
VBIlVKy4v8Zr5v20GXISMC7qUOxl72u+sLqNk22khhE5oz2hLJ360UMZ7Ny6o4tALScgIOqZdH8Y
dKoZdmq/V/TBPAv0HE9aP602gk2gH+1ENb6xjd2XOKuX98wW6D8+vl57ThL9K2RgALrRedhsjaEs
cVfTjTglc7xeaq+K3kMoay6PrezdIuS85T12eWW2OVG7RGpu0Qw6MRgBZHNZmYGa2+qJ8K0/v94U
LA3KjPTZKJDLr/IiSNVUhjd5PbO4NG9krLSSmX5GHeyCKFV6cH/29g6sgoQ8InR6N1CjtInPqtwF
6psV+ZkpVcq50J3x4PDu7Z0kZv1CcAIlkL/ixYLmLGc0tiFrbeXyD8i8+Elv1z8oCB9hS/YMkUkS
UOly1vB2+F6jakNTCGBrSksHLcqNKTArdJ7ymDz91R+J2UWwFOjdkTZte13VmmfFKDGPNWTRNwjl
56EOHj2AwvgfHDjhHZENW0jSstU5MPXchNsOqH5N0wi5+iE/19TXf67Iyr/+raC85gKOoxNBr2Dz
peIRNYEJgi8BjtNcqO4noZOidtBl2lHdd6+4Reon+TkSxIJAzu2pIAVKtDxrnFORqfVF04USpEyd
DJcxHvyKSnMw544IO3dc/GiJodmVmrgk61z5iTos166yigNozY6/o/PFcFMpDU4XePOcLG5VtHrF
8tUhFaeeCtppqjVCY91OA2sajqRod+2hDUKz1IY0vY1bebKZmybAaSSTolS+1HkKcxQ0vi9GZDxF
SasfBLA7FwRaDWUGxprD3t7OzRg6AznEkQBImZrpnyyr4+tEJBBOpScOkD2/2jyb7IT6kSlLw5pM
gjebmU9FBHqPJ0vR6tEO6p6tfa9obYc6F032T1mu2P+metcOJwV3GvkrQTUqMGhZCXiE2Tz6i0Wu
eGKMCpTkqXOaz4TBmhMma1uqfmd568dmAuwYNKs+fstgR1T+Ghcw3+HxJK1fEMYnQWkq1fuskEok
qjr0uh/HTA/5u9Zm1fLjAn2Lc0I8H0PEFSPlPCHaT8XaDP/oc1soft/YyJstS6WKQG37egmMROSf
prUemgsSe4YaZk2nKye7LdsvWaZbf62itj8nZex9bpOoXU8dMmRHnQV5O253VzbyNNJUgBH8KQOG
Fz7VHBAlsbQRnIKrNz86sTBIJ7X6i7Cs6uI56HU2HoFtn0Uaz6H69bH3uz+40jqvEyGQFGDZPFED
k5CiJpd3t4vid7PX9J1PJmq9s62xM4Mp0d2//4NFIEbMBkPVmBf4dr35wrnRHMjMLg75vQ0cJFhs
o/6oOUkTdk3vHnjC+4CLEis5isnt/AXpu7VXe1aiLyO9vp6xb2ibJP3Z0N0+qJkZQPKsLecMPtXB
tt5fT4zSJ0J5HNoveI1bo16exaWB1zvZnV1879dUpww5Wu8jIMQHb7L05NvzIwdsU3OkjgwE9NZU
nA3KtESklgmXMShTJfoQZ6p1UF7cOycvrchf8eKUposxp5VN4bxh1PZzIarhLZJORcBcZ5SLDXSR
/stnoxMFrg8CDs/mrcHI1QplwsOTvPZ9WOtrEYAwny9F1gL8hP16zRhQ+epYgM8m0ZgSBSc7RbdG
YXUaFlQfulN90n22zTTyh2gsP07ikKWyd0KQCINsgVQphYhNMleLoe8Ui2s/mBUqJuYoAjQmbR/V
mCO1470bwABlKZiCwhJP9e2qyCykIAZIr7hnlHI1Wl5A7BB9Q7q9eWevk+XbbnlEed87ML/Y5hRM
aQxsw6p0FUa76mxlCopwusxa2n4aC1cP0RAQfSCMCp2Cx55ld51SXYRXEaUud+NJVXQ++s4FWShE
ql8ZDDue4DCKt+UC+8dgMMcFvYL68l+MkpJL4i5l0s31M3s3RRsJ/EtXqDWk/v6PwSPuThSlD5Ql
n4K80o4Wut1b2NCSIUNoBwMct705O4jPwFzM8zWkCFudujxmqnlUJUFTNvNJL731oCq3faJ+2SNo
hRNAPZjY9fYARXnnqcuYruGU9+0n2W66ZPk0/JFHi3gGROhemixWP3mijgJdE2j/PN7jvfWyZF5H
qcRz502dZkgq3Z5Zr5P84WTt/CmFbu7b5nQtjWT657G1vdVS32FMJv4bVPFmdxtS0zWhrxTGkW4y
0Vkkz1lTqdW56RbxRVWaPtS0pf09GubibT+7+h+P7e+ulk4xvFs4ckTwt7vNREBlbLtxDSlQuEhS
WPnJTPrinT1omq8swxF1805eRH5ehALRKaOGR3Ne/qAXvn1i+uIYmXAp877SntZpdf6WSdmlG3ot
NJdyOimNoofDItQ3ppYnXxLAawdRwdYd8hu4Ow6wAORvwaNuHsyZhkbHR15Ds/CW0wSYIsisrAgy
yErh4/3dNcVJIj8ApkXJ/na56xSXek2/JEQzZXhvJoV67iu1+TbO1RHhcccU14VLSn5Js3kLa1z7
1HK7jjEg4Bvtz7ZRwjGb8uxNmSsH+7f1fewfFROUqnhLQBdtp8mOcaYA4ojVUC/s5KSoK7qA86L8
jAnr32dIUBp+ZZbdQVSwtz6bJJ3QlL94Nm+30mggCVWMIQudTnWCCHUaP6IBehXZ4TjCvVMKroh7
AYYCcuJ2hVHPEi1NWcPRk7SP2ZkXCgOZ/VTS8/h9MfLir9VdHER6Lf2srY2rIpKDUuOBL9rZaKmT
Kum6IGXuSBtMBBnctlfUsM+n70psKs9WxUybbKqWc7KO9GZgnx41WXf2mfhVFpEQSISYIv/5ixu6
llahq0WshaQn2kWLY+WcWHP6eSbzPXjPdrwfyRQtBNAC1H633Lqyouiu2bkWRppwQ5c/Lq6GGHVa
6ksojGZ467lIJzKgozrVw5wfJO73K5WCG9AHGXQu/cDmchpKPauKVWlhy8yT01zGyY/YK9rTEq/r
9bEfuPezkvZM0iWnTVC32Li9tGyzltkiWlgCSgqcshieB1Vfn5vGa3yj7fpvj+3d76ymMrhAp8DJ
Qd5RXGuhFSKgHs4QwvxWncanzun/MoYm/2hpdfNG6TztWeVL+2tTFafH1nc2VspeEm3C0afcvXnV
9KiI4tocpxDF+OqNkib/lpaIPzpdrp4fW9pZJ9EJKlUmCZVsIdwe1sUeFndxcUVzq89hzUjBz4jy
L9fYqih4L333po4ZeKnoWX0ys8k7KFf8Imq8TIjofeFrEW3hpAJc3cJRBkFTvqvGJbRzPTEuhh3l
qk/GpyNmbsfJu45ihBcwvkv/y220bjrLbmAWpGqffSpIncoPLUM6Mz/RY68Jeitlzo+knSxvemL1
5s1glz01LESs0mvRZVHrC+FS6cqdIboU5VQ1B5/u3uXQnKA5TAeLtdGtuN1QGuNCi/ua2x+59cVs
3TnUGlVuHnWTIm5SvGFU2/88/oz7VrmBupRZvBt0VLYFWtcqVtNy0C/Q7aZLvwzze2+p+n/bmbS9
HKvkz8dGd04pgGNXaoGisE1h4nap9qRU3sKUhdAqot5n0IZxdaxqDufOtQ+O6a4ph1aaixyhSuXy
1hQoP6O1e0cN064xLw0w6AAfrAToS5YHH3DbN5QnkuiZnAQ7YHM2phBgLqs6ydWwtN08MNJsudiR
m/qq4tofvMhTQjtt31C/b8PXbyfxHNEdELt7WujEdLWlAfIXVuidBkx0Ki5a4jDsTbPig2u38z5z
23ig5RNF/2Y7m6HBo4ObyYhAYNdcQdb9vqxeey4reh25Oounvu3b59kAGu9XbSYCUJf9wXp3XDo3
nuwdYDx50RZmmTqxDZ+y5fiojL7OhnJ4Tscs+asFDfa2Foi+HEQDOwaluooU+AUbBFL+9hAZbhzr
hhBLOJhz/TWuMyrccVxdUybEhQop6IG9+0spKY40lIhc6JVuZ3DkNvU4mu5q6Npp/Eap3AEkmxGh
y5DY3bku5vHr0jn618fH6P78EuzIIXoOcQ+dS+nxX4Qf5tAbblKzrQNYo0AWthhMr1Tfk6qt3sAu
+VnVEnhmKQcNwfsrii+gy8Tm8jlJP2/tGjlB3dLyYupW533K+5wGbZ4Wz2leJAdXdGdjb0xtrmg8
D2aW13gDz81KsGyoVxax5X5QW2M6r1HTBJqx9gcRyO76QBip0Lal0NgGFQKJxRBJw9fUajP7Af66
/NuxeE+mpPQObsa9KfJJnJzUi4PUvI2ep8aOrb5b2nAg7gsWCkXvVj35bDaO8mq/CjSC4wK+m2sI
Zvn2o6Gkkdpdu7a8Vm0RlCh2nuvONX0nVZTPj8/lfaQhURj4Gu681LfYvBZNilQiBDZMOfpwbaax
9xWnLc/aDAKl4Tz6S8XQPBR0YMEvrx/AigaRaqJlS+UHBAy0vNulTkO51oiedqG6puLaV7P9PRkd
w6dYpL2v9b4KCJK6p6pohk88ouu5h1F5GoEbFEE80/E48A57HxmEuybjWono3ngjF8HnNkI5PSyb
dUK5pVS/0Ryh66W5R8Pa7u+Lq/FuktLiFCiZbo6uPdpRaaxRFcaWUQUIXP492Y33nI19F9ajsX5O
lv5Iae3eDUmbRJYyfpXx5e12q4UTiYLgLsyVKJbjoXXfVsbl3ZIXwymVEwLFsuhnr0uOJs3eu3kE
MZDf52vDcaOBe2t5Bd4Yl5Veh3WRWESumnZtMne+KAMzElcCpU+PD/be7pJe4usJGSTE9dZekVVR
3WtmHVrl5Iap6uQBEmFp6K6d+ZS1+W9UM49a7ntrpKgIy1xKZeJ4b23mBO2EfGodRvWsB5kjEnBG
CZdJnbMgrl371c6Pm/PC3sZPTJbTeXWq1eFsNqmvi8Z5Vy99dVHdxj6ITXaXRpGL2Q08nOQGt0ur
lbxrom6qQ1OYo48YKEWEqlE+5Khm+F7jvb6Cx9JIfxDrJRCBNHRrb6m7IiFHYSvnPH5y8/qfMa+Z
TtwiWdkOlnewk3v34heqgBERxM1bj9vpdmvk7lCFCKBZ32M6/oHnpOmpZibYqROa887q2jzIM6M8
eFXkQm5TLZp0aPezGITfaC3cLtSE8FwUEHfCJEq6D5DUl7d2OeYHVaY7gAF+9oUZECG3ZuKmMRZt
saqQtn6KynMfnwyz7d66UfwpYmTxc+KUSZiAjw7aGHZWkrHb5jRMb5kv1xPWz+YBV3HvRNEfIvSD
S4Tk/uYLt25Drt07KM+vyxSKrBfh2jHkXBXrdHaT/qhmuWvPI0SAIS1LpZsT3A02I07h44St7uZ/
l+ro/Gh0fVKDcenK3E/SevzrsQvat0jSwgsuC4sbF2RnXU+azqedRWf6LbW9cEgjcdbMJQaF7h7x
2nfeLtSGLFlWQz+ENPf2G/eLCfTXNqtQK139xHBkN3BXr7o2jegPztOed5VlUh4TmkUoId+acod6
RpHE5eO5iffOnJbpJKra+RJ15fQWHTB83jIAfnu8oTtWEeCiLYXiqlR12mzoSDHSmUejDlHP7a71
PCpP5djHQU3AHwy1rQUZ3aoDo/ICbi6oFLRAv/BXh2qrAJkBzM1WrxBhrzkjFQ0zepdX5t/WaAwn
xqtMz4mlx78G2LzpJq04uCU7S0bRiYITrwkZ/VblskOWaJ0MNM20KRqCSkAZmLwYoXR9zL86dqsF
qakfDYC843jxSiNHRMptSG3bu42uKiprttG4JzDCjR3SSYHi34vR+klsbF7j3oiWsGSk3IdyBjL8
Zsn66IdXx2lzmm1FOXh7tnsgf430juhMAQEE+HN72BaTdmeZ666cPblcs24YwrUVWWj1bUc/DXXT
qC6PGFlbv4xRYm8mpVK5ARKw1RFBJVaxkryITk6SVN/Z7eq3pT2kh28P1y8rAJBA7FJCvQPpaZFH
DWwsI5RwSuOtrijm76XndafIiIcrI8uKc2c0lt+naf2mGt0DB7V1GNI6FU1ZIzalAIHc+BdJqTEM
FiPjTe8UD836NqmMZyNWx+dmolj9+ObuWSIiom4DEEFyYW4tzW1tTKhTuKeGrGfyrYqSlO+6Qvyu
Vmt1AOfYNQYWR1Kof/GbNsaEZ03rqoNst9a8C8zIboOJzmgWGPq6fH28sr1zIkm4/29s83533jos
ygCivO2bBsiz214cYDKX/2BFZoM0RwiLti2Fyl4MLRol4hZSzVlPO+spcXvn82MruxsHIIQONe8E
5/9245ypYe4quPkTeoflp2iKv4GHG84Lk3oP1nNX6pJHT6pkgu0hAb1rRSF54ehZY8BdBaVKQdQo
/hBm5QU8IsObpk20QESoaSNP212MdnQ/Eii9Fr3+6zf8wnOAbaJmuokIpkaUqduBz0c4Mn2e9Vzz
VU3YVwSvl5MWK+uz0pvTwcu5DQowSvQF1wMAOy59S6Pu7cxM1DTDmdnNcCrVtpuCrMKTRpHeXhRS
2oOPumeQEFo2FymcItVw+1FhtERpjvwTHegIqpOAVcp26yd3tZVnLTucRbpziLAGjApFUEKtrUjD
GBdNNpgeYsK9Vj85TTk+J+Zinx2i9oO93DXFC0X1B9fCRM7bpVXRWHjV5LqnSJ+qk2Y0qi8oR5+F
CcHv1VeDeqgU8pYUM6Cat6a62SYLKEZWlYnpmjTxzwYywCetIxF6bGnnSYDTjLoOslLIBm2DnD5T
Ro2ZMOgItIX9aRn19jf6wSk8Nqv6Shprv6miNQ7UeIqoeU/xgfkdf8akaW4l7RLU6LagKn2M07TS
QDqJJcq+GvnSvZnc/CiS27NCj53aB68r9daNp0mYV+TMM/7MK6E1C1Pxftdzrzl4CPaOPjA07ht0
Xoksuv1ojV3ZVosmy6lvp/JL35bJNY2zMTC7wX3SaNsFr/90IEBlhwI6Nfodt/YGho46q0XTtejG
4VK6dvO3sBr9IyrweuIDes7P9uhW7yJ7EL9VThcfjWK5S/Okd5EimZLmyuW7KzOnk2dT5PVOMO/V
+DxZbRREYih+AitXv7VJU50zLZ66U9/Y5syQm64PGYDofaGVWyKX7aXO99SLx4NDtXdRHdJqhgnI
XOhOHyGiuddXq4fw62qc4c4svmtE1lXQDTy4qDvBIlcHTCxT4+jzbWGjZqy6GboU3mkVSA7g5Rrv
05IMruZbsTW8b7LOCAdhzT8ff/rdnQfqBMZZtv1Bc9x+e3ys4XZwrU9FnaTfMqEnTyhXNR+gqcfP
bafmi2/Mupyf3qixH6tW9S3tmeAO4n9cKe2qQ/1TtcroCD+zsx9cNAqaYIN4ebaVjSI2i2GIhHdy
W632e/btae0wmCwUORutr1O/ZdLr+fF27Hxw/DJTR2RxU1ZwbnfDakQe53TyT5ApVzIFA1F2yxoZ
Ljyvp8emdvwlhROQHTazYzj/8qe8CGInC6S6VvK+TanShozeBvNgdw2c6rwPelKEq11U30xRFmG5
Imj52PqOI+OYwZ7Ej5GUbrtXddz1me0l3gmwovHUMtedPHFKDhzL3nYy2BOND6kvQ05wu0ZztFcj
ynlTYcz/WVlV/C3mDL5hdOoRCWrHZQK2khBBKYRLkHZrSaQinquSPRxBrQW1QMOmRmI1cNZOzvcW
2dPj/duzBz+ex5s0Exbq5l1VU1G2qtF54FT6Eop6/rXrYnFRRF0FTVEctZF/dfdeZvMcEEbAyu4f
Wv0UnTbr68Y45yO13mmoINqmSTqiy+x0gdD15nnplPUpEe7ot4yY9OXoXz9FOfddYXBsvamznwbL
/huVPT2YbQrozOObDjZk71PjPhzuDl+AnsztB9AHcKmeV3hQKlOD4xzbn9rSLHxAi1H4eO+PTG32
ouDV7MoKU1OhltdMc0oadkb60dJhjz82tXNNiPMJd6EM0uvdeqEkToZsQvDjJMw8vphrRbt3VeqD
a7JzmMiPkI9EdQC9rq2QRgzct28YGorUq8J3rVY39p2408LGnOAs9a797+NlbcvG0t2AffhVbFOB
QWySP7qua2TbqFZFTN/9prnUopyoeKc06fJjofT3Ho2F3q/WtDhY6c6nI0KjxPcLnQOlaHNKarvU
vclipXKMgYvEge/RSH9vxqI8qEDtrlEqLmFQDg2Um/7CvybLQtlUj6PTiNbOP5Av0FtLFLUSSEmL
7Mdixfp7p1Wiayv69vx4f3eXyZBhSYsDYbIlusiBN4aDNAgBfqZ/FwsYo8W1osL36vGIRLRnC78n
gRcIIIPjvV1nnTnGYs82nsEtdZ/pqO5zlufP7gq16fWrougis0D6yYRqt5aYzjCTZzYRQmipUEJK
PcASh7GshyDJx3Q5eKL2cm0AD3JYCEI/Urjp1p5qpQwndpPoNI01pUqvtPrfbT0bmALmqr6y5tB5
Ivv72ouCAS2lGVRV1xwc2B0HwG+QcAvo6bIIf/sbkig2IYFVrJk5Or8h/yy+ia496t7uBDtU9mkN
U7j7xeu7tcLDqdR27VC0G0s1C90yqWHVWVKtWzuZaApZZ0XrtNfOSsUNUDDhjFLOIOLcyi6qep3n
qalGp1Vrrd8tdbK/ZlP89dWn5sbI5it6WVKtjYaR2egi6CZcNr1O4nMppunfx6buNKH+tyDJr0W+
HenDjXvJuzLKHWOQfi0u/xqcvvim6/n6p6bY6fOizPlFTEb2PdazOQBY1yTPndvWpd+rQODHcamP
jo9c3ObZJkSgZkL5FyT4trWhTIkxmKsWnYZEyy4UbuczI/PkGKZI+IU40lDZO0dSUozsVPbnt/mK
u2ijxYQBzOlxEuV+C9Fo8CmOreOVPpn7cR6pUb0HONEdRSg7bgjYHiE7N4V6zV0PuTJnD36GcnIj
EzgSyvdfUlEIRmjli/n6WONXdxwFcYk22db7FMUppsnomd1eaHXQ5UKlCJyKcNLK9Pr4SO19QNmI
/39Tm/uvQal3625STklVGqdi9oYzyqTj2VOGPqhIzw7s7W0jMwAlugRJDFCHt55A80Q0CWtRTpo6
zCeBxgdkl3V5X2qD/f3x0vZSP1ntokkg58rdQctHJ4l7TeeTLV69/LkaiIP6htr+OQikiWfd1r/I
jB1N3yLx0ctwrkidmL5QAcV2FJAoP5ri9Pg37W23xLlSgjNgp25niRtRrxSOoiqnzvFgbkE4HD8I
hrX5FbIOV9i6w2tHtUuX4UgoD4kmqf4W37EUjVDUpVaog+c9QbTDuK1hbEKmYb1fPav8D96QQge6
Q9RuKSRtvm86RPQRtIw9d6vyKSsH5sm40F5SOQ778V7uHSUHcg+XEvDwXa+TaDzPpwxnCFc8+lZk
9Q9wK95Zc+L/cmiBXsKJoPlGqLVxu5qXrWVqz8ppnXXnxzImn1qznU5pqh9xluV/aetPAVWAoQcM
BORUrvlFULc4Sd4sHucjn/Xu1ORm50fKfLRze6eQCjCMJDbOvdOPJ7tcKfBwCU17aS9uN02/gQqM
fKXo83Ocw5N+/KV2V0UpGOYFWGFnm4wrqjMskxRnHPJaPc1OJj4NSwYO/bGZ+wNBDgOIACQTHK67
koq6ok9YKVkcWold/1a04IaDplrqT3myNt1B4LRjjIAJ/hOvEf+3PRNzr89M4azjcNXKNTB6z7uo
TLALRkefDiJ9GXfeHgpEyZi+ACZDSrtvMSINKgMQL0zu1GQ4PyGtxZeqmdTOZ4zkcE2A7z5pwhos
f7VMb/YjY5kObvX9B+QXSM4M1JVfZLbbY8nIEz2ZhIfXnqfizdyX2nNWIZr/+PvdH0tpRTJrJaWd
ZtetFWPsly5rixjITVwGmpKWvyMkWmRhIhrlq6JVqX56bHH3IxKSon0soSDbGlW0NIxlyvuYClTr
XbM1jZCAEGaY0Np49ZvO4l6Y2ixuWOKp9sw2Dts6L069VfVvm4iMSY/t6PPjVe1+LRvJeg6NTiCx
qR8wYkB3s2SIw252mUOtdd0XNfaOtHX39o6GkvT1sh6ypTMNwvQqO0HctU5b75JYzV9xGY/n1GE+
9OP17FrCcwC+J8i8w1q0kbEaxhzF0DTT+Gprkfq5atKy9tW0nv6DLQD+konLq8kbdnsGNTfN1LlX
lJOw1eGUgKV76pZuDm0Afa/ukiGoIvNNvhEqAFsBSLM0mmRR+kRWQcqnNTbip1YTjJuy5iOszN6J
4EEGy/urNrEdAKPaU6zVg56EMFH7sO9mTerXifPj77RrhYq2LPGDk96yT2u3T10naZMw8uyeMXKT
eJe37npgRV6UjTeUwFEKy1SWJTf09guNs5dM9PTTkAZ//LZnoM7ZUCYnFGVZXMAh2R9fvSqoH9Sv
aPvBvthCc7NorOwosROOQG4/6VU2fEmG6sgT3Wc2ko3ENAvIcxK6tSkvmooSC6P10rDWIiMYWmMM
bGDCUOwz5aOexWmYEjofPCw7W3ljdOMo4rwU8Zg4aWi3dQ2coBo/Vl03XLvUELHvNnN/QIHcOSGo
KUO14CmjA72d2zFMekfbBY9edp0R8Cm9K1KOR+OOdgorUmhPju1AiI4jvzkiWS2VJlDcDhXEmZAN
y9GZd9oorPEkgZ0p+nWsqviCXFX6pvVMiC16PoWPj82O04LvTd7hoLIqZ5veHlPvf6Px4hwEZT0F
qP3ZZ7dXogu6zd6P15sitcYP8zaDYNh8xqKj6wYlIAsjtWyvzayk/qo1a9C1rnvwRMti2+byyXFd
lDghltIwlP/8RXwKj08v66RgYMboLs8Oz+YnBpDkl56X9INQZd1hrIuU7S4RTHi8zJ3Tim3wQPyP
oUfbr4pUrqPFVpmHSqzYobHOtY+evBYYggdcb6YjCdC9L/jSnryyL9Yq4qhcLBN7cIS7wM2mOnBj
s32jD0ZxkBXv3H6KOhJ5ApqRUE6/NeVOZa8WhpeF+pqof84lff3ZLLJPIjWdyi8oAP5BZldeHm/o
7gJJDukG4nXueLMDl97KUNsIhQVckn+veAIjoj17YkgOFrhnCv8pZYpoNJNC3S5Q7WQiIjy+3ZRO
pyjO0u+60opLi9jygam9vSTugWhNTRxolvRBLz5b3ZZF29FkDJnwgFyZK+pzrDIKJVlG88M65fXF
hp9wEHLtnc2XRuX6Xxh1estQGAXCvXDU5tnuYy1o0qJ+rochfXbH/rW6N9x0CeGRuRScedj6t/bM
BBWfPEqKEG7eu7KceM+H5ELoZV8iaMlB7blHMcTevvI+0UWXbwaZ3K3JUV9UW3hTygDvlNkZwCF1
hrha0QnqtZX4NS7okrbu61usyDJD+wE/IWf1bG+9naux4ulLGvZVN4RjywgHxXP6t/1g/f366wDu
UtIBpULzdkK0ktVAESM1DWHKW08ZstVBOhtD0NRK9x9uHoL2YL9AhNzDLvUhakdHdGlYtGn8wYqr
4gp8fHlaRuOo43//5JI7giQlHpOwJXvz2YbMpRW+OlkIBq36CNq1fmv24mis7/35Z9cMSnrg50wJ
s7g9HEhKjNEgOVMG827h/w9n2x1gotfqT7Gkxunxl5JB+O0rRJ8Y3XTSD+rOqHbfWuu0tUIIH/C1
UyXlRayFe25i5YM15MJ3knF66ry+QDavjy6GOR/1be4vAiAwau8IA0pe5bYInwxTOWgzZLA8iiz0
+8blmckT9RfTG3qEhEUHWNJrPz1e8r0DRYZSp9wFJBmxq21/3M0zx6xcrwtJf8Ygz7vuwohkJWCS
3GvHv9Nmg/9BAoQ9IP1bTa058pJR8cYyhAfJiNhsiBEPj7vKq33ddrIDEPl9RIG1X/QPKQKAv958
Sw9HZrc5kpqRIZ4n0GanFTmHQHfACpVu9bmMDOMKPuXp8Ybu2QXvLGcAwHtjLtet3aqFvtnrgE+M
rHTejWqRfZhshiDFk/IlKfX+UmUI0+sLR/mx4Z0vCeBK0l3Q1aKHszGcqu06srFFGLftdNXGfL3q
zjBkwK4L9WgWy+4qXYoqcCdRZ9+qvvXGLOyhm4uwgypBq2LQOt/pSvWcD8uHXEzia+WVS5CP9hHk
bW+ZtEn+NzeFh2rzXc151Cm9K3nYWCrxYDkaFxGt87Vq1fLgCO2agosBFwT/xRW5/ZQMA8SLpp3c
UdegDQZdzFLa+IMpmurgGu7tJ5giuL+gI4EXbD2PyLwiU+oizF3okTAHu0ujjDWEYF37PhqNfll0
azjBAjma0U66ee94ePQlB5YqGbHUVqK4G6cuzqOZQQVMEhoNn9xDi/2pYYqc3yVaiT5bpEZJEBnz
ghPiNIjTEIvaPClzpp9ihmDNvtGvs+2LTBFfNHoREbLNhqj9aZrMawlgXqDvLorGdyDv/NsqvL9h
tZjxz8WBVhQ43uyVfld7QsBSZSKJ35hOzwhSpllOwZIuvCx6maTYSZN5eoK/UDXEl73xx1jkorzO
Y+ROJ70fjD4YGv5NDOXIyiYl4GR/apv8SbXysgvKJtZ/pCRP7anvk+U9MhJxdhniQfnDWizvqbLj
vPO1OU3dS8yqQ31IIcn19TzoAZWopAtN6VtOHtM2T42SdfAhu1YDKcQWXtX/4+zLmiPV0bT/Sse5
p4dFbF9M9wUkuXhLb7XeELbLJYGEBEgIwa//nqzumTleojxnbs6JCttJAtKrd3kWrWhXQNwEOohz
DpmUQkMo7FI3jPxsIbQ6lhJy0M/pvLT8wDtljjWhM9kQskT3ade2/sEDdAbwDotKr1gU2pW7esnE
naUBBA9d6jfna9YEZEtCTz8BTsVPvT8jzqbWpOS8H7KGFXOY2LmsiWcPvI+G4CpbEv+CJ/4cnTO3
0s8oAMIbuzbzg+wa8Q3C1OMDQDM9YDSNGGHSEsSXsIWMQ/TyVfhNaa+7gFk1uZaS6R+BBxRB6TdC
ni+ixsHhj6gvdOAvRxwzY7+bpoFdtwP3aBHpLn/sAcb0N8Q0iShtaLthYweIUxc+VBBYsXaj9zR4
aIEUttbjcp5DwqAvvckPr00EHNF+XWsxl0ZMUVq5KJVo+cNBE44FxAHip6ERlBVQzDGfA6brq2Dh
ptmMPTFfW+a5E86Vp7TMnBWXA4qT57BF6lc0PdgAewso56M/zYyXg3JRdBlOtIW7FhUQ6IwzLqdN
0Kjuix3zWpVLvlrAO6npN9AeUAcbyYTAYqwGIbdfJ/lJWAoBLT3UzpS1GfAuqBjgSwaQBHkmyMiA
DwJneCySibovST3w+qzDxZ7Al4m6EhYQABWhQEYKAJTN8jhDxumcyyH5ARktHF08r9e+6jqoCVYc
6ki8itJJXes88tJC+/noFzQxbKvR106Lto6nnyHanD+Yn89nc1xzsfO9Nbw3aUfD0lMy0XgmtY90
FMZpW6xcqMi0hDZLmfYip9C49xq9pcy6cTN3XdBsF99KBWnhkHclpMzUcrM27ZpUYqZJB1kvlVyM
Yp6yAt0n/4HOvsREHVDawxyFHGdfz/mTHWDIWSxd552zyNJHKLosd7EJ0UghrVuCUqCXf6E1hv4l
mLoNefLTJk+vFw6Vvx5Nd7sh6WBA2Se9G8q1XqNWbhxXPdsuQF8zvA3U2aWkFnCXaUpgDg1QTP6N
9F5AburQRXD60AaIwMKk8ywONgx66PR5emCmACslfugmA+GXPk2E+gl4EGC8IwQt/KpHQn+cgnby
JQw8WE1KfIlanVEIPPOiSQ2brygPVlsAATNfpCP3CKSUFeCEszeO7dfYI4BUuEDKuRxTLz1AP2e0
xRT4WpcpNpS+t45Ey06NdOLF7K3xM8w96SWU9xIWQcQ5WK4pR95TDrPGHsv62VHkqKLjDznIY2MB
3eipPRoYXmRjoYaUBbc8Q/1frknbfOqnwMuLlDSWw88vsMA6QEEIukW9NwMMqZ1RG0ZFFBXZwpZm
l0d2+hLHtE6KlNMs3LvVQ9qGgz5l225pXLBdV6hobBfo2ocXC/R6ume7BrS+i0Ym9a2qFblbAUWH
gUNOjLqKgZNuLk0GTcwfwqsDeQ4hg5xdpb4T4VcI14XZZWZ7HmzQVvNu+571AgGBkgQgTh2JMkpc
GJVk4W2z00DaP+cinS7imc9mPwSIMdu0h1bsPk/VgFy+mdgASapBraVM2gQvsfE0HCyS2ewiVs/t
NuY9lCa6Op2eWdD40eWcdN1P16h4BZUmMUPJazmFl223ik+950x9llBwmjd90mS36eQHXYXhWTdu
4TqofiZTKhOArdjyCSa7VpQTMsDmgpnGJdsc3yfarFMOizmyBD0985PaZoUTg9fshUcgqz9lUOaB
tJLW5xFpYvqwGKvazSjjdd0QIfq+8I3m4a0eGsmusQAHXiYmEt5Qdj6W21WK9Avi8k0KSolYRJjv
kp4nQ9GOJDLgJ9M0vQWQwfOHMtFTBz9n03huY6H4CrExzcdFbwVuZrjsNQX61W8mbroSehVzVDTj
lJyjR2q7fW7XNN82frcgbHpuQuushokeqTI6NOZHE630m4niVpdUDllaqSmOPonUn8eLloZZA3gf
PJruAOdO2o0kCSxhIFc8ReAqZCGbVgdZolyvSEkyhiP00qZ954FWAJPtnEJ0j7n8ZxAJ5h+FCHz7
JQCKiVWtWMG9dpgvxtE2gWl1th11MosTEDUZK0iwQgxDGwo0xXbugmX46lMIeXoFA/iIbz3tWUh3
SQJ/+Z1pW94XBNj69hmZIjROcTiv8+MAz7xhh+nzbO4Tzx+XUvcDQ1SENGiwmVOpgIhnK8dBFy1T
ji0fqGjbZlM6AJY3jn2hgL2ai3RNe/973mStKk66VBFUxF2fozkIOnmJ6CXngmaR60sH3wNdOlhK
paUfckQA48N269Q3McsFKC+Q4llszY6TTbqlYlO9sMvQ9ep89IRoN804iIsg516376Dh7ZfBLOij
bfEOIeeWcQEcPSBQZdsMIXojwkx5AbBnvGzY1OXuzBAEuWIN6byWTjj9dYF0ydHKJQc6ekxdXU6y
mfyiBl/p4OgptdG8MQhuNjRfJsvyCbYhCY2K1pnlKK2JPVScfkjLBSH1cz6PsGCCf444Qt0cIbcD
IoptAoQCXsQTCZvrxjeoZwLCu67g1DT5BnSIKR4Qw0xIypGEa7c18LvmG+PNMtwutUAFzaEVJjZR
tCxH7eQYlQF6aE2hWOIIRM2NsCUazUmIxbhaekVBi2E/dNcaJ0plaw58OlpxsoxFhiw4aKGhWWBD
ZO1WKBcvF30Wa3LQhEXhXkjXuH2sA9PvqFcbfHdgSboFFhljlyf3Q78kA0feM+k6ByB9SGlB2ljm
lwNRwlz2LSMTvlsPGmsRputCsmIhqTd8RY469F/SoVf1se5yihjoI3mfYXMa86k/t3O4on8dOmP2
QZ10VxRYDbpJB87MgdSZpuMG//Ga55HRLka7W2q7sZCOlFXi8RHvpc2QkiE4dKSgY4CJOcQ/dFMs
OQzDC2enTO3Rjem9DTT2o/kWhsnkU4BPW3crwBi0cF44jlWHfdBvQ3/JHuDf2NdFYIDU3A+awosA
9WOjqyhH6ng+k1zfpyt6mxVJ5xSMGUnhcNDG2ozH3gjPL1yS/kLmG3jOpAgQrGhFrBGJPKhzX7qG
eZAexNFiN8FYN0+xS7MF+6WNv4dzHQ/lnOb0RiMnCTeAXZC9l/hQHVtELqISNQ0zcBcJ6hBOZkRf
YP3VHmY4bR8VOaYSRx3lyu2kxs9kxgjfcOCjf8IDBTaVPYajtw2Z3Tczd+3VICL0hhsOjvwF7wVB
/jHUNEYTc56GPfM1BXFEgYEa1qy2myTgEaugPkZElfc2+BRzlo6FIcsAzQMr5BGWHOCLeoKMeQmy
Qng9OLAZCrCqcrND3TX8WFfTnedTlvV714n5K9QA88t2yWGcM1ng1ZE9BPiLxOaL3jc83WoeeUdJ
5IQQzKLsMMFy9AeHaau8yeYpPGJhRiNKB+rdAeCQwperE/wMGIf6E+m8Thcc9cRtzWuKhL4Z1T1u
i7DzlEmKyzSZf3Tekgel9AJzmSfOD5Hw6rU+T5QjX7SPLBa3Ui9m3y6JijY6iiHKgZJt/QJnDOz4
KJ8WskMZMNaHIRtEWrgO72eTqXo8tsswpgWfWgp1BGXxtH2cdef+HPpPklCOcxa6i4/w3gp/eIpC
/HExeXvpzICTLZus3xTCIvxU2ArkaysGI6sBJHhY3ps4FmWTK4i7L0077bDpzFoEtAkO2RieWkdz
RiFsFgld5s63YRkRM6UVj2xwoRqsUchrx3VXtFqsXYlObC33+UyIhKYAFLKrOGy9M9QTHt0makye
2OQB2LPasWtQRK+C44TpcYaskcz1FTKxSRZU6jjYapwA4NJj8vBsFuVgJmgheLTjMa8fzTq1qBWm
NoorYPOTpFAhsEkRilsKVg8LxyJfvGS5i3QWIN+EqMZ5H2p8NmBuvoDGsZRJyddF7Napnl0hmy5q
bycb+E/wXUymkg4pl9sudtj/I+rnFvu3STTOhSR44mku6EbFAZJ8XicyQBUfAz6h0Kx0pUlECFNV
kuW8CECUmwvmpCWlUEAWo2Nk0VlN5hlgdE8SUG4GnTxYNo2uwrFNNQ5mMQRFkPsD2ak2Dnkl3dDa
aopT6Jw0yuSlJ2294AWjt7JnbaLaIhjHKSsTQtl45WrRX3XQwTIFNHHy7LJGubu3oou+AIVVT4Wa
tdJwTsmju5YBz4wWT7NumDidDdEUwqrU90ek9WGLZljppnS6TYgGvXNKGGnP5ICpYgGSN7mH8aJe
9rpv8y8r8seLdqTBd5g9SHGxNlAZw5m6Dn05SxHdhBLu6NetTPqHlnhCbldktc9uxWFcCnzFnwrk
GUSSZU0v5w5jpgJZomn2S6gmgcp27UzZjwBeo1SLYyQQ8bhexjRdsUobgrRFrsn3XjpLz4SWsGtM
5ozYEsS6GGMyEncpRJycxlqFzzfOsUSL/GqS85KikYNGyxFarXwqwC3QNyHt6nU7+049d9wttsxi
lyOlcnWMblBA2OOpLMEJh7A9b1Hz2h84DYIG6oaygZ6cmPBUksw123hwMBF3y7xuOqq8/JwYFh6B
eQ7uZJ/7rPTtMh0wy2QondK0vZEkXmzRh9AsKxKIRJMii4X+FNSkeQyjkTwbZ3JMpete7ZyB4FiJ
ug31OEEJHGMf5sMZz1arCyMzyGc2qhc1gnqwPOMAyFTJx2n+HinfE3gBE8W41/Ds2J2EJAGgYt2T
IrOZd6TL9bDBM4X9SUKT8LZeVRgUzq1RV3gKIu+7SCAhKPCMx4feb+VUtDaZXAFEhrpPM2UuYjAE
VCGxHI6jasWXBrprzw2L6z3SWW+GHG3XIgHRyYHP6/B1tmCGFP2Qo1Mgo6FDpxyOp5jZpsbrkDXy
4Mw0oml2URdSdNVGNLcLmDg6aGblFLGunce5OSRwKe9LTIQGVinjoxzwOxVemS5d4O7DJjvixkmw
x8OQFF49EekrfIa9g3Udhm9tFw18Q5dZYennbHTIBUz/iK5L6iMhoe62RQYv4SEEKaKinRP/R4yh
Ni1Y34oMFCWhHztQwJKiH0cUrm502dU4jgrCsV0b3EWeH3zPBZuD0pkxfDIiVzctVv1axkNoz7KF
9mnpGaQhh2SC/DC6krE6gyFdnpVea8iWLShuYe7qp3PBg8wlVdrXs4csbe4WRKi++Qq5HvFlyAP+
Vbc++g/aX2i8NXU/P2rL1G3eKnQudZ7ocBP3cfKtZk7goaHjtGKkHPmPDeHRxQzw21z6zIMn1ppa
+iObFZLCCQUUgkEY+9+SiPVoZlFLkT/Ng75IoNXmoVrn60UIXiwrbb4CjRXmKrkPdEsOIbf8q4yh
wFUxHSfPyLkW7EZvSO50ChnCDfMX/gXN2/YxEPEygf6l7EMAWmuI3sKKRCiB7zwDD2MCtguO5epx
CYDLLozJ3WfANhEmIMSSYJXCNCisaK8CpFB1hwKu187uuhqeuZDoi8l+SBvqF4KrBY2RbPLYhtfj
KWzDM/c4iMBRNMzi7MmxQT9bUMF0IbMMJi+RQZu8TCFLdAvWairKRQ/Dk68Reissq/h5QWz+DHC4
+tzEOkQLoomRRtSeQhQVYujHMm24N1drFMAqSqUtvjUftZ+hE4E5HcQDc+ttXJ4Mp/Mw6w+9nREK
5ilqjrlHIVyZpGbecAuZyNKSBifRjKroOTDIpEDjlPGhmzr4+6LWIZ9NC8jOVcxRHZY4tU2K7WE6
yKUbJhyUWiFHefCbxoXXkqRYQ6uFu2TJ5jk+YuAJ4aloYk22H9HnRYmnEsLOInQaRWVYK876yFm7
7XzP5EXQ+bErp8T2QZnBBAMzC0cSW4Q6SR8AuxjRC3E2QN6J7wTJeDSXd3kbzFFJMdGAag5n/FzA
Dc27jFqU+hsb5V5fZCZC8yanMQHOgUcBUnObKXTDdTvczdbnzWZSxJnCdPnEjuja0+8mhDQ3iDPc
XJsuDgy4ETI5drIX9CBw1N8qxSw4CgwVQAUuu5oKDdqaBn3dIWeVgSJjCa+AYGf01IpqWGx3N5oU
9erkUmT0NVKPERidJL9UkLuGeKgx8xUYfGgW5SAYr0U4JTjcYhEDOsW9aOVFp+ehLwK0HO9COXts
n+u2/YakCMWgV/cp1MNzdGZA6ez0XeLVDdmPLFaf275VByoj9a3JSP1pWtycnDrJ0IM3mE1k5dyi
wClXreOzVPLelh0dMBjLIZStCod8rdu5Ls7cQaFx9w32SOSGeilvygGHf15QRAGx8ecgmOAgXU+X
NHIpRK/QiwkKSI2g4Saz2PvmUG0c2Rqb+8Eu/FrxHrmWzFR2jw2G19VnNT9Xc41iHyd1Ft76uec1
Bx7SCPhc08tTmZFY/I5nzzXFzGUJBFQatCEoEQlqitYiqVtiFJmbOrOA7cEXuG9LzIriHaE2hLeT
5EThsEzUDeKIvFZSuBbnAxhUm7GOgyqKBxmhrWWDS2RzFpsKjKo4uxh7tEwvRpRwkAKEktc+np29
iedg+T7JyTRnudEIiHTS4V53CUvL+eR4Uqo6zp69IQ6OFEEHm7mnhlcidfkn6OsEaMs2Mv221AOQ
hnNuMiy1ekrvuB5lC/OJBOQ82Y19WjQ5ZGqKDEZqbNfM4RRs/QztAZxzAwXqUoquRnsvpryIxnTS
p6w22wmFbt7GtUNwPxEiPsV0IldwoV1gqDVCMbtU1C07YBMIZlGRbHuIgHo5BLVyxr6OZqr1HnhY
CjOcXDwtDUgRxbACW4oOfup322yshV8lMo+P0kzYJsy1GOQklDj0OZF6+hubsP4mxWjsJwkH20J4
GCkRYjzarkVGO4ATxErjR0FM+wj/OuAdV+jj7CmsG/mFkhMKzxCHASqZJHVn6MRBYHukqW5uZHRi
uMVyVB8gTd+CKAAGPoEoMFsEwPW1c3ftD+MAJW+MpCeCJCxn/rb3dQBPSRbft1S7T7+fRL+Dk8QF
CXwbspO6JiTHXg5OtTDQG4D7Bvwz5XIV1dqVXCOIUg0zrTrg6K6hxjh0Qs8b5tl8O3XtR5rKv8hs
r8AccFUCgxCA9ZPe2iuACha7AbWfdUB31+M5xpNRcmomRVeatbPdQE8dSSWjUMcu7MpwFGmDg2CD
sis8Qk0FHdvfP5W3gBlMWYGqgn8ZOoTg5r58KCYMVMcGeHyCWy0vUNKr+yHqmg+gt+/MrMHdhgLl
iUQCPenXj34hGnOStat8Cgk5jC5nRIAkPqdyZbu/ekOA/4DhT4DQQUL8elkxTEgHQXNZ5cLmxcT6
+RxTD/+DIfzb4TT8ZfMM2gRA5MBy8bS4/4SAUx1eXOY63JAeEQS6VDyrdRjv4zoBF3WFn93oDe7u
97f23lPEwCMOgPQ9eRCcfv6ni6I/PQM8lXXVyoa5VJmL9iRX9VYzJT+AFb67WYC5O5HQAd94w0Lw
YIS2AkIvK8Lo535SdhdZq0tM9uQFDDjqfQihxC3ELvVnFa1jKUSoPlISfbs2sSj/9B1erU0aejSa
TY77dRAOQmYl5AXzRPjXUQ4nD3aoNANtAAGV12jNFFbIC3ojFa6VFCgIJlrENXrkZrXkEdMZpAYt
t+wbkDUfaSe/FwTxhE/SfXB8hgLty1cKWuSKiNTKSgoyXTTpACTlwkZgCyDjZzxMlH+/hN69HjR4
EqCnoa0SnhAff1pCTQ9ividGyM/6YqnQugdY2+PJ1saYzk0nPd7fX+8dVireYQzwBeAqKYLv6R3/
6YLgaFJ/iYWs6k707MAXXKlUYVxfLHPSXo0uMrdaY14nYWoDw+YZY+SIe2tShMRmFVVdfNZNPPzy
++/17tKCrBn0PKFCnvwCn/zpa00yjpoaApMVnJX5d28Cq9yDxnPx+6u8+7Thrg0MN+AzqM9f3jyb
nEE1GAJbtqIf0OSeOvJgxqgaFd8lbNs/Qo++E5Vg8YJIC4UndIxfQ+NZMgyxRXlQwQ01P4TTZLaY
c8ZoowH55dcmvlnTUdm/epcnwwPI+kGsBwLK4WuN0nXgAUHeKist+/o5jVv+GbSo5aoP3HpYCCi5
H5xZb4PTryuCVg0bJMADX/NGWefysVmYqtLYtFDgjck9ETl6admalg2Q3qUUWN7LYtDHC1JgKjqg
Yn7/bt9go07fAVKpCTC0QEe+Bl6b0ZK2XTwsbD9NoGO1ZmecnLhuFg14KWi4zfw+K9tBTH9VTw5X
BjMHjxwiD/gCr1YV5mqRqVsNUXLYbe8nM9AKyBRd9MsMUyhLPtIGf7OKT9cDZQt+9IhTb/ImHKEL
XdZOwfQmbB8ylvRik6KkelwhtDqU4Tp+ZKfxZh3jiify8ckbBaiu1zoLrssxFQTWG9QqCyO6NNFH
y4BWaeC/cw6sQ3oFQEX6QUh4c7qeLgowfApRJqBtXxtxN5OVGZTgVDX1mSzyfAU7EqNMoAXFRznK
e/d3Or9xlROA4a3auhcSjE1k1aS+GIrY64ZuD82wICui1Tc7lA78u8TD3f1+zf7aGC+yT9wjtIQB
pMdGhWbQq6WjLJAlwAf1lQfm2K1BSYv+WA4rcNHOERTSIFT7GX2/thp6mn0BKlmiDWBresEAz8KM
gqIGYgB43DEW1FkhQkxA/w/RBISpU5KIucQb+i+Sz8iypFZV1iu599BYq4A+7ndZjj4QWxd7/P0z
eW91o7cKxD3yudMx/DJG03wwHUHFX/XzsIC5JNjWeYycQ7COQ/iq/YgZ+1bVBO8Ap+GJ9wZaA/73
8oJ90mE02pm+qmeCFrRfr9dILqg7r+FcdUyXZDXVuLDom/HC9Kr1ZXedhHasi25cyU2vAX3/648c
EpsI3zipwD54fRha0w9Wy7qvYH/bVblW/R49GFZBlSvYpoA/fBC/39lpARQ4cghiwIQ+eq2agH5F
JKk/45G3UbOfRvMYLwmtMsjlbH//ct8c88jnwIxHoQVVNxACXqV2K6kZoSHGJy2yZV0kfhM9Qybv
I3XDt2fBaf1AgguvlJzKgpevlM4wbIHp11Bx2ftbQH6gKh1F3lm2irmIYgA2hjqNDigZPpKmeltP
nsgigOgikoAkBs3Pl5eG9Xmu0jkaqgijSRTQHCCNNGUbAzErW/UTSQ5GzVMVMuQ5xOT9kQ2T/ooS
6SO33bdvFa6IEWDtQRxgJ70W1+Yz6kgfAA1IBGT13nOz+5mDt3M9m3iYPlix714LeSXKeDT/Ie/4
8q5RDWdAQeNa2eCbQrgIartBuxZuWXj1+yX03qVArUS5Bx3akyjhy0vJKe7VmsVD5S+abLDExCGs
u088GNoPovPbxXrahdA9gIgw1CpfRyKMTSJAX3O8SsdXXaBDDIwo07SnHzy9N4QSrBmIyQd4fLAB
w3nw8pbAGRtmMrWwkBqXz9ok9x44EJvVtrqKExhPrxEaUOkJjDB4A/9gS773PHGLaH6cZHhw4L68
uFZ+tLAVdzl7It+OmNYcgE5q9nxc+w8u9faY/WUHCMty7H/kEq/uE9yDoAdcZqzSNjZb0fvJ9YLM
qfLTugfQBjVSjLFbPn7Q7Hh3T6aYof3XdV+RAcJkYD6HtyogZYgJ82DpoeuyYBvKXm8lbCg3UDkc
D12b5zhhzHi3kjF7kDCr/iiyv7OkUOhh1oqcEN2Q1zyalVCoDXM5wvtjSkrg0v2zru3TD57zu1dB
ZphCqznBW331nDsYIjDU5mO1YLa6QafJnCv0tr//5Y14kl44MUdxIfRcXi4caI8GOBqHsYJPl9z1
dmEV3OrCwsnAfXBAJfiol2kS2MUoZlC4gUKG6PryUgqKeTQbQmyQQYxVJuDLSXUknx32U5E5yON8
sCPfvSBsn33cQwjG8Wkl/6kcZZkLgA1JRwybIOM4g069ETz+AWQB6AcxFx+8sHf24CluQlMM2jGA
OL86FuHAzOD7ojQEEmhUNjL20fAQfrngoX6wGd5bGzGsW0E1xMEA7d+XdwbodOpEDoeMEU/7Jpjh
+rXJE8gMfPDK3rsOEmqUDJBsSbLXbBF4wvWMcwrpXZNlVV6bKzBBPvJKe++5/XLGxI5KwTA8fYk/
vaYJtaxH63msZpZDJhaTgi1Np3UTS2zx36/2d2IX7LtOPhXIKnBjr2KIDmJjR9fDAY5EJ6tfSOzV
jQbexTbuEnrzSTk19i9LQmLZg1iE3uKp+5q+diuDvRbrbTvrKuhQtOfjPO5P5Ip+0cEHZ907TxJx
wM9O9slInV7rBQSgFco5l7rKWlh9zBy2di14w+WcYfb2+yf5zsrAY4QsUHoSJwCj8OVL0yfON1In
XQkYuFxjBJUWxMT2g3X+zg7GiRYgJ0HHNI9f+3kmEopfbiVY54IvVcsU20sM3uCvgJkf2sj/hwwI
jFC0gqEmi2D4moIa1joKxDKZSjFQviffpcUgkQG2HXP/6jf8x5P7f/RZXf8r8Ol//if+/aT6BWNx
Zl7985+XzdOotPpp/vP0Z//9ay//6J/H/lnemfH52Vw+9K9/88Uf4vP/ff3Ng3l48Y9KmsYsN9Pz
uNw+a/Qcf10E3/T0m//bH/7t+den3C/98z/+eFKTNKdPw3BB/vHvHx1+/OOP4PTY/uPPn//vH149
dPi7q+f+Qbz5/ecHbf7xR5b9PYTgEJijEIBB3XSyjJyff/3E/zv6HngtWNXwrgYn8I+/STUa9o8/
Iv/vBAwmSB7gTCanXvMff9NqOv0oTP6ORBYyXjipQa3Hu/3jv77Xizf0P2/sb3LqrlUjjcZf/8vB
43/OMDgXgtYP1rD/Kra3XrdQM7fjPhXxeKNhiX5krO4OYw4ZwDjzvBsIhYqmyI3tAnRUUBLuwlF7
uxah7BYj2hx4HzVU9djV+wY0iwqq59PPDpJwGx4v/HEGTRZWeGkAznHb2mfBmrjyTQc8MoCam5Sq
eduhr79DPsLuBnSqrpgCo4MwuH6U6MgCDDbN7jLranq3Qh65omvgP3MIRgGSt4xjMfo83UcIrze5
3zVnys7+PcaVKgC+vc5uOXKpQ4Ih7lfrx+Gh7YR4XGPXftN8cmKDnHUAkjFKNrPpsnMvCFqQj5CQ
XYZDbcoYwDOo0HvybHZpClhX0xyGjqW3dUcxFQQw/8sQqnotzJwDoQZ/GpluAkOirRsG9dy00t0A
ikAUAPDM+5bOOmcFyvP+agAfENNsG1eA4cfXJkvLTPn0XDc8ALYpdnuoQS63tu3F1y6M6aeGD0kM
CF8+74GoAgwbKO31u1XGnIOBFJxgKF3ztU754CrUndmOY357MTVh/93FM5AYS6J/RtPgXbWkm35w
dMYugC7D+BvgmKzwHAOQcuI2OAztmn1xCXgro15BGnU9hVPjBDJNsaRtSDYDIzD4IDTTJToXwVM/
LICZhZ08rGi+/OBxHwH87IGGuVpgH2DNtWw0RilbHZERoGB9F2AwtYvMfQ/MYqEUBWyDqy9OBPtk
wRgJuMccEGSgW9Z+am+pL296kh+C+F72bbJpY2gaQeO526W8A0EF6I4EA9mBMrJngbmKgraY1tXb
ULSOblWzBPsaLSvAln/SKAp2TQRx6ykC28iLpkq262MCYHGQdxAE4+MGQMS2gHXjJpxFYSdyqyVp
Cojxr/uaexUDYWNu8ocZRMeyza7DJYl/toAKl4A7gZEVoOfyA2AA6AZnwc8eQJ/PaEtraG4Q7BZB
LaB9AA244CGCNP4e0LEvc97NwGiP/HyEG4PTj8kJ8UpGWxov3wFR7pVAOhZ++B32kpuQ87WqmXdo
eLtLvVx+DxcXb7PuNiC230qPf+KYZgr/foraDSa2l/2EWZTgdcGbtNToXBaptDdohrCCdPP1DKH+
AsiCHdVijzHe0yCbrEDSV3VB/SWR7gDmCytZsyYlCK+2MJl/GP0BLGKvAfQC0F8Vf8sa+iMN2uM0
jieAUPzcpMk1x+Ck6Oa+3wSpaTcw1QEHxbEMdJEa9gfCO/cMvehWkN00Bysjn69ThkIn/f/MnVlv
40i2rX8RD4JDcHglJUqyZFmehxfC6Uxznsng8OvPp+7GvZ15zu1CvV2gUKghYVkcImLvvda3JnQi
hkQHW2j8junDmjj3GJu6Z1B7+BSHNN91Y7ajO4QQSqUBTjTQ9k3GHK7yZ8ebNsVY+BNdNbxxbrZv
dJ5EMHdkwqXlqxBl0JtlG9ajivyikRh8reLRaKvvsXie3FUEiO6RCpuL5yNvuBgFArR00K2tIH/i
Zs7hbWuLefD0QWBDIgPAUYZ7mVbBAzL/shnq3rigN7WhqC7jrPHV3dlvUscFH1tuBtbY3FFhUo7M
G0bzsSKvAKfcvesMTYiDSdwvKCq+q2GNGBdEV9T2vJFIpc6OtX5SkgqUKE3pflpLg+AsgaqQBlki
7U00W+W9jXz4c7a4aSghu7vJkvFOG5rsLIyG4RJK7eHY0LzfoOuKbiBPUr5r66o/10qg2GOJPXoJ
91dOzRdSV/NTq6f0a0286pdZCvMSd/hE0rZFK+vVclO4VrOpp+lFDvBAajuSe6npL0UNA9jTGx63
DKOsK8fJt3HH3Kx5o+f+Aow9sLEAfjOcPiIgxPjSxxYaLeJo+3H4KFwMzkvVgMFe56NulvENLTNn
W8zWEOhDf3bNuAmGUllPjUfYsmHNx6pymks6q88x0/NLhXY1cJToibK5uk0cu/yK6sj5QpmDLs4c
K+vsXTmpeWQgSxuSDiO3ni7z1oV5cj8vVXbduBbMhf0TjaQlmGP9voz1r9VahzCRqR5C1DSelNao
TYkyMfbJoJ9ZzvL5VBhucoyS1Xkb5vaxRVqsIw0cok/hyCZo8JkHHKB3c5ydsjqZIp/tgyUVT0vY
ry57jqcX+6teGffAtHMjzyTiq7egq84o6jdLQuc+gL/WEexUOXtZ1NNxUNZ6qAp3Ojs1bmSfzd3i
4VsnHa6tlRZom8bK8/EskjqZ85x13a2eDgM/SB0soxDhqPBBeVmLhaAaA5VbJ7Mc7PM4vBVNV/4g
IMYMstzSt6Kdo+0sKrkdbKKsHGIDkqHIQ25FyWaMMTSD1hxambbnJnLrOevWiaHddTNfFDsZijrd
AXTumtUHkhryGsGiYcqeJ+81Swin8RnRsTV4aO4rV3O7oPP63jeRFwXWAGJ/bTqSqJNLLKlM6fnf
VlYUDLiedwnwa+j/Es1vVgWt3Yer2711DPam2fp2rydgfn19m9h9xNVRz1MNw2pcW+c21UzV+rxK
bljYmh+VHYpIDVMsh7Gja5O0sZDsiN1wXYJOsnEAo99MWvme1y3+QzwbzqC2Zex9zg6/p410swYm
68/j9KPM25Nb43srTa3YzMX0S81Tc7Uh4NhIh4mRNqsfSFME4YUy9qYmsajOKerQ5QajaeCpOBgd
HTxtawcoS/NwijDZmSbGFU2Km5VojCQtDlWjXsSifcwITs+r7kiccUt2XBTmiGQ1v+lI3a0xOvzK
nG5Mzdp7eXab5ZU/XBX1zTq3fmWLL0Ri2VXBP/iOZwWp5B/0a//YMftvmEfneb6zZfeuSvMyWzFm
X1Nrb5TQr15cP3Ha8tcwJH5LvBRrEaN8+jwccobjOHh8jybHlus2Oj3E6XZUMr+Px6NYIs0v8Qj5
WdIcneUJ2xryNb0fA7u97W1TvaVq3Jvzgz6WRKhGX0kbGadYt7cD/AfsfjmCLFzN/XCutCRUwgni
QoX9UL0mqALpYJQvuiyD1RGHxbi4o3VbDMtB9La4QZTn4WCdNjJJPnGDumfLsuGelvEmN9d79Amn
Ja3PfeFc1KCuaAZrr1ij99IoXlct90J3Hg4y72/d1NbVPh1i58ZSym8tuGGKVtDMCQBFZ/LSY5F9
rFb326gXv+geExd3bzXkb811eIZ/8QsT37oV5SmfiOKeC/XDXtN7c0Ik35Y8rFo++aNVfrhTmp2Y
5Qe5EMi69fU+ieTZKfCmK/BClZjfltJN72jvU2FymfDwFKFdyvbWsjTrnNuPbZG9uHN1kCiY2zYt
Hsxx/iYtBqloXQtfYds6YL7ofmqpROWZmf4YVc8qFU8TnQ9flP2JZxb7xFq+uV6asQRMbrAU7spb
locW5lK2PAxFtlwv7tVgI2tcdvBrmZ1qOfnNZfEO2N3vVRfEeFNCXU5onRfeNL+sQAPKMrGCJWPy
BvXxPFX1qWw41I5z9TDG9r4ZkmDW3CdznDhp6HbyOOr5PkPYyBmj2vRpzRtdL7RBfmauvIym2GH0
32AB5HmGVJG1i3eCC7izwJrjxLzYcXHMPXkLHRlhMNwK30srtW/yAXhYzPO2rBlYhJhgkdhouRlA
YpZGZjiPNWsrZ0xqnvrKeKtC6TQoh+cq2Ul7PJAhnVDXLL9Y+LUyPuIzLw7jstwYoLk7se7x9gQp
20pv4D2Sumge5ULompML+1nLzRtBK+YkMMN6Trv6RfZg8NM2ugWgzmuhZrjHTBNPHUceozV/tKqj
UhjknepZRBtlMoHX7yIJWl5l9Yk96SSi+gWOdosX172JWcRdHGe10PdJUSTYd4c7od+lrnHo7eUe
5GbPHbEjCMsGL6uxom1em2PkaI+WGLxt3ycfWl/eZqv0FZZOB6UFimTW6a55svupbH3RedVZTREu
hRk8RSYow9T0gweWfXjpkNJiI9OSEee24X5jDRoCtsdTtqSINoz4rM2W47vijcNUlPDbyk2Wjhx8
PDFtna56dFJG/pUBzqer8xeFCo33RL+uSRmPw1pYPjiQQ6WWsK609uB1Pzs7mja4k3AOJ+ujw94S
RNGLpqsbwAnWviyeED9xcC2I/9EFO4vd9AiBC+VHuZFsplhiyUdK+lXl6fwBqOGcajepNswbk1Hl
eo3JFfw6w6AafzFcjbq35QA0WMUmydwpdIZu5+X1szaDV7CNn/mo5awFaj2YmBM0jGNVEz8DeeMY
4rUhk7Lh4AIoDAg15unuhkfcEIzxotbleo5GmNn2PY2szDfS4a7u0y8sN/eOvmLUkeUOQ0KCF/ZG
xxK4a0cRTBDJQCBNekKYigoU2u60VGcj09+uslsyaOtTnQ2/ZmdNzw0Sd98yKmjb6owqoNgoFXVh
rhk7zdPfFLyGDQ9z/4DtcD7MouRPI+jcpIWdgVnyPlK0pdt6jtWldMv13oVXgUNDBHYnCZUjCc93
GlTg7fAAIsbCZYPbslHVyWzs7qCasdsgdftRjslPqOafjoWZXJs6kMe1p3zT7t6cuuneqsnBBTWn
G+qIZhMPHl+jyXe2Xpww2mQsRdngl6XlPkhPe2q1YoFr10i/le5x8hq8xfgxMtHNRxpqJeCg3vCj
SI93sFB82cw35iQeuPPllulZupX4R4p+WHw6OBjmeyEDHs/ydhhofeTGtKWfEQdDQn/ATo1DARio
Ui2RpmX02FtzOHWNviOQLQ+yQR3bqNzbWfyk41XczRAIdr1RkgzoOYiylht0O199Ovqxd5fFbhCP
7lecscR5Q/arwvvsG5211Q2aAiKu9hiwL6U3BePCkdrh5EXoOj+q5ixbP6u60X0GjLs4SY9tVgAI
SXDq42xyA4wdwTSRDGfEGorKxcKPkQleVMNhGr8EGWE4S+Ktm9QB7AQQRie1oeObOpSd0JojGzF4
qobrrMcyfaVS/dRo9vfoiGMpV7XVFCQqUYdrjxW/vfITuat+1752rNKHSZdqk9gAFeImemepPVte
9AgDooHRRO8oZ8Mwumngb8ldHRlvlTFfxnaCNDlN/SmJ3Jumwfk0ub/GGhDRuuhZMAqtDDmc3+uV
bgTOFcBT0r732VdDTQ0jEvb2VVfms4tuPrDnATTXCINA7oTO2WpochA+ZejN1lM5MClvjCCd+oGX
NDloaXqxjP7HUObPWd5CgakvdMtwn+Yu/swqfQJhcd8Z7XcUxdcnJcKZudawU7M0gNyqhYzEThhY
vnPMEEFsag+mll0IqOFJL4kXljVuqZGNZ2Xvy3l6rAS+lbZqPyaNtXYlqpLVuJA0cqb+qyd/fVNK
K4yhWzN380KxWrekb+EW7sLISr4zSDhM3AH7zOo57tQu1ziMNrRX/LGmOmmW9sVMjR+Fy06gmp4/
2UMozoRxh7DM2TWtEIdijozRF5aW3NvFOpIowvmBwmkTq/WN3zjAq/JQloTR59ZWA/Z0F5HpeWMO
afuKN0T5eu/SBBrS99FdL8vCpKkz7cc65iKuxrxZ0OP5RiJfmhmKRr44m2Ki6cO0FLdrARA/fQOH
Mu/Kzn7qdOe2WqfbLGVE3ZS3hXxG3uRu8rIiwMk45Nryq5feqde6uwTPx8gmGpqutlJf0B7/R5Z5
BROMoOdtyvWwAX40LPTbgkfRKZttreqDIbW9l5nAv1pzixw/4XyJf3GKoakQIunT7QHbwEj8tbsu
Lng5IylfQZ76EO2S0NGaQ1+tp95ew85NH5TbVMESJS/5iEFDF1k4WvmxbdVZx1Ay6QRCxOMtJWx9
zuPprnZXKo4pChqs4if6AlzX6thZRR96ORG46xSKwruognWHvTNwgMn6M0EJvhT1edTcO681Ms7P
OdguK91lS7yPqiosLJq17E+5SB6KtXq1SPwKbaU3yBgyGi5wipZczwO3EvcxNYKZdUPgTNG0azSW
HgUz6nHuX3F571MzJBzCC0YJK6yk97PgNfen8ouG2BYD47AlEsm5TJKA0bWWOxg7u8yIXLwrHFR4
1EFS3cGVOWqWe3K8+o7C8wZv+8+oGf0k15+AYPVbUWgvSU0Lq8fZiUnjdcQBZEiDM0DzaAOaQHf4
6uWctMmu9hG8mPtpfhQeJ5+O2n+M0h2WfIYgYuw/Cl3/0ER/1JJka2pRd0P3tA9qYeP3BHPDv1wG
T8YBLJynYlru1DDc8Eqd8IA9K4USHOrDS4WxyWdk4udLfZSVe0YLsrPtofLhXen3y3UAPczoxtRw
5KXYpIooB918iagJrqCpvZk1l2zq3rKGUxtT/3GHDi0BJxA1R6Nrj3lCm09ad6k0H4VRHNzRvQMK
4HdGjqGo+OVAFPNpR+aBTo+saCntjGut3H00je0Xo01b1ph2ZbwTxnKWS8Uq0Fc3BjygTQuGA0YA
R/tYIoIgv2kjOOhbNofPdUrPDrwdvVzAMgF4Sto2yCaS5qorIRyVi8r0L3ylL+ZQiaBtYC9hIsEb
DDyu83i+BQZ3egnF8jD2Y7rV6qGBcfNqwiPfJACP/JjTeWLGm3aR744a3guKpU0hpvwUzdnAMtnF
Z9fr9jKfbux2zcLUgBLT1RyzwL5YZW/u6+7RksONnhbfE8jfZ1vYXWhJpwO9xk1RuafuqxWXDCw+
+p096gB7cKedV1Ksutl4RJU+EPSSn8xI31fOW075AdqirynGv8ApbFeL5lmJs3vGd6rZnJS65tmV
0XtRevqG/oufik9YAk9CzSdXRWG5PmBe9q1WbuAzfMO82lhMJnCjfBhF91WJJkzWdDtLiKlSe5Wd
cyAydouHfg/p7WXNk8NaZT8X7u0iOa4MyaNm3GvUeYPlHIVd3GMIIBPZNk+jG5+iDJmc0+8zga12
0JFmolnALZzRTk1ttRxFGlu3KRHcQZdwFzwaU8tLZrRGQMN6Yuf1LvWaPa1dcWE+wvHWZSgQ0Trq
KO9ClYHinEmJs8nl5QTBmkLHiPVO5pvWMnbkk34OIucYG4UgFfDXm9azHXXYBnr9ks/kkWlWYwJQ
6KcwnYrVr/sRuD4tTdyYt0aKM7d56EYrwVrHr+Ms1Re7NyUhMC3wOzy6RhKfh0Hzc+l8DpNOWu4k
Q0fk2wkuhOcQD8zDYmhlsiP8CstrLc49T1Zvz48UcHc4uxf+t22fpFsfPKPdeilnV7S38Umqwtl0
s/YxdvmtSml1a+lPjpQvLgOpbd7wzOSc3w7aojvkrBrRNjfETVJee6Cd7afkEcJ9oYuoMyBIvV/G
lUHjJNl+TtJ7ex7HwFC63NSa2Bt0v2kTd98DvQ6NnRPIRVodK0YuczFuyO8w7us1TfdU/M0Rnq/u
04jmhMt+iVnfa7bK8IKOUps0LmHvmNlhYlX2vneTEBTApRkF3ZY+or86i30SGXaYtUPQpcYHQIiS
hgupZk12lK2UwSzSkrEF7IENvhzOLQscqFslZb8vrYx+DmC8p6r1hjpIV7e5zGYtDwsdng8448tt
F1X1J9wgWHEDRls0KJhOw9Eu0dN7fXKFJ81IlevsSIvoflomT2xgX8A89KbZfkJppbCsRWVzO2HL
ZTAoIjWEQBnaA+sOzQNjDI00/VEuApmB7C/eWENTsrMvAaKm1p1wvnILkMHd6hqhUCoqNr1rN+eV
dsEPMiury1wQpCCLzL2PLUXjflxopRVuSxyLInJhB6KHexUb3ScCg4pXnDOwARCy7MNIJ1mn1qv1
ptSczKGAmTmANHa7U8RD3lXLKNA3m9bObhcRVmutlzSMTe9no2caoxsa192QucfaJKeioPDaQmeD
6WWg2uGYoW/XYUxPuae75wQa/aaZxoFGsEReHFVN9wtCNMRG2Q1b54qZBL2CuQnIxrCX1BE3wDby
s+Ok4sHJlJMjiZDrIVorSj9O9lEa5JhfbT9Ox+GgVnv8EdttcbCdnKLZa1fAS/02kug3hMaRsmlX
HptymU5c0SF02Y+NUMvWCmgC93Y/cM4xgsjoMI3Sri/ncHXsOMZA0c07MjvLu8Wc3VOkOe4QxI3e
fYP0S0rqOV4Zb3KyZ0AWZRpgpKdbJHTNeR2zdtr2eVPvO2OhvF5zD1dl6+Em7jhbhVmksRNJMv4q
f+0t/dSC7Qo7hb9+ieIiNEY3/cCyov3U9IVGS9KNdmheYQsRupRQ8nEVJ22vZRN1vc94nvlpebae
ZZOsIZNa5Ld03Yz3GfDEvbU2xiZSXhcOvCI57Mmo3y1gO44xjaB9PpfvbjutT7qu1TvTo8pgv4pO
69LOZ5fzzIUexnIAxlCGpk6gEV5ougyysQ42lvsHVK/WHUaffIv0VuxUQRHvVwmEjjtqHcZy7lB1
HN77tFsP+jjEdNR5+390Seac+2WcLxLkyINrUrAHorIx1dPbwZKf4t/VMi99xyTcgVh0i7sJv/tR
n7zu3fOibrnJe/Kh9zWn4hM9duI4gVFq/buTOwP8nplTZS2a8jvWGnMHMTyaQ0h3VbonohfJXNRk
iqZIvDB+rI4FagM/KZSWbvDKrJRW09gwLTdmiYW8tenR5K17RtuYJvsC+Tr0roZpNmGuthEa9C92
q6VFD6LRHiLm95WvuSyLIBTLm/Uf2Acovq8uvdwt1IYxKBwkU22Tz/iganNnuB+l28qd3euJ56tB
J28SjMlmNsxmi0XOgYCDd+G+z1XLGlQPFpC6rsx3MAwZ3cPGQ9qZAhLhbceuYKmJUnBKZ3rtLiCf
BpWg8g5QC9ZjayY2bcaxw2tHfqlaQ7cfLoZdRAGo1+TWpYzsfKFpyxYirAM1EAryT/5bY35lwGUD
CzxHt+vKaqHJ4cXDDGIEC6EvpuEpNg3HZCY7yZeR4uq1tZ2J5oazTDejNc4numwDgmwpTgAtoo9R
6yUtEfrnQV2ty8bFVnHb4Vbc1jldfDrVnCJEFn+W1pg/ePZypQY0jXuMvcJ6ayHZ+fh9NF9U1XiP
T9Ham+4qwxzl8AvE0Ee0msl9FpMioAMU1n3WT+cdwUA8hRMGMiaClRNayq7ERevWUXtcusk5O5Pz
bhWt+IUbhvMPeZnSlxYTFKQA1Gsd+idE5qV3yGe7iS56UdlPq5mszyWbkg1/m57b8sy80ntUBNLS
bdboCjfLdcy3EPWbzqwKc5UBMulnxBAeusGHZai119RarO1UgD6S7nDtUmWA+UrTXl653OUJKBsN
PU0DYCAofINioY1T2S2IhyFPTgs8r4RSyzLfBTGMrytjhh20kRAAE5QR5cSbim7Z6+iVzj0SDeEc
vIRr6gs0Ett0HqanMpvkDcByY5vbNbXMKNciY26fPZmIjHyvZWabmvAEAO/HYZYxHurLIUN24Mzj
lWdXblC8sIcj178rDNUfl7yI7ntj6p+WhPjqvBjKWyJcCXaH/k5NOzdrTe/oSsmUgOP9KWdEkOnK
PTe5QVTnXNVm7jfVKlSwFiOJdzHPy21ndUO3X5gx5tgaSnVZF3Kb8Eo11u0C8IRTb7VMm1I4q76t
moZqwzbtnmJhtmBADcM2bqt7WtuA0guP7qs3Grlf44qnsAJOz9rHBMXp2ulHpHE0dJJZ3dWLJX07
sps7WasKxhVssg0r8+JuUr1xngjDYUqPlD4F2cLG8gn7xam3psXZqC57+q0aMQVAPHWYKZNgPzJV
mqahUdT56+J2cH0T9Cq3S6fUp8x14z6D8NJeEToWsMxsesv+MWojpiDexm5Oxc/ot7wzrNHuAdh0
YmPyiO3WBo2Agar97PSauaFJXN0sw9R92wyofLBB68WQoj9ZsxkfBKfT7VUROf9TePi3dHNPdclf
f0rhfpPQ7X7VV7lZ/+cf+v9RL3fFFfy/9XKXX934m1zu+sf/KZfTbPe/8DbA/9eJc5DwBhC0/lMv
p7n6f+GrQKOJHNngf1ydI/8SzGlo6VDM4ZAjRusatIaS//9I5jTd/S9iNplhIO+0ceLr3t/RzP2u
E6Vu4X1HLaLTceWHQrz/XScK8yrW4o48zVascJoB7NJZzqO/AAf8bhX616dcTbJI2S3QAX9IiLtm
MiDiwvRauuZBy9wd4o3PZHZurTrxNiiKL5pZf//bXfiXOvDf1YC/a4n/+ZkOMyQHWzAulj8NurCJ
qqpjfL6ZogWpnhZpD7E7RifZr59wgczbuTKMv9Bj/y7w/edn4nHibpMid5UV/341pyHnYNEDSGq0
9FX3kgHiW7z6LPV/JWb/364oTkbiJg3kVrDffv8kvZapExM2tlnmfnqpK+JkzVgU5ylWoLwr6n6T
nTlccLP9hUb7f3xHPo98d1z7NpwEIf64l7SzTJnDW9mqzFWCZKBBfyxrCVIe7Uky/sUV/R/PJ+8O
el+Bih6JKL7n37+npLmBcw61nUN0EHlLPUAnYLT7//ys/K+fwiehzQYzAY7k908ZFmcByAuJeKQJ
fOtWRbLREqPZ/r1PQT5vkDnEmyavBsB/GLz/TUhvVo3ZW5Tp22KolounDC3ED1z9xRX78/5cPwW0
wjW11sDuZP/xXRo9oRVWUA6NHP2BdOjTIxucfdO0evQXevY/Lxsf5fAx6KtokptYAH+/bLkpB1y8
6NmXxbMDLzYZrpTK+VtSdpvUMgeL6pXXIgmlQ2r++6d0C60ElyigbTPpzkYT48AIZ43//s1xyXxn
fokSWZfXFfffXQ7kidW50bT9dtJcCHQlLcMSvO7f/BQWBtZ6lkD4EGio/wy3X2RmMTjIZtQJXnad
0836jrzw1gr/86N2fS3+rw6aM41rw525Lg6YzrBk/WGk4CZ0ilpRbB3Yb9tSzBwUNJG/x5YbwUbK
rerynz/wD/sXn3j1mzrgHgTPrMAK+fv1S0p4Skq5Ypv2gMiK1qQ5omt5aBsiu7Fga8aQG3frkOjb
JZH90bCK9ARqfPmLb361J/7x5R3JbnrdHQVKcBTCf6zCveWsClet2k4xMdy0j2qFqEitV0xpRiGR
b2SDvh0FWWYZ4ZR3XvkSQV9z74doRPyjEZ7waxFWX9wYRTuTyTBPEyMgg7XuUrOXljderyUNfPCy
Y3kfp8lBtDgZ3YM2w8DfGB1hrAEs5rXb4zFvLr2eTyqspqY7iVoB3JvNhF6SR/zCk8n7hQ/e7h1j
l8Y0UYJ5IXxtowAPDNtsGG1nI5qErJNWpXRnSfJefvZRl61bhRbFeov1loLCT+wyPYoYwuPDJLV+
OfY59mp4tJNHiYy4EOJ7QlmW0F1YzqjUUL0fDRMhyAluBX2UONZG2Lk12HWsNm4bUGjXz0T9pUir
Rd/AbJOMEDMrS49ZtXTZJo/z/GlCvsCxnpL6FGG1a34iiQZp6uJNIskKoW4WFMzVRbCOet2Hskh6
jtwUBNcZgq0ZW3Mandfe6ZBeGsbQuVuNXp/l1zpEZCqwXl5yq2CM6HQaBnV2uisvYMyzjZBAJwlu
S2jcUIImm9Jr44pUGkOCzLM0BJ3MRtcZw9fsPIjSqQa/n68/RdDJw1LH9/7W1g6mubiS0tAHRf1X
NtAYCdLyGq4sBby+RO+vrYrG/NASMPK+ni0IoWawF5BFrUlMO5EbeuOn4ALne8770zv21fl7tSp2
5tGK38bW6lBhCWYEZTqR/RrV8dgHfTTbbxbwU4RQkWclTMJ652R3hN5zjne1Oxz1zVeuGjOhE+4I
2jw2kLigbmyn3RpZ1t/E0F2pUB2bhzGiP8MIPE/60FzqVAbKoBGgxY44d63dvfTgX+TOhLis/KpL
G4GkMPJ2qklsE0l2E7WbiJ1C+s2sUgCHA7lrGplkH0OcNm84LOzXyWzmory4yqYkQRoZ9evt6BE7
PG4H6Pi7NErBh6YJanVuGQp7eNJausWitqB8JFfoxc7HZtqWWg/iIp3oHh5dbVDFrnOgIIZ5l490
oAe3rQIjl62+iUZk3gHyBOfOyiOG70VnAbK1ILaupxhSgX6rOj0fonfgst1dHM8TYHSYsz9Xo2ie
mmEGndqvA3M7lzatBmK5VR/aNEqNAlF3GGZlSH+izkkZb6qpekymq9o3iaLmjvwMVH/NcFXD0rAH
mqfriXqC7wwwGWWS95QnUyEPJAjm56QrofpGONfasChQSdyaSM3etVW1V+D6fJUia9dZPNEKBsxr
bciws61g0zZJlchbgzyXX07arO5mtJzoBv2MUQRe4ixLKPVu0ED41YWNXK6z+/i2zejdBW66XsWn
ke5MoVG70UZLDaiJdlUpyO6JlvQkA0nz6OSsV9veBcm49VAVgpPV3EX6paiWlpgAbfierNlNg4VF
Bq9wJT11k2CmPynVtYi6PK/moSQyZQb+18U/F4/+YbfVO2HdShJBftRsZQsdSOQG/iJnSRtFlS9m
Z/UxAnfDel9cK/nICQp7WWnRvyMubp1dFDdSD5a4RBzRgIN4JGpPn67RVcVBrH2t79wl42xBCjg0
pauADDWv41jvxWRe83ja+oEciizbmIB+WgDSswMAEA4k/MheEXth1kb0xAgvNU50HAEmY5j0Ip8r
LAAKA0fdgkrm5Sl4KyZI+1KWgNN7+5sCrZBB1am22EeQYKEgw3RuD1KNJsxqh2OOwvv/SjIvOgbH
mcoZ4ZxV/+rSUTuueeH+Y9ahv8vVWd9Ihpo9hv4G3QAERkUeMOSdrsTohbcRvrOVHNxGWTueZdCS
ymvnz1VMgAELg1BMH94sXRXkfssDxj7326vaxmIp5hQQYEW6WkRU0fwA4CV/almOEMm0NPveaEmq
CSaQuUwFPA80v2IP2mLFImczBdl+IY23Y6yLIIpomrzOPH9SZvJjHHocfJYLGJJ3YxynLV1ZHW83
8ubHiGc+9qPM0BRpoFfJABrssbwK8fO7HBKQ3A2mXSOcTPAu4PDo2m89SU21kVZcIxJz4DgiBm6N
C0gAeW/KZjoXlSi/hlkxONY6N6fVvhAcsOKM+pwqwdiToYr2NM3r8jYn4zDABDZ49EujMX/G7EHL
oRCLqOh0lw2Y6oVcX8JfaN0HlSlgQNOFZr3MY1znPqlAGcKCKhdBmY36vViJtPFt29OuIgpjmAKu
RPNQX/G6viESaTHDmItvBg0eGte+tqogcbXl1I+mckKDou/eGJgK+0bkIVZKJnuRe4xgzaubzgDY
505nMtVqQ4qXoDJyJnxX8XSymMu31Xem3MD5rLuTVQEBJhLhmvXUrNLED9SJFN52jR3q2FO5PKBg
4dVeOtu50WeNHq+TLNWdPuRM58ulLO7JHURNXw6Fad+SgeCg/F5FFjH40NURJqbGwIE52/3MFjew
1o6C3qujX51LUf/MmpPTyo1z75xNwhSBcJT9izCOaYd4of9lm6vX+ch/smUX19H4qMZideihE8N2
63jJDBewi2rPX2igfvw3dWe2HDeSZulX6RdAGQDHehsRCO6rSErUDYySKOybOxYHnr6/qJ6uklCp
4STu5qbKLBdPyMP3/5zvSKdavgy8xrV7smvUYywyB7ONLlzodpKdJUjLi3kZ2adqD3gzc8ySX2dv
NpEmaocCkh33zmfPbuzvC/rO8wFgHOEfhW2/NHPtAZaVmXHXNnjCdj5ZNe8OR3iEIYn5zRGF3QHn
P2mNhM1wOLSxY36zqL3ct1nfvXO2QwiWJG7/bKBcqFFSmOoGgreSEXbqGCkBkmgC5BZHPFhUOJ9g
elcW1dapvR4k+qT9MKXjt6UKJkL4bJSLOyXm4iLueiCx2u85+BWBA6K/D3vieDpruCADi6RN046L
Ry6YywKuvnU+GaX2yHkAZb5E08kIuAs8Y152DhmB9QHrVYX/RNgd3gNs8heKhDdcjIr3DfxXOePV
j4PgvsRDhTTYajyqB05YPOUWD7n7Ak3tt8q2UMTqmPo1Zr+FUFGeS+HPymkB5J7nKEtsxE7mYZmU
eu67KuCxtZy7M4yFsKPRJVjdE+mvIKPzyoyHc4NzAzo3DGczvqZ4RLdaKFQX8WhAjspQuenIGUOU
4j2KcLyIhQIB4TYqXCLk2oMbycEDl+3WDcKQsJdOx8HDoN6mU6VfEuG3va15d8WmuC9AAow7kjs8
xGGidl9h2Zp3/dKEikpHzkFsBqjD0W8ujG+oxzti4PRUPQ8kvDyUvUUtU3d4Ug6mZ4/3pK1ZMUJH
INU7ADbNUc7Dgp8vzsr8WKc6bY5mgalgB3CdaBXuTacX6nBsbuDPafsgAkt+70AmsmbYHah45c5w
x/PJX0hxk2HGDasNqx+dPw4LcjPH+dFkEML3XWfhUGwCjlGR8ibf3yHvGZudo+3COjq9GMzDvKie
i0WSt/Ox6Dr/kfMcytaYEtYzsr6si5pAiQunqWKQ9hB2Kfvx5P9dqlFe45wIG2yFPsU312vSd2/S
9d3YSPXFFFI/02vVe5e16CSSHC3PzvHT9tuiUvmYEACDdyalNrIjSzD82jQ82vEqLlHL1bMIb7n9
mP0+9JoapXCW24QPzBrMnO3oSh1i0ZsEhJkKPf04V09oU2PSGM3Of4mroPyBuA6L44Bz4iIckeDv
CtG75UWCnZNlEykSCQusTTf2IHnGdtLC/0R8U2rtWgN88Ul6XS578IX1V0s61FDKQRPg4EjsLbys
l+G30jQJcg5xm3B3yAf9zPyiOJsbtf5JiY+jbxEu6s0TJZJ+6PANSyyUs+yI+yu/hmtMRSnGo4Ss
xsjnt3aYcMhMSz68Lh2WG8DEJActiz3/SLRJkTBFBHZTW4V5ZQh7fnLzdnJ25FrazRXCjtyPwCME
PwICMS8pBSyK3cgevg6IlXilj5P42lAEKyWzK54o8Ex3CEShleAj6u7Bo7DBCfvk6uy5h56npET8
DIkSQCE8qibeubLRnzHLxYR/1YuD4kXU6YAuXonvAyOB20gG9xaejZ28ZUlh3BFoesqC4BCw64ea
A+1Y5fxgmCDcqMJKyNltktMTVikqGvlpZsIBTn+iGak+weko00s1J0PKUXxCUEalh1RHqleVjd68
qhEBG3P9kDtmFUdkLOgEUe6EOhmDR3hB8E79jSAeVHmB5xEiQpTySYViznLeWXDwR/QAMYqW1PDr
72QnFdbe9mTAicnrTUDwQ8I5xEX69hb7TY76OkjCLwI1vmLjJJEpkqRoYPcpIMzt4qwNL+fJ5xCR
Z9ly5QU18Q0kNgTfpzImw4FS7MlkSMDNpdvK/gThn5svpBSk81XeYmPfsUsOFMPGEGuMHC0Ggtf2
mNBaaIHPpMN4D3mTz+UpGEkWh0YK47XFE/0edlTHT2mnwx07im4BUZoV7Ck5vy4qrJ590czVzq50
9jOWnUT+ouv+u+j75H0YCROjG5a6PwQg0wkD9Kbu50yX4rQeSbRh//LYMqXtfJosrjV7WTcEGFTC
wt3gz+NXH43d58EkGI2wqIRXdlUTKLg3g96zWXXCODsSFEw9kNquuO5B6uPH4rht7Y0Zei+bF0qA
y761qHcGaQL1BZM7Z4Sw9niykH1DIIXH5j5TJqxSrmJNg/jfLgdfHmwQ9aiOZjV+4p2T8NDOIlVm
P2mLS5zoWrRnxIkiknUZDMW5DCqqsb4mneeFYNJEHRaPZJh9MlHG54YR+O8+N5wHavv63TBa5Kul
i8t4h7kCSlQGSa3lv+zoBW9Q1ZX7bvScfE/ySv417kz/zclVdxL9DVS1lR1gtjY5+IO9bonriRqR
dukeiTVq+9FHB30QeZfM7XUWKnHjVS35Snk81eKpt7rYs5/9pDeXw4SlUJIFNuggDZ6W3s3kA28Q
qcBmWPd55PN3P+NmMS/SIk0Sdg7ZfVsKR1uH0CZw6nrMkHHsAoJ08LGVWX9uNhPoKZ1aGl3yjHSX
cA7yAi6dnCTDyPN6g4jS5ETErnydfwdFibAor7xgRsKU43/M0pr/DUdfU6fNtHlzikB5IUaQUqvd
zs2LqRfnU66qwN333mmimjrOPusilSHvgs18PeZS/7RDw/7R5zUbnT2X3IFw+Sq5axVX/V2a5yW6
TLTxZJ5YUz7u7bwDrl55xXTfi/S+J8aTM3eVyvtyFsTPJMMQpmcQC5wveiAMLcKniDSUpKGqhjye
SjLVof05EcsAkBCRAVK6SPzS674Q5RmY1+ECMSpCmTOzAiqqV9HsW/xSSOSpu8vT/rqwdji2mZlH
Xk0mlhZMjrngTog95rrK63iUhyWoxuBiNNNRDhTXq9g5C4ZUI11V7lTig5iT4Gddsuvtm0Y0PRfP
NLicWtQmT0SZDc1tTrRBgOQK5RWyNSNR/WUMGG14kumkMU1hlCflDx0zKY1t2Dvo7jUQzauWJIb+
OsVaIrMDkUeDexuWC4Ny17SjF5N805J++iJ7f1HkQ7X19DVQnlfeJu0Ee/I42bHwz5zUQ2RmDXRf
RB6U5EmTSYtPGoB9guKfsEkgqDsPnkT20Crs7GdWSe7CcfCFxfWyn8NTXEdPigrbJJpFs6tO9rCR
ZCvTC2M9HuwO9OFMJlkf8r5hK561qI17uAMNjpzc2n7ogRK1eaTgJOkyM52UOAYIjIjvGYQOfbIx
DJkeO+yjmGHL0ntPbVPeiBFu9/vQEdUTWQNqiu+pnTvL2YzqDaUoKaQFu4PgXdLNHJ/LN3+Kmsea
rMvm3iS+glvCM8thTlqwsThzX5z1KMtxfsmWtZTIH1G41Y9gGjMUpMlc81jYu031Xo3LaUHhGa12
r+BYhCX2ri6n11TSUDrKFR3xPfOx3O9rEy+HzdjOdHetycicntyxwd/GaxolgHt81abPm5lduoBR
LSsRiF6bHNH+Dn9cnX1i31LFC2wXz94XKTCzg1O7Xf48G6HdnBF3H6B2lhhrHvUpSndneVrgxCfK
IrjSzUwAE3LmQVUFKjDKAAQbmYQrIIR2Gk8cBo5zmEa7rrdObBDPEBcFVRZ771ZhZX+pYhk/Uu1p
UG5oJcIyO0PznBf6YraUhnzSj55OgrNssHosKjuVJYJn40JIwhciQmYECTHCVD0pyfMEnw9bZ9uW
8nryJXIPFCxu5xVRwkxQS+T5FQXp/6lW/S25wP8jZmd8B90g3/8Lyo76r+NQ/3jrIdv8/yAgOLEG
/y8CgrciU/3b74ye07/yPyIC3/8HkEufGg4nD8o5/9YQeOY/IF4D1oHWhljgpAT4XwmB8P9h8q9g
ymAan0g9lO4Ujq0Tc0f8AyECensorA5/n7/1N5g7v5cA/w9wB97PqsYCdjItTrk1UYNSYV+GKRHr
y0dF7j81vqorsgwiLYxp3DKqFwjyz7Yj/1bp8t/ffVIN/FKD7RvhFHlI2Kbj8ijEAzirHLLgja2v
qtUFIlsU+40XBZ6+g/RyJTJV/q1y6L+/fFWgnGcs+8ivvGgYja+VdveJCYPnl4H3F5qJP3X46a//
0ivplKsiZqOOiLr7VOriTU3DB3W5PzUtfm86cVjVFl2RBUYQ3x6/j3uY3LLa+OGnUuAvHy5wdE9Y
OL0oRvq8T/zmAnW1d9jWK6siqmhdTtVk7ES+rHhFHdyfHO/bD8r1f+qXVVU7DKdpKEq6HBAGxpTK
0FxlPgpe+UPjax2Kb8uhC/rYiZCYGw9jbwYXsJIwdW7qmBPr69deJzbWGwPNE45bDa8UTbgdiedt
Ta/mZzMtUlUtTRP3lbOhd9cV+vltba9mZ8nRsVxshc645c16sSl1Sdm/b2t8NT1jXhzYjRt+T6v+
QZbpNdeSD2rsf/o1T3/9l0HOKDlpCVizkhlCWRkcJhV/QNc/fd2/9QL/WlTWRMLFaT1FgR54l8CM
wll+uUuyRF6x/H4gAfvTx69maCpSI7dmYGm2ZV74pnGVTD+29fhqevKQHy4Tj/ORNXmX0h3fSL/a
to6L1eQcx7Rz8UK6UQjr5qI6ZYcNlv0Bg/0PPbIWpnnQH8COxjoahXPtLYR/d320qUvWQSe4aSnZ
n+a9g9Mnte3Lwpz+llTqXyNljUu3YgLKKUq7UYfq8TLxDfUzFBghtn34amoiN4PXhFc6suP5szPI
W891NvbJaej/MntsDzRVbGZzZJj2j2WisgLS6XXbZ69mZlrwmKeRjERToKnSjm14sAUP2dtaX22d
KBi9LhnR75Sudx+HLjbP7mlb06tZacDj6sSsnShr7efJdX6AGMwP29pezcuSamMyZIOOss4lUMC9
JT71clvTq3lZYfwxymyaoyErKTX0+W05hT82tX06TP86TmZR8cJvTk5UgwrdBeN45orhbVvbqw0T
9nnaeZnWrCc8nnZ++NOolm19Yq12TCWnpm36cY6kOb23hqJ08gGD+jSK/2JzWNNdK96tljCnt6le
3g7NcGuiFd42ttdhNlYunDYsyJYmBrO6qjNveBrsJtm2fq9jajw5G3bRtiRXi+A7gaqfqjL8YMf8
U6esJiVxuR2mu2GObI/YXjO1Lus4DbYdCv+ZovHLWjUu1slm0egoHqYzS9kQG/W2WflP/d4vTRex
DowhbIm/wngrcOBhnNg4ulezsoxdQuAScJ2jf6IAutl1CmRz23evFZN5ImOPV/o5ajPieb3yyiIk
d9OsNFezMgG0VganUVLUQMzQ4wZAAVy5bYSvMwbjoI1VzEiMAkq+RPLhEgYcu21qrmXRorYrKksM
lHEAn1mLL0m+8QyxFsImRjE6hsUALxxzjGTNy7Qoi21H2bV4PC94/jdEz5bW9l/MBhDsYJofQKn/
MDPN1cwsuyWVjs+S0kjKT7UvDgtg0Y3DcLVhdo1vWl3LpoZz6hGS/Jeh8DYOw9V+mVtyRCJDuVxw
mH00VDZ+zku5bblaK9s7gbQo6KsZvEj95GoP/ujfC9P83xOhv85z0nnjU0yqTvs8wH5yj98dd9NP
6a+F5U6tvV6pUkf+JC6r0NlZpXjaMukR4/++zadIp01MXzpSLoVY3VZPabFsbHt1ik0ABhsWHnRK
9NmCyh/1Vtn8vXSff3f36hzLSdAJ3BD0JNKTnzlqnl0JuW/TKw0MxN97hZKDz8Nyxhi0eSf2kvqt
q+eHbT2+mpep3aE4QXEbgTS+EYUVuSrbdP4Gr/37Z4eDKcoUo1uEAu4d2uZ3sJubJg4PrL83nTYu
+YyOgmrv43KJ4Uyi38oet3XJascccXj3LreHKKjnR3AeICKK4nZT22v1uyyRxJF1j/rGsfHnu950
YVeTsemE4gerPdM3e5BWMUO8T80wSkgnPRAHmG3aHvyTk+7XM7hf5IZo8w4R1KLN19Lqw7c4nqZN
7z84V35vPfe0VQXK1RGsnmfTyx/9ftv0CVZzsxfWkGu0o5Fj9ABBMoEew9j22uavw0SVxJQsFzrF
bp2HesaqLusP7g6nP/l/nvD9YDU1DTsfca12c2TCsmlHMzL76dtUVQcryzZtnDh5fu90SL0Fhn90
bbpLj5abkCxubRyLqynquXE4JAZfn9hUYo12eJ54Udk2i1YzNNF2Au4SqYM/tEbkFIveja7xvqlx
f3XVLEw5e0UjF3QI/Usup6/dR5kmp/X6L37QdUBG7JepPdqCdXwqf1AJfucum++2ffVqckL1oLao
sVOYVfOKrPreTL9ta3k1MUGQapOiOVtb3t+rHL7tkmwbI/5qZpYoh7t6Yb1SiRr3OlQusKVtb2LI
zn8f22IR5ZyjpoyWbP6U1O0nsw+ibV2ympl+2gWj30JjqNvq3Kk92IofBYX9aYysZ2TVegErih11
vcEJK/agNW/+7tWcHHs4Be7InOw6+9KMzadw3nYEJ739995OF/gY0jXnyF3GzxyaL73e2TZKvNWE
bEozgObT8kNW/qc88d6Wxt+4SnmrHdPLeGfzM09H0tADiiRfItpxnjcNE281J5Mld4rCbO0IkOeV
DsyHJRw2Pdz7a4fxnMk2Mx1GYCXaJ6NT6ABAW2/s8NW0zJGBOq225wijEuwR+9xI+sdtXbKalJDQ
ssasaNqq7S+Zoz8FTvX3Eub+dQZfh6ZnaQjFyWXqaDsDAs37ox8Mn7d992pawvYXHrYmLg/Z/L1s
l9fgBAza1vZqVuIfz5TGhEVkcnHXJGipZy4+29peTcuSkOjajhtwhUN5RHV1jl3tg2PVaRT/xW7m
rqYl+Ml6aYmgiMy8FN+yEVaNtM7J2sHB4exdJ9g4jdzVHLVx1Rmq4aWToMtXCHKHso9/bOoedzVD
494uzJNqODK5eONpeF684Mu2plfb5snae0LOcf5J+8dCgyZpwo1Nr+Zn4g1jANGeps3hLvHCA4a2
jU2v5mfuZJAIM766zdppD/yZ96Vm07OY7652TdR0YLuBYkVZjqwyL2d9UTfG/MFp+fSFfzUcVzMU
lMMYlL5kRTTm/jXXUt1UxNN9MNj/1Ppqjur5xCdIuHDihPme9DkkzdF72zZSVnPUqdypxWVOn1fV
w6AhWU8y3LZurZVA2gl9fZISnt45CW8quhEVfL3b9OHOamIqhPRmw4IY4be7seFAkXu0bX9zVhNT
lHbsEc5F7a6Mr+cRJ5VUxdO2z17NzKn0AImFKQfa8hNO6reqD1+3tbyamOz3ilDlBGnfVAdn1VDn
V7HXLx/0yamVvxjhzmpu2g5WO9HS3VDHFPkAaanvSnfpH1Uapulh0x/hpGf79ZKPTQaVuMsfwUUb
icvvs9UGZ9uaXo3ztBXELKmU3pmtN0MSETbbm55V3PVXG+ZUtQXYOx4+iv6hLBbrTOJJ/aBPTuP5
PzveXQsO6qpzIeCbTlRCib2Glxg/uXLEh16WysD7Vdr+dUnc6E/detjMtvSWuxYi9Li2cmJ6nahS
1fUiGuDwKNM/aPy0R//Fn2gtRZDkm4xpZiPx7pT5VGHQsAn0DOS0m/RAvl43aRc3tsTki/HNxyU3
CUNtmn+wan4fYpgsQpUFhuA8n5BH54QvGGHFB7+V84c/2WpymxnL6VjxW7W295kIRCDFVrztcuae
qFC/Tg4xyNIJk1ig54VxtviOfSjDwd907HbXUa4mlZ1sPunuCau4c9rFPvfmzrnYNpxWmy/3Jx2H
PZ/ezad4A/cyg0K0renVzqt17ZBLlzP5SK4A3FxND1mSlx+89fxh8tmrBclDKBviMAkiDZiwjrLA
Cp7NAsvtbjyFdu7qSpnd0a/Lud3roQrktiXFXq1Wpmo0aq7OR6XnuDznO0Z4DTpSmdsG6lrRYI7V
wFM7s8DLsUdAO5h25AK+bPpJrNXOvISoxv249CPRVsSGkax+l5HRkm8bqWtVg8hMTGsZg8n30r1K
COBRrRV8sDb9YQavhQ02ztIJ2omISixqhzkVl22CwX9bx6xmsOcBFwxmGrfIHjuS0vDWL3O8sfHT
n+iXKv4gXEOOxmlhS4P4rKxflGjqTZsn0K3f2x67vmvTme0gDtVDU1TVHeZG64OTxZ+6fDWD1Wlx
z5ISoaE5zjuwr19H+yOE01+fWty1tEE31lwWZogcNe2Gb5QKiT5VTd8JUi7K+dO2n3U1WSH7pgX+
HycqDP1S5DjHIaY+bmp7rXEgZMUr55FlGdA7phioklFd4hTe1vpqpsLJDButWDw9VyS7RhvJUdpV
Hm1rfbXVakFEbk+RmZPL9A1b+zXvGNvWL3M1Zux4FEbgaweXpAUUiRiCxNl0lXPN1ZJPjC/kd0Gf
LAsRdWGW2MclVv7GD1+Nld4hyaEpkWGWC5D4YJbX1rxNTwv67/dZ2iymWZl5SAJJr55wNt41vpFt
GinOuuxe4eeQ3VA5UQAb6izPgyiDv/PB/faf4qv/PBFyLfz9yxfCGYkzcdyoqLB/ng+JOYEhh0bj
nFWlKu9rM8aF3MA6hGuTZv6z4VT2eLBchxyYrirS4TB4E0W2oqLGeZxa+N0f/GAwGv9wXl0rapKQ
rNQErHNkN1MQXyfKU9AxAiAnu6EfEkzxsvIes2QoyCL1Grc5x3alm/bMxpUPzKidF7/QwFLy2eKv
adgFuWOlF9ngzz9n6FK4NMkihrIVDhekHdszqZsGiYstmZK4vzChDDyEDMGDATOp3lfGkPk7qLPV
C0kGXhCFgJ2rQ76McUGUdB1/c8e5rYFnFtMzhvQiuZlxiWFcCzoC+OZ5HB6nGejZT9gJAIKrMi/k
Zd0Q0DsjvHFuCaYMvOukh3Rwvbg8m14VcIEShKaLrF+wPPjT1TzlTVPtCDCCNLYLpMQZvFQmkh1f
9xXGPkq0gT4ifl+KneiJDeW1uIx7ENwTmYgNvIbus5rtOTzDv1Lae6lknDyjtOruKyi+4R1eSvyG
hfDq7DI0ndy8rXOJMS8kq7m6NhpiCe5d2dVa7FKzQJUNF6wJhw6LIt2xL4tSjMA4Qp19BX5ttRfJ
XGD6hbPryezBENTBrlN7GQD+YqP0mweA1El7Q8yFS0gkWRGj9SAHs1YXnOiTYFdp8ArU5Mp5OaL/
RBZPWm1MSouTkg38ta+NqSM1gWyykixo01cBsVWiUJgt/aEqwu9T28XWT95CZfck/L7ur9vSneo7
w4HOcSUnI6zuyAca+QGCEdPNDl31WBN6SMjUcvpI36mqve+nWYoPf3CbOxz6Qe7sHbBkYN6q3mr6
a177vOClsCXJnIMqIEBDCKOXw8TJkmOQLnEDnKKowsdkcK3prq+qNr8hrnHM91M11epH2EyAfaK+
w+D6VchOXTm2Cnqoh8oNyFcJDT1+quMcF33Hxm094ZIV9gFsQkCcNrG9B2OpsH8L14HXwAGdgCRz
mfLlMKZVf9v5dnebAMKG7JJU4WvsBG1y6QU+Ka47FSeSrJPOyEvufh2p4l5QnTqnJXN3XjCMWxPW
/r5ws8+nXCkFor4yLqtCSgMHelqZJ5Csc28RJnXRB6MgcLJq8lPQYjX4RyIKCuB6DoLvXdCVqNhC
BzISLvpTWlnJA+wrMP1p3gVJAB68gje0L5QpzwKesY+xafmvWGLNXd/KpdnXaX9Km8V9C6sgIMYM
mq34MkkQPzvlQhOMdJIF0wE1cjKcta4jfmT9aKBVzL1PvgybBt12vsTED0E/Om+6tuJT5ELA7uiG
T2J21aHG66+PKvHc9FYnIflZvL3WFxb8oVegIcllNpDjCSSEryoKo2n3REdN4qLH0988ApsFKJVa
Q0VYVEnmAEyFKpQP3RwUD2WTIGeWU2zd67iAK6hyOMAHrwxytBVVc9GES/sQtwaXtdk14vEAb+qx
VJ13PvvUwA9a+JM8Ytye22MP9XqKOD0TRWgGy/AuE+hKN1jrgew4dd/lV0kF+I+gAhSsF3VeNHtJ
8EF9LpYYTih77qxucqu7qINJvltLQu9USX5Q2FMT1pkOg2tj9S916vCPF/5M2Ec+Tv5D6quGODhz
du/12PnFJRVS17wKkly5RwG67FNBEuFw5SiC1YnIbKfiOAxLZlw3ZT6ocypCZCqXCJrxjlvK348Q
A6d7W2DJ3osO62IFaFSjzTbn5bmtA33mO3VynTlpTiawMMLvrsOjBs50r4ScRyJcEBVNoa5Lb/Lq
n5J4Tv+YuINPHEhB/hDxJnWmH7qQIMLbRCxkDCbQY8ojFxvSo6zJjYsDeF60oaDBsuWxcVOi3QuC
OMjYGeTy6LgsGTwCh23xOoR9BV2Ei5w4YPqegKn3BIlC4dBlNM2ge0DBBYxQ+HnFQPBkifp05wpQ
UaLOrCtLpOII8UO+wEDjCWaWgTyHbgPaTc7zLO+nqm4hqQuj7byHtpnz4Ya9KHZvVB/Oz3PYkrBG
PpvdnpE0h3hpX3QC4QJlJO9n4ntAgPLQFAR+BFkRXpZDXGQXdUyIDhCOpBPtgTSQxrvpQVhmFG5J
B7tiRHU3aZBlT8U8VUkkC4pp0dyl1vQAgdce70hrb8R+IGT7qwMqFG94XZHSYfQQrp6D1u/S8kok
ge8eDOgRgE3dorcOGZDSqG+Sn3lr9C+FNSyHPHYY6MBPur3hq9bheuD4DyX4rs8edNDv4VICXAc9
4If7OIzdizYD7uMzKW8cZQ6PgEID4nOlaR/bIhdXahwhgzhTU13xYnOKQ4TuQ+ymeYEbO8TYvUAV
mQIPrVHAP5S/tiptvwKrse6LpgUCuHPi1mvIUGLcPzYK2/25FAv4Mu0rMz3CWwhziKLl6B46e/Be
rTj0elg2vV72zGooJ409dNYLk4rQbx0WRnedlEv6GSrk0hyJxchgyYkgb2FlVuqK3K8Kc/5i5ReE
UxHKaRAXDDiy8vzzJs2XUwiJI9PzoAj9G3QeRMY3GVSqMzfNM+dSZKPVDnupJUD5nTRnJe7aIoVU
N9WUFA9hUSYPZYdf5dAqM3tKbInv1Ywn0e9VXsKwgMMx7qQHMeIWkpw/7DMVFhdNXVbVlfZhaZ31
MArVo21by7CHeTp6kUg4giQByTHHICCc7TzLCYB6yAbiboKl+FFZI3lvmOtzdSDTzLosdJNnZwEV
JihJk0nulheovXCg9leqcJvPI/pj0n2gjni72SpfCWYPr7LsVGtBz0LUIVLTTOQY8K1cduQvaytQ
QJrhmZHVasQApiw26dEM8ltdEgiTmcVkotYfz0F/20cfQjEJQRYZkfznQBDEd3rIvswtwl6hXXGu
szHgFab1kn0oevaxwYGrF5GXahoPvTlU7mU8pDD7Rt2q4aZfZDzuwT1S8oSGZJAIQ7SNvUsC2OUD
kfRuMl1YZu13e4CqebHT4E6LYxt4fXcrxpSspr6vREJcComIO52Bk7zsfc4jMAXacfg5AzYId85S
Ir4hi47AaBVPATm2XWKb+ww0N/+opU35OUhjQx06K4iHQ5MgpeODtHrinayFwkYU9zWHenc8F248
/piGAC9r4+C72sPX7YYriKXhLS+yS3xmuByuzoi7cOenUMrSZSzbkwnDtZ+r+w7Cw5fWbW3mCDk6
nFBCwAj7AGd1FaWO3WQHpWwNlMHQvnUUgFOtC9RaZFqKwEySx0R2nCKrEO4iAedDcl7VlmHTA5Xd
3+KvjyuC2qY43LdlaH0efJC9vL1lXlGfGwM6uF2dcW4loCmrxG3pEy+5x78PDnrUqrgb7d6HtUuw
ubfzFjucz90wLcqrLg2sJ97mR3jD/OHPSEQK7iA+mP0BmFKmHhdLTo98t/lNBDEQoMau6+zEuEw5
WPdzMH5fAMDYEXp73ul01U/zIfcz5b8kUnny3OPXL/y9JDYg+TZUPdpFMrUMQpp0HT6RAqbzKPBT
z4wMZKuAPI3erIm+MclwhI02zFcG1nS5d5La7qBngatCwABqJUtqPXL6VWV9VS2ZJssOAguYkgHI
KQl4ekQC2+q30K41bEOwlVN9Dlsztc8VIPMmAoEUQLL0s5HEdz930yiv2HqjQRBGe8c6XuhPzQCo
7GqZU+6qtp6L6kJrkN8H6VNVPcQYjYKD1duk5C6WR6BLNtkB681op+oq7Pu5P7cWj2vgBHYseeE3
F1jLuKPIdyj/o00itbN0b4UNOXEvPCvR97ObztaDGI0hjUA/xsGhzs3q6JG78KWxrf42Fez9B9vq
BpfbAol0Z5WwbZeIxA70X1gDtT1vlc5J0nDy2iA0Je78Bw6iUMaQwmXymdDftr0pUo5xJGLWmqeP
tJdHk5Zv63jhgFmBSSqfcxuf9HVeu374xcCN1HwZ7cr07izdT8H5bAXiCTyZaBlnJdDZUbrZuaQC
5x44VpNU2Q15WEd6CMny6rvODN+FMOVASI21kBTtzINxbfhe3F86LWUPAlO6smXGtM0C0MYNiWH3
na70Lxn1cLRs0zWMu8yMY+Oeyi3HASgIzCB+7Dz1yqgO+Z1ACJvzROkk4dxheVAiibF35JPTg9kB
kZouunltmyGfvocNi8L3HvjB8iMcGbnqp20zUc2TmqqUXFHDwIv3Q2mbcPr8RotIdScRR5aF09VQ
KEjSpWb32hUy4XKbZH325lSe90VTYj+9yreJSYqd7zMDqBJNyXGo2DPngzD4/ziK4cJM+ip2pq6Z
7y00aOm8D0cBOfnAWpDW/KhDIOx9zqWJ3KdccXvp09mW+2xQRhjVOfKmg8iKGb4a3hpohTgvIQpl
GvTcyGX7hdDFhHRVNTpx5WPyJPyz2Xk+lGCAMGM5O18sOxc+J40GLK+TlllyB1pLJO8ss119IIlZ
6WM6dH5wEWAUFfXODbUMX8m5stXjkPJC8Fg3fluCJvJqmLktJspDVQoWP591FGAh+BnYvvHci+WG
n9XLrpbUCD+BP8jyM6J+x+7OUCSNHEZWmPyyabrpExJFNJVtPaTOw38zdybNcePatv4rFTVnXZAg
Gt64dQbJpKRUL8uW7ZowZFkm2Pdg8+vfok/dV05Yst7B6EXVxCEJyQTR7r32t1BBpXE6RawAJkdw
H3JBh6esPIPTMKwnOxy59X2/9ASQrrUsi3MgPGN9qsDJQZpr9b4Bzj0BhFgn8yNxhHsv4ecK0Bys
drudSkZa7QvgrpsLMU3pc1Utcd+AvVWC8JPpOscoBJQmz0+mgoAJjlvmTid9c102sj7DJBw/KVIA
SUn1KM88vspvYF7juspBT2LhgmRJH1HgxIurAW8FBqV5OyJKvVuGsi7g8TRtaJ5xZbfQpzfdbln9
eUfwelEtP/jgHDHgZnkwwPWLIl1HcfbB9rZLiq3iC8xKWJqqDrXwsGhPAvi+tgT876ABIP1pdpMK
npne3PsQICk3wNzCATtsmg55lcEhK85trGA3XgAByi1DTrtGzRTNqnDFJbnYp+vQq4t1TlmP9a0A
Oo12rEqjFPfP4UCXwblaxjHZEJzVJC97H96rcA2qQQ8Bx7zhH1nRy690dsjwmbh9P98ocCPZCYK6
IwC1NYvxFeaKIVcPZ10FqJsv79BEyy61BFIT65AL97GeORsJbyjbLD8jfCpR0gCLA07DBtzVBxjC
M+w8IBLe565AVKZjGN4h0KS1PGC/GdTBZ4oeEFmvOaQHOYV1Y8/jMiRO26VX04JlLso7PeMawBvi
wxSqntRuLJM2vuhgPYhaAVfEACVhxXg3qTYQOxJMEkBX2aefOOzB4RIWd4BTorztQzzKDDbmTaDe
t0nLP+Yj3P5Cl+TpYxMP670UVYWHnLCh4+bjw0BN0eCW6zj9S5CxcPfOlFcHfMhySxfqwPK4y+9y
FMp5OCyBDhqCwdSfsmQeyKHMllJFPmxd4EcM8Pg2ZCXrT1YcA5KTmSJ4gX1urFqA7rFknjvdVKv7
RDui/qvJGxxzPGRi/G9OKxN1jyJfhRQNfCBA2AZKlodpjEDbdR4MxWW/MBJlo5PoMEV3tFEHYpME
L70l4Lg6HlZdMFTBA94jfc7ifTficN9igDkuQmlO0e0AwnOCcJ1VCSoeoiM7hsKdPKivPQBLPsBg
azxDYSNZLoakrrqnfgavFVlTUAbPnaUvURxHZErhMZ+hCvd2JpSCMw5OZQscKHWcW9ou6gosCElg
WNqIwypnJ4bV8yz8fZ3HSfqhTKBvuY1l6ns4o7p6Dsc0Se6IAGc3CvqxvGa9pkBpFqAFXgH0TQ60
ndqLJYZpVYi7E4h9LMZGOuBKlt9Wvi+/uGVRpPsccHWED1ga3KNSKz9HKhzIbPgsgti46nR+QIwG
tu6O0wGPS9esHi4csOORmO2m5SNwetMhhqkb4IRBnF03ui6/Fa4Q4Ml3QFeXWD2LtbwAIqyYLzQI
k9luXN0R6O58xj2fVYWDWk2Gd3Yqs0L3G5+WpfG9YAn855zMSc+LBn7tYefDBvbci0cAYYgUwzNk
PjnQAkAwiZ0LXFl76o8l/TzKedYhznHxTepN3qUfB3fjqGDj6M6ABuyxbK5XPU0b77JAkvu56Lm4
k6A3gZeOy8V5pdwiPuvAqoRxu8+X8XTdDKt3A1zm3zFG6R0oyarddbFYPsNCV3zyqqk6zwdageKu
TxaFWAurniaKKbHz+376hPwBUPfAhW3+ERQrJ7xlE9wvbyji3zqEOG/BZQDHpwflrvOhxd55JxcA
wQ/lRhND5DWe7uARtJ7rXrB0t8RBcZ40p0/NOoE4Bzrf7JNpL06HIIJxIN8iwcrNknuvQN2kKzG4
UplWAP36bDyFuivLYeiKgF4Iv3m8CsD16fWSFN41T1YQPxHk+1CyuL9ZANhzz4LKfQjIAmBZ940l
+v1aFHA97IYkOc/YmgMx2jJ1wcCOPeDFOLsGWD3M+GIql/2AavkStbgB+xA7K+h3HIfnLtygAjmc
epX6RlcNF+4gp4hBQ2sVvAtwab5JAxhUOzQDBjNvl2RzQGzhvBr3S3GXkWnWJ2sDsFSk0gVxV038
9jMlnHjYuSlFdL507lzAbQ8wOhqgMwNZ8sln6/K8IVEJApALa7EllGARVlX91Wc6w5/yVudhjHU3
RtwDoXlEIpV37yUIUEdNMI2fW6+CiQYolR6imiDZxPs6EFkHKjADGxiW4PPlOM8psJiIz7+HCobO
J7N2qgSX0n76CyHCpjrRvJXPmFjeGefrdeXQ8jrIXJgXrJ2GyV5Dx5uWB8kVlmvxJS9RLvCG6uKV
jLBZZ8xabIoN0H8R4H/ewaPpEoI/aldJz8xC44IgtOHlFRQjGOKOxnGr8JzPdilPI1EON4y01dmW
PHTh4aOxHLneZIf5AqDtOEvWwkC57iHrjWBbj0HQQNsPjwfHqqoRlpXHrbvgz6oY22g0BrErz1JO
1nOvRyb0jSTfyy/VN+tIh7HNEPDmsLOc+DsSX3pB9smm0zFWj598WTKEWtQK1RWskdeE3zrcsxqJ
WLmOm0ZyCXaMFcZKksRfmqn87HbyLWHfax1iJJrHShQxVWibJfHHXq5hJpTluzSyzGmfFiybka2F
n8dfrEQeK9FWOmrfrCGlWF/p6Hgs4pWD48UEg5jRDpTlmxWkdGhVgFshi2jpPa9IsAStO9slsM36
UaSOXOTnXDhjCOcLkPXD3k0K/8xqBJrlo7jZzCVlgE2XHc32GS7QD0ihtVaKBJRyHw9CCgumBBBl
DMLRjS9dhCoauto2vo3OH2RDCqv4VOY1xJhjfw0AVeg1vRXNCifk46bHGb4MKYcZiT/MDwgtosZB
fbTrcGNebl64qKdvIUjqFnqb5soHYzIZ7RYUac5MBpjpqoAPkw5SOVPrHGDkYgfRQMLhuFfYRAjQ
mw2LYMCB+/uUQLqAe7VVv5jlozqZY7FWoJPRJnjQLXJSCNBZtm2IhUAmFxqRbshLOu8M2OKoqFy7
9UoY+g/N1zYWEo+NWO7JVGV/BXn9aNcjxqbZNXXGGce7FBSOCxPNl7O079e9XevG1JQLhAVJDP5e
NgawVSy6vduu/I0dc/v2L6hizBpShjiOq3iLkTKNODsmMOCKzzsyQ3ZBG+SFEdbK8uas5O5sh9QR
vjFll6auxCDBFYvhiYHTav0EQbbVrII8+XjgD4RDQj4B8OKR4TRz5QlCGm/01NbdP/cUxO7HTcMj
i7hrjSI2CYfBA5DKoYbXlOBObLUEC9+YtGPd8SJdMrBS6vxeec6HdZFfbYaQ+AnICWmQ66sK9KVq
ZAefamQx02Q+tWvdmLQjif2kKXD1hrfec5CyLixWhCrsGjemrT+hAiGGGgQFbE0LL6HqQ0IyK1Wo
oMa87TNJl2LZRmIa3E1FdwpHPDv+kqDGrIXMsYItEOp7AgcBa8yxpwkOiaFdpxgbqpd5BZyr8OCl
WlSYzNlJ2VvSeIUJ5RzGsXaTBQSZOEMAiYBq2faIwts9uTFBETAetMoxVqphwmW/RFoYMku7gWhW
lPQ4cdWaY/ZPZDlLqhJHJX1r9dxmPclEsnYpBV6nR5qwDcZznWcPdk0bI5zDMiZNNaoGV2dQIeM4
3a2e3SkdpsnHq9aQ0wmgepTHdXF+I4b+GlFVu/XKrBVJCsWAzEdvtzz74qLmziXszq5LjPENKCys
31o8daPi0xkvs5COVZkIuDnHHeJC4VLXYpojdwHYexkvAOuz7BBjbHOuZwEPC4xtfz0Bl/8aibM3
Np/ti7+w+Zg1InXcp6NcoHgUSBDBIZBeaFFYPrax7zhdDb5vyhYgUnRYzvF9r+p7q/doloDEuAP5
xEVBHKQ48kzEqzrIcbJbBM0SkHpxxNAEARZB5pw2S3DWOm9J+l/pbrP8o23qOejgaxjBlbK51lPq
HeDEa7eUmOUf0Cpkrg9eczRutl19iTg1wm5Wp1xhgi1RC+u0SkhUrLbuFemqi7juIruXaUzKWQFc
1nYUByA6D0ie8W/IgNhtC2bxh8woh/EtxmAzseshRdYdbL5fP/b3eqYX5o5JtaREKj40IGAwDv/F
XTAWyJ1WbhqcE9/v77VfkCuxzlA+u0vIl2K6cpHI+wixx3TRjgk8U1iBGO6JnuGbcTrrqrmavKm/
QYgVohYYOMXwfuzU3TIRp7a61gqzJKMeBhhouFtfC/oR4qAL1lRnv+6PV8a2iZ1EWQPvkD6CrMIt
HrxuOMT5YBc9FCZ0clFN1RTwVInW4Mum5BtWy5JmUx8/uUCVDVCeRkvpRuky7WGqZNkhxkmtQOoG
jl9zE4kqv2xaCpgJt9vazTCwo9OKxzMgJhMUgvC6gTVfLia7xdUETioxYLz1axPFAiJSP5aQb6eT
nZeEMKtfUjUhZTigV1pSlqhOSfaQ8nhvHNS208cLU9Ksf/Hgg+ZC/NtEM2Dk74Jaf4QGCTaLAnUC
XWAVVxUme7IXcVuDwgszymlISTTFQ3ANFkbHLNdD40IYiClvVgW0GJ/iy4Lp8wRSul/P0W3ovdA/
rrElA1jYtAPBciidPnvoHBxZdn2LtP/Oq9Brv/6QlxcCGLIcn4TiJUir3mubqGmGZa8n+CMGsDje
27VuXArrIOv9nMFjrocWd1eI4bQu0vd2bRsn5mVdmOvleHIyOqc5VLFQ0Pxl17RxXl715MKLCW7z
K0o2EK48d9rGqt4WZb3H/V06Seq2oC1GWdFDSwZtvq/gIiWf7J58e80/BFnjjjmodUcktKuQKIdc
eUARj0etDqAw9TluHTUYHCmtCY7WywSV7wy1imtHduNmAmTN16roUdUerQSlaqqTu5X4lu/TmKQL
DL5lJZFxavIxi4AEgGZhZpaNG9PUR0XQMmy5BMUgVhzS9apjtdU9hZs5kET4sxaQtEZTtz71ujqI
VFptHNxMgbSwiM9hVw9DDwfplWLqocjvoQm1GodmEkSgAqtLe7SeennkQAiW0umNbeOVFctMgdRp
vIpsXBDC5fIjDEsvJQoa7J7amJwoyUClJ0oEIhVA06SS4DmG35jdSiuNqZnBmMWFRohhvUoOYhBX
mlrOSzP/AVVJn9McDkS085yozcpQiVLu7TrFuNBCEzSgqKfhUb+u8oyk3v3kL4VlpxgzM4egDYTB
DI03zcOo3Y9rpa1OdCAqHy9WuvUgL25QqrlO6fuWuyEkdVYhQzifHTedplwTmmKc8KqEA632T1Ae
ahcc4yY+018F98oeNiSww4LbcJ9/8Gr+VpHpK5PHzH+wNckTHgsMwoRcy4qcrA6xe5XC2DQnbA4M
ggoezQhjHYZuQL65V57dKmsyNPEyAQ5J8OBzrB8QI//YdPyD1QA3sx+QTi8e40g0z5PQMM6FIrcT
dvuxMHZMKYtmXvyCR2ndXJClvSiA2rB7bGNeTgsc0/tsghebcJNo0xUOhefard/CmJdJPhejrtEn
+epcIB3X7xqfWF1r+U8MTcJAVR/x4Kjey/cEseulduwszbhJ0RQptOIoIGDRMo8hF9U1K2urkA03
IZpbwVeZpJpFKGK4jFcHpYF2LG5uIjSVg8rbFRVtUYvZebotKIm72GFcuQnRHBLwm5SPLmFT9xCP
5NTryjurMcjZ8ULIm3FZfDqxCE4TFVTI4ayb2m4IcmO/FCPx8kmjT+QC5jSMwh9Q1Nt8sntwY17G
Uy9VIfAuu7mYUbJXkF3XDHYDnBszU7qQOM/5iIHSyqtyCd5PlqZ6nBvzksBLpoaYnUflWAOOkN6m
UtodfrixXzqpIA6A4ZvrXSNQGQBpApyTanVu1eMmRxMFwKiA2Yb44g8nbCZF5CSundcON9mZs+Oi
NHfBs/vOgzdUCpXjo10Oj5vwTBcs+HQoEDBAdeLjDKPwSJeBHQ4e+oDjCcTkQKZgGyqjM63v05Tx
U0KSxu7oxszp6aGfGXhSkevO19Qvrla7BAqM0I6fG7phiPemnkOiMZ6vy3QWD43duY0ZU7NvSd2j
/ItHfuFdbYAeIFYt+8OYmCDc6FRusR/h8/rMo3160s2t3b2EGVOznr3B61fFo8JLLuIxQ0VxYdkl
xtQsE5RPiyHF+Z45NzTPUeicJ31oNTFNdqa7efjEFY4oIl3T06BPDkvX2VFouMnOhI55Rr02erxC
2XlY1nP6ZUlRx2736EYISNUozVK+s5lpKhEy2pe3yL3Fdi/UN+ZmU7uzSlBjGbnZwk5ihCtvxrxm
X+ye3ZibKNf1pxGKALjfoSqslxCN+0tvFzcwGZrxMqu5H9F4XsdPKFEddyU4jnYPbszPBjWjNcB3
3yE1M6oW8woOOSi6/XXr29f/OejJTe3O7DsCaRQsiKVP1RWgFQlqIUqKEriZ68buJGeqeNrGb/Ed
YJ6Ux+patd1uIL1V6o2b+h2e5SU2i20VQKF9WEIOG07AiUS/7p1teX2hd0wJj4eCxnVtMCQLheNh
HqOEBeJH3+4EYFrqNhUaH1yOQ38HcOLA38+V+Gz34MZMzYHAXDqGbqEa2B/Fy+ZhgJT63q51Y6ai
DnIKihxDkkr2WVfraVP1dvFaU8GTOQUOLRUcrwcUu4ZFCqQSg9LP7oxLjW1UzI1IMM55hAqfOdxq
SIGlWy373JioIMPqYYa9WQQOCts33gzCgFyV3epIjb3U6SpPpA7CKypjlzjHnHFmp8jiJua2mFJn
ogUenG1RFVflPTL74NHZDRZjM51m1LIHKDaMOAdowQfJALY5dmxEboqP/GKN8wrVixEgSKgp99zH
orbLI3JTfZTNKHjmM+7k8aIvXNiMx8tbHjyvrCsmq1Y5qBn791AJSpTn0G9E63dW3W1qj4oZNcsx
atqjHFWaJ0BKPVUSdBy7xo1NtE1oo1lBMVKG9RCkkGK6fv3t122/shOZnFrmLGUJOjfsgGelHpq1
ii+xO6UntdZ2BULclCHNHq77oGgg1OfDB87LxXAedEP3xlb62ks1ZqgE6g0VJQQ9P8bXORzMZy7t
zhemEkm1uUedFU1LImDhIr9kpbaLrZpAWldABpcK9AnryZVGoE/EQNP9+pW+0iOmEon4TV6NAlkJ
p1/y82le5QkIbHZWntyUIimYSioI7qGiduTDXCEQEhBh51XLTTESlPYlgwsFEirFUhxqDypS3GV6
u6FiqpECsInApkKnByl9TPKpgxuP11o2bkzSyVeyTgc0ruSwTwd6IfO3pGWvzNHvmMcf0p1NOiYJ
6lRRsJJTKnaV7/VPc+UABUKHwbVc1E1d0jLHbez1+JQpybLLrnJ06M+FXZkGN5VJdQ3KT+ZhUM50
WcJR82mfeOyNk+5rHWReSoXICUqFkEB0dPVuUU8i43vU9/pvtP/ajDI200I0CMvH28Mn4z1v2gNx
7VwGuKl+8v3YKRO9xRYb1JbWrXfIZNDbbRym/qlLXCAs3IRFQ1NdBfV6pqi0i4ma8ifIpctm5nju
tAKwpwfReIc4oF1o0VRAtTWkjkuFWG4MwVpUVuS8clY7URhWquOgDpB4wzDVeJljXV8NbnUDko2d
axE3RVDE87VT+6jpqYL0mvvJmbDzTOemAmot+pUMZFvUpf9uZOWVrEBNt9owTP0TSm5k7/sIE8+q
EbtsbD/Oy2h5+Df1T7PTgR+QoUv0tNwDpXcIajBD7B7cmJfMB0NvAZ4j6ucVPNjy3qlzq/HNTMWQ
6/pwmZywGorK27Sx64nDRztrT2bSf6kfV4kWqN2VEogIAMmiselXq05hJvwXJMtZxhVGSherO4Dp
bxrlfrDpb9RLHU8d3Jz9mnWYlxAjvFsI6aMMxTb7Xzf+8iLOTM1QDoTqiJTZFiT2PsYeaCYBQFHd
arU/M7NeGupspbuOgc2thgX2gdXwrqFTbnVUZKZmCKwoDVIK3uhQzP5eJwEEW8orrcItoHUd97vD
SZWDOIFwUd6+A4niwIldwoKZ5rtO1U9tHmMK5XkTAzzFbhMdWPLQA2N+BgkO0OnGkdZtcZ5VxcOq
7MRrsI0wumSGZjkP8DrHMgAZaZ3AJRHabvKbqqHK14CWdzjLNZOzb4f6Yqmo3as0JUPcqXGbQwlV
RGuwjGgPIkfGludfT6GXzymABx93SpHFkFdTPLcX5FdJ+6nyqVXsiZk10zlKatdsu8PJdNiLmq2Q
OYJXaPfY29f54XxLJAXjCnGKqHGdq7J6mP3mvV3LRnAIayzhQlC0HPAvWSeep1V8sWvamJPaLfyp
A9UnQplXsKP5oCNt6bbNzIrpQtKRJrW/ncXFO2ShTvq0U5a9bUzKUWuuwHTDQqgrAm1PDixus1oJ
WIDZO36VKtB65iN6JWEkBKb4phq53QJuKoYGL+0SbwFxYOUAnOVDd9fPg1XalpmCIaJURyVFf6dD
tuwaMMuWzaTJaqSYkiFfjnk1pNvOk7fdXZbT4j0gP4B52TVvnGcdnbsD2HggMZQ0THMPxHW7QDwz
NUOdTsbShfYB68lSuzsHGMgLOUE2aDcUTd1QHzhwNffh77Ss0zVIXvtASbt1VhjT0+38NZdgv0XV
CB+jelVPii4Pdj1uXDdXFiCfStHjpaeuNehDF9KtueVQNKanbl0SkBkPDjLv9eDI+ymwK/VipmqI
FbEHmCWEzXrINaDrSTseMjED/WbVL6Z0iPElYRzozkj0+qHwgHkDYd9yrJjioZVDOl0qqBHnWEYt
Ta7jyc6BnJnSoW5OnArUTh41rfbO+RiT0PXL5Y35+cq51lQPDUBpDlPTQSfobRzxrKHPiZfW8EIZ
lIrset7YQdXYwZs46QGogaXGrhUTOIvwK7BrnB6v6UQtK+6aUEGQovWvagf4UBTM2JV7QoF43Hot
F1hmjugehM8ulpx+CdqysnxyY6L2Ls/StEcGtGUwHiC5PHRZrfd23WJMVIL8ZxkUONwuPYcTQ5yF
fs7twCNAUxz3ClCInVRkq3DIXQAqsx7cpN2YTHaro6kkKvtel60H3os/psDkl/fraleKxEwhUaPB
BYIxLFKJMQwtYC1SgwS4Wj63ccCFHU3iYtGFICdYhlAWa7/vZWr5Rn8SEs1khgECzIS4ADS8C24I
t0uYs5+URC3Cw3nuIlzGi2SHgfl1GuxWXVNJVIIpCxQp5CFlBtbhCvOZqEgcuwQoY8b0XIDnDWYJ
SJryARilJL2AJ4Ad8IKZYqKqgO1E4hIeVSqurmECMUYdTzq72c+MCep6MB1gs4vWgdPdEZhD1G33
zmrym3KitZqzphigUNTlMp+LdZC7dE47uzOAqScCVZFmYHZhIHZPXhZ8KqT72e65DYVCCzObpG03
VfISPxZc9Qidqbd8p7bd5mfdBjOlRLh7lu1aF4iZJSuEsgKkyUuHz8EHu2c3DroBEOx5h/wQyhsh
ZiEDO4PBrR2NiZlaooZnQVnFgANNDj3NZjDV36wAfa1bjP0zbmRVIGuGS+jI4qu1HL5IGud2tyJT
STTgcAHfDZxF6dg6EanHb/DjW63UD+wnBZHukyHu4Dg3jkEaZbzNoN4I7MguMC863uPyds67AA4b
EVw/9/D5g1lhbVmezX7SEA2qXvAfQk+rCzsPl36mSlupZZipIKrrMQ/4iAtdM5CLvPUeZZLb9Tg1
5qcLUG3AtjiiG8e3W9OcTSdW08ckAAVJUJGhxUo+zMFewqMq8ZuDXdPGzCxoxQG0lriaxxqwWRyF
goK0dsu4qR6q+3Js1xZ1NlWe3cZVC/r1G/e47fFeWK9M+k+S9AFfM4AuWUpJpLhmX0AxRzRnhV/a
e7uuMffPOiaOgytWBMnDAShgwG8RB/3e9n89zf+dPNe3/37U/l//g38/1Q2I5ChoNf75r/d1if//
Z/ub//s7x3/xr9Pn+vqxfO7NXzr6G7T79+fuH4fHo3+AUwQP3jtYTS3vnnugI763jyfcfvP/9Ye/
PX9v5f3SPP/5+1M9VsPWWpLW1e9//+jw9c/fvW2z/q8f2//7h9sX+PP3XQdjgl799oCQT1r9duiL
x+pr/1MDz4/98OfvDvf/8ATxieSUUIHrMxbm6fl/fyQ9GUgBrhyDI8kmwqpgJK3+/N2VfwhQWyVB
4IcSIrYYXF8DKv39R5QIF66NUhDAfFGf8L+PevSy/nl5v1VjeVuDtNz/+ft2Zv1n9DHEUiVimz4S
kTyQhJmeqsu6ef31PNj3PsDM/jT3YdXznV5Px2L59kM3/f3ZP37W8Uj/92fhsCZd5D9gO2tmbeE8
sgK1ncVwHmMj2K5JFvGWNFGg+jfmlLcNbPNrSSlxdZGI4AAacry6z2sVwDINX2sFJr+iwYWWD1U5
T3vAiHJYgHXpbtb6wPPY2cdT82kR836Nya1Kk/qvkn6DW5MDdkzEnJLs4wVOdgvCrDT3Qu1T+NNk
+193zbayms8bcB8+Ox4E3NI8c2USR4tpcoP9uNB0t0KgH9IJmECBkPGuQSJ970icyH79od+356NP
hRwKI8yHc58Q3DWXIHDYWTHCQ33fZJKFsq3vklZ/K7yguONzdzXFqgK0eqqvVOrM4UzdyF94cKU3
sz/iw7KqyfZpKu+UD3N0jGVUUup6l7RXjX6YnXw6Sd2N9MKAmIFrJmy7ygoOP0nw18L4rsib+h72
enezBl9t8B2EPcH9hSeUVBET6WnOiNrDhSOGzV28hF0X9PsyAeegboqPfeeEdNbpGwiL70oQo0t8
D5YYGKJgeP1UyNVBujil+RDslRxn2NaULKRL/hX+VSlI277Yj33yCYh92ID18SWJ4YGGCY2gbfIW
D+S75OWnR8E8oQHFIwkzYLbUOQJYugn2JEjhJDjhnLKg0nGXlbIM1zYbdkVBgF739rlyoeHsB7h7
+V04sfbjBPbMG7fen1YKDjOXfx7HLCkM/BFO6boO9oHT4GpN22SvaQcbnvGhm9b/zA8cawU+DeOS
uiIgHhRd23H2h6xMOqPGkCIXCIequNgFExIcScP1GzPgey2X2ccMIU0qYBrl/iTHKP1mKVwYGu2d
Is7grTH8RWcUUYh0vCphjLlL4HO5zBLG4Yo6u9hl54tolv0KSxjFzvrNIlDVoj/lc4mErleFMBM4
qyrxFfzHfqeDK/hT4NQ9EXAg6XgSV56Omjo9dXwH7oVL7+wCfU3XVIegJX+AnP1mjHv/ouFFu1/h
Rb1rE5XBt7ipkQ3MdguH5aa77EFWHQ9tUpb7GAUa+9IRp5VUZeTPfReCRP3okOxrXk2fk4S0l7Io
4b+brHsJgy/Y0WBJydMPOoVtkOStu+OA24T4HBXlFXzUAg2zp1+vNC+OZThi0kC4LrYt82SpZsBC
eQ7vLviNLKgbDesMhChawV53YM57pVV94RLFTziso3Yi2XPpzXt4Y4caf7b79dNIc7HF2MKCJxiX
gPx5pvZZBM04yBhOUQJhLmRBJ74rSU125CmYYCMwoRBXDeSNA+SLHypdN/AkJR4zPxSWqSUWic2e
KrnVAwKYCdfDzu9aFGB0YifzbMRoe+Oi/eJyhrJqiQkUECzJ26T+YRpVExG+Bqt937Px0AM/h0rP
OT/V6NNaw1zE6ce/RL06O1QR/bXAcgWWGexM9o564+t/56GZM437FCchCnWFZ+bm4oGtsBpLgn3S
TX64lESHMaFqpwQcWkirmnANqAjbZO7OYa4879t+kJEnnOsGp5Jzyfcwiat3sIp6C0f1PShoPhrG
pcBhgWKpMc/4cONKEuZhrQnKz8A4FzfFcr3kw8ZDPyEyQOoJXkqntU8PlIYrj5crf8yxWrB0RNqL
Dfsc2nbXBfcZVlOQ0TXB5x4E8RAlwWWY0XcpXBJD1WfB6RysaM3jJBQVD6mEi7POrlo5yagpnc9z
uuwTuDXA0fcROe9g5ywYHXNxmU/ZWTDF8CUE7TQcYaWBQuC2QSGDekQRKdmpdTnpa3e9FMlNK6o5
dEpYRlRJf+GQdtxPpZPBSrYMEyBM93xpBbyKkjx02+Iuzf03hHMv7RRQD7NtVcUxz9TSMNXChwoI
6P2UBXoPwHyYyAFq1/RD6nl/Q/L+o+vHVfrU1X39bTAvF0f3kRv9DP+77vm3q8em/+1krL4+Djj5
m3/z/+OFZNOtvX4hwam0SJsmrZ6PbyHbX/37FoJT5R/flwDfxfkbB2JE9P99CXFd/kfgQZaBcSyx
Km7Svr/vIB75I6Achb4Smh+Mf/zk7yuI/wfHoAowXbBHey6FjuQ/uIIcr4yOh1MT/IawLByvTdPg
xIhJlesllJwHzPEnryj9EBMHk8ydIrYU8iReyZcfuuaFS8jxSfufTzMOFHLKkiSNg+Vy9IavPq0w
2eZPPqneO5w9Zu74xmnpuyz6n0Xln89Br/244pIlVUnstvMlFBSoSZvjwL2bO5FcF1k23HEAc+9q
uG1f1JUvHuDY08KPTyt1NU441+2KuiLvYO7Zl7uClTBU/fWX37r0pYcyrkNJBZgUNBzLZSW7x0Ay
b8/Hcj0HV/6tOMnx3P/na2Po/fi1gdQOQPXo9aXrxGdIAV52SNvth2T53NL6LRzHax9ixOxib4EL
qywl0D44GDT13i3POJGR8+a58OV++qm0qMx6kcIV7NIpgvwrzsPzWedlTgiXuvIOZt9vHQpeRGVi
7Jt1RiIpOynSZroM4G78wa/r+kTUcR0mcINCGrXXJ43vD2HbEfcMKlPyyAs1nmCSMtgsEme8dFCJ
87GNBwkTNT1l76Y5yMiu77z0ZoHjlrfT0s/PVavbu18Poe9IvBfGkFm/VPslLaka9GVWLOoxGLi3
ZzBsfI84gVY76cDJcjdLXn5avEaWu67IgFtNW/qWlPfVPjPOMrHbrTHQa/oSN8dQSnXb0v6pBrN4
KHFsK9pwbNnt5H+UMK8WguzmQu7TLIiYHg8Tm0IX9lHAn92tSRk5VXaaije65pXZZfKZG61E68zo
Gb3ckgRHhquseSMi+8qINwukfN23C+WYVkr6sJS5KXEbWHtY/DU2WeptJBrrlUfUxD0Hn+B3D35z
Rac3aoxee3JjyVFd0jltgamUNA9NUO6QQw6z+Dro3loMtoX7pfForDjrCPWi7+IDWphzdwOyBEP4
66H+WsvGMuNKHtQerJ8uE/eOoMN1/EaU4ZWBYtZG8XGECewElRF04xmy3/lVX7JD3lZvJTVe+4Bt
q/3huF8GcM1V8PO99OeujypI7HZ+yTt4tiy3v+6bV7ZRs0aKFWnftNCQXowEJuioHtkB6f+1dqrz
9f9w9mU9rupM178ICTP7FghJIJ30sHtPN6j3xIzNYDD8+nel9elTP5wQpNa52n0kHA9VLlfVWstM
jp21yW63cn6WcCmVOZC1a2MnyhK679XczTVoRBepp30GL42Tv2RwFqzKIFCqORGHAnAp633Dqo1g
Y+UELTFTamNk6WT2TlQlQgQ5dFjBGvcZQOb1dy8sVmE0gbocPh6rGrxY6nR+OakbLZRrJ2hhtmVD
sgo4DDtCqvI09cWz1aLuMTXP94/P2ucXRjuMJZSbstiOksx+hgBhoBvmE9Lfwec+v7DcQSboP25N
K2LjdMhJHA2KBFmv0fn3v7+yr0u8lKaOUINEqg901cIjxWvbbNXHVoLhJVgqVxttrOfaitLaIr7Z
xl8dA+mbIjmD3+1l6nTHTZ32c0a8TMQrwGXVI4/NaFIKIPoSc58l/HfflM95zSu/G+aN/VjxFkso
VTcPtIEoghkxVkWNmgWDQOdJEsfHtilLj3A8ZO/vzIq7WOKqOrC0lWLESHlCOtceMEzsGLPPehb2
GbiW7g+zdgCuf//gYElWF6PDMExvaNTVqNRcR/8M6wcMe4myolTt0xZw5ahqFCNUGRQrJ7XbYvFf
W6GFZbdj0WVNdv3pzltdvhniIeE/hmkj47T29YVhlwzozazO4DfYU92D2H0MRl26opMbprfiOZYk
05TqowapaTuqmZEe4oH9LXJFYIESa6OwfnMKGl2CrmrwBo9VQnFYtaneJ9egBc8m5oIrSd0DnfqZ
6ALDLO5oCCHrgwEaxKi3mgIansC8sebt/vG8uUj49tUOPxzPcmhS1NUbOxpixzkkTNsR3UbaiW8R
Z64NcF27DwNo1ZwiE5PYkaqAIYlVsd8owAaUXfWJ5iMbM7gO/GGAlFNldibFilQNIMAS4tKFhdav
+8tz03rx8YX12hpYhjQWWxHRKsUdW565TrLFqLF2fBbX8pDrnFgjhLxa0PxCsP0Hg0Y0yKcJhGKV
Lczh2vovjHjSgd8xmI3lyfTXUWg/hqR50wj0se+v0Nr3F2Y8sXxMBHWsKOtPcdL6uVG5qthCwa0t
0eJ6jus6YxWqtVGXHVn2BCjspUJJTVHS4FM/f4nLqvt4ZikeoVHVgwMD1anvVZG0L+XAt5i8VhZo
Cc6CgjeqtwIbYKRd4nd6DTHeQWp+2sqtjueVVVqCtEQ7gXQ0wySG+M3slKDVKhccTd4c57v7y7Ri
B0ukVit5MkG5nZ8g5N5/1RNH31Or2CLGeu8d+M/LDHnz69p9sOFE73tFgK33NKdlAoBZX6VBPJTl
Twcabme1l/a3obTqeqegHyBxVUepchfsgsOXNNf7ja6g9wfsrV+xMPYuVh0S1x07KWOXoyl1bH+R
XhVHPU6ggC6qHIV2FFDR2WwYCgX3aomYgVZ6p+8hDm7sedFPUWrY2RO4PZDML2c7crS8Sf05m+LH
TDOsUG3RG2CAfMXP0li2Lkls5cSHZvPSvhkWYikXTqWmg0SXmtOedNmiYIYqetKDRXN2BneoU3hI
exo1081KrqVu1unVVuLh/UF3a/kWnqaAfDxtoJN+GuzBH+Phu2yskA1xSB10ANAERec8VPSHHj+r
ZfaD7KTbpYWrEGsvMu3RmgfLdcw0+5xnWoLSkMjJnKHPylMykCHsjcY8ktxUzjntmg2zWFQr/18S
E6u98E+6NRVqofDyREzudGeajsPsFmVZIcxorUNdJFPuG8hOpKihDOp+yBQgWUoTqTg0shoPWcWn
E4Ei4p/7droonv3/H7Rs3K7sHATBSj1FpmsGuMz9bPf86LiO2x1jFyPvt8rut9PWSCMuDtokirgs
MoxUodr+vfxRhHPsO4/2rvut/7ty7iceyf3k18bEVs71srGbtLAjlmA458G+JGfp540/IJXpDu7v
/Dz5WpB4tvT0XXqQGy/bFae3bPfOaW4PA2NTlEjjxYSg/NQbXzams3Ir/KfZO2OF1BCeRs0OL2av
2nWedAsPEFtP98hO9Vtvi2l45XZY9n5bvEL5Bhr3UT6Ol57bj0ZWQL/d4aBMVrf6kVfms2xHoni4
iZkW2J5GfcxV5anNzNA0hi2AycoklsXgNC6aoWccKkCGgjIllFF93Ywrd461EswYYiuf/86AdcOL
LWGbVc+hCa/T+oR8ZPETzr4OQRxQhmCbI948a7PwUaBp3Q6KVYcJ/iRA9iPx8cxvT2yYqq+x2ciw
nib+byikWrmTqoABy4gL4rhqNQyPBnFI5SYQvI0c2xofe0nUqNQY+V7nPfEE+hyEl9J++twrxViE
+J3SGkNrOTLKUTzn7CeUA0BUDGauZKtpY23zr5v24fruDHi9CcxWUd8eIdrpVinaR7SX+6aCguN/
s7Ya+gD/9+MjenVBs5BNkRhE/6MvOJTN9LbQLwml1gnuTgYN2myOOQR+3VKnZMPjrExqibGVmaXX
CMWLU0kvpChOKXvM7GYjr7t2nBcrJhy1UzOjKk5jDZLrjE/skKC13K9xT0YQFeIbBfYVF7Yk6E+I
Q2eRs+I0gPnfY3a5g+D3VlrxdoFHo0u8bS9S6oxzzU6cskOcj56eIkk9/zOb3G31C3WQ80XTkvL1
/klYW7TFjSM6ljeOXbGT1evAx7Seob3URY/87tPnBlhEMFSAsHa2OAbIw1Q99dkp1Uro0W3pr6zd
mUsC/3rMZA8KrPrENWf+NU+gOmtRI/O7VK0PDMQnAPzx+hu426cTzzPEkM5QhyzV2lcr0Ynf8yE/
1E1bbdxwayu6CF+IkRiiNo36lLfOoZzGC2fq70KaJ5GVW0/od/q5Gx512ZXo8AYAIdGy0+ihQSto
9rlfBwDdBMRnnuODYdMdj8N+2LcP9V7xt1Su9Oskbo27SJug+hejHItwvvennRn8Iq7YN16yY97f
wf12Op117+31ZXTTHWjmXc19+fNHePcP0orvWIJ/24b1OmU5OzVjvu/kYLhcjk9EG4L7318x6yUC
OJY81lUp81NSc/6mZaQOeia2unJu5mDRSrnwuHkDFhR1hHNK1Ici+YLGOA9c/8X8G/H8/d+/cu6W
KgJliyIFsPrFCQTrtVebigQ+CrAdVX9yoKvyuQeAtfAXkhY1Jc3VyQ7VbsgQH1I8W53PufD/NIwr
01RrCIFP2pyhn/LPUCeukyk+32JzX1ukRWZF7RJNhfYWbh6Jvgg782s98Zl9Uejz/V1YO0UL6zdR
/6ydTNQn8As+dTWU023N/9Snl3hgcC4M8Fooq6Bduz8pZgGWpFjZCGhWrGuJBu7wlMuJleUn6I7/
nYfuW59UxxjK2587N+YiYGoBldZrtcxPMiEPMtP+5jEJ0Sf19/7avPc/3HBMyxZLe7LrJKEIyHt/
9oF+DbIdzuexOw+X0p8Pv0tXDUjl92+ty73+b70XrvAAZduVnr4xxZWtX0KHSZeUSiXx/DDQYpSp
5r5W2400ys1jS+iSPkSaLEOJDihTfP5Jp6pXpYOb26lfTb/uL+DN/ccIC/+kQYphrEHUHsbzrIb5
PHd7Z1bIDpqS5oaDuvnaxBDXdfsQ0U6zqln6DPx6rU3/CDMLfwRPWaj2vVmhD9Ycfamhjd9Vunna
fW5WC2/VJ8lIuMa6yIhtBXJ484+MtKNX9PVnHBbmpP3vnJpiKiC3i1lYWWc8zmZlXzhIXf081dFi
XjbZRh/HzbOFcRZ+K0ZlkJWJLsM4tQ+jCZQnVT+5LQuPVZelSCEHmyHX/+SYL6DTcwHX0rveJc5j
go7/+1uxMoNlxDKgBNK06LGIwKYbddz8Yijk8LlPL4KS2cpH6IloMpzG/mQxNUwzthG93nwoEbq8
kPq+bAoBUeKwM9EP6MUZHyAE0pU7NDCne8o7faf0jRNmRKv/ERA/bgQja+Mu9ruoMuIwyrUwmafX
sa+5W2uAaHUU6aZqjNDn9EPNqQ6yUHWL1PdmhIKpLs4BtF+w51OnRmY9oGI7gtoLFN8qOj5GDEqF
HbSV/RkmF5vQ5V2my3SAuodwwr5MLyNaweqEbvV+rkxkeZUJWRtlqmEiGVRH010pduI12aW+4VeA
kvxxMpef2aM8l7vkMj/eP4IrDnp5vc0yrmYVuWcon+nHbLLJA2AYEpi6kYPjtlX294dZMaLlLadl
3OhabrIoN0z1KFNWvyqFHm9E2GuTWNwBWR2rowIwUFjm1o98ysUhS9TjwPMpGMhkb1yT16/956bG
1i+ugUai3iAqbA+x9wx98uggVL58bnkWVqNP1OhmJMuihBbfSj17sVLFv//ptV+9sA47GUuHpjYJ
JysBIfVMD4YGoLopyo2swsqpXWYUhwrckeY0z5Fi5q6Y3gZQvjjxT9UGNsb6jNgdzG6ZUSxUO44V
kmCB5uIp7+rjkI2fIfK4fvs6sQ/Xuw6MpMgBrYi0dnLb6q8qt167K2u/5JQoQEsPRGStRn1WydOg
dQxNpsRGsk0jG/frir9dJsRy0tOuZy0N277UfT4IFHKQSkDdu27KXWcXee01+VvS5sHc6OW3+4dq
bc8XpiDqpE1B6knCQbNMD33VX3Lg8Nyes3MxAOtdgyPycyMtAqHUoiIfiDlHrfMqrX9QDvEbnDOz
ecs+1xuCA7CIhWbTiTPgSx24DzEEszSB1QToO2iREdnyHe89Sze8x5KOojaAx5RmpUa2khQBrXsr
7Alr/trUFMppZll2BvrHGJAvTapib2VqcejIhN5OO7Vk5tqgJ0FHyQyaHDvtmhDqRNIDVtrAt+x2
xyR65dUSGapsGm2/FCWwsHrjNAB8MjM+xo1qhRl2ymPoE/KHOdb/GpVKjyVBfO6qJHPOyKEzxE4V
JOR7kQQaerRPWTrqAaAUadBPQqBlA9VX2uXOF0BzITlpjZn50thNHkhKuQUWqWZ6UNAHc9LsHhlm
x6oF4MEs3ls2T8IEzBa/2pENQVnCCUF5HDq4gBUGTuaUgRbPKLb3Q7WXmZj3VqE0u8TBx10tnewD
BwbrFXD45KGH8uBTWqDZuNc1EbakmPySos42QAwGyQPaupDEjQ9KYtcHpyCjq6YOsJKtOf9DbGLt
TYGGuBYUr+6s9OaXocD7SwEX3h6BxODnuTb44PBW3bGyMXFjrE9Kz5Kd1BL5Igpiua0gzrOmgGwe
PUqzHXZAgAWyUStgwqGlTjNQazGrGX1GABiHfdZBAXGAPYCM7bdmNq40LWP+2lq6HbZI4QVGQXvh
zX1Ggad09F+9CZJ5HT0mL405deGUMhGx3ow6c9B2Ax2Ko2Qj0lfDbO2nXm19tPknO4jftGdUqsiT
aXT2Lz3ps4sAbwZeKWw8Qgq39GM1EZGdT/KBSpIEE7dnfMrWXNsxfrdq1wM2qVsBSCVcsxsF3gKF
7RkZmV2Dpo8KpMqPoJxTAptWf5K+NY9mW6sv6JH8UpQFJGbUXPsdx7SrPcqa4YemTZBXErZRukWD
M+wWCQA6cVxU/9qJca+e5IQW5rYDq0eZ+eMk7MfcFMNL1Tvy3PYV3Tlczj9qk7DXpmHdORmt5DRk
078JXcpuXMj8Ynd2jAWQ6UNnd69Ww7NQzMivSbTkRlIyfk6J1QTKALZdXbKvttmmZ9pghUnBkS3A
F48xN8SelZVZeXzoCp87lvyGNPYYAlKv7gmgar42J5OnMisDzpSaQOqB97q0WLvn2qz/0qqpOrUZ
U2E+U/Vb6fTySCc5IERM272OaH+XETXeD3pWXRrYj+UxZean1ixrDzwOmGTVxB5ONPcpctvAMWoa
sHddGuTCFo+0IKo7G8BAKpyMAVj+0oOZ1o5Xw6UA5Msi6cyaJ6nkXjHK2tdbC7WXmFPnuwVI8FPZ
NPJJmH3qQ2Q98U1pNQcL9SYBijk6eoz3884s8SAIMJwddYqSea1UReYmYCt7aoFMfSzaPPYqh/FQ
tv20R7+DETVZ/jfWayN0TLAzJHoLXLFuZQfrimZ1Uwr2A7e1OVJKzTycaV1D/TqWBN01ama6qWYb
gBJWsZLimFLnICEB8pOAwyID9U3BH+Vc6bXfCW0kaDYtyMWRzDmXBk1+WkT5KquqteE7Wrw1UriQ
XS0LGlTN1J3mxir3tYFBlGoCrQCPRWBlIEe0aqQg6macDLfT2Pw4pziFaWnNvtokTjTSRuwoTVuf
chM44762z6Qf+rOM1TYo8Fp6SEmpRz2xm6841flXZGD1V5yd8RkMjCP8qdJ1JnDnU0tdtZyvBAZ0
2hfQ/n6Wccm/W9qgekqZDl4VC37SZKlfmSSc2OO9PtpHUk1m63FHt4Hq5RYc6ZSWBzKi00RKAdsE
kZz2pS2z2VPShO7Aayh/dmMLZFaK20DJaAxgWJHRdJeZPW41GQvq9VWmHUpOa9dKy9Hr+3Y8UF3X
L3Pb9L4s7eqcWbw8TIM5exmhZHJBG1EdwKhvuKqeqxdUqPTHKlWY386zCGDBOKYMtgA90i7I1bHf
j4jF0RoTd6R0h5z2Rx2ZudfSSjpfV4v5oeRgYSZZToKc1s4ZTdH0WVZyuKRzIwIq8HJLuUouRZok
rtVqye9u0vuAiSY9J/A4SD/Pup9bJvMKZqN2StU4HHV1zt1MjacAFBwgNqIUMRDCL+B64tIcHylq
Lc910ZZgTy9Mn9V5DRV2Vjw0mVZ9qQsZu9Wc8C9FXliFO+L0HBumqkExamrA9fbR6WjmZ4Y6H/XJ
UH+Cq8VClctufTZxerZrcF04piFcU8rpwUkntH9a2VjsstlQ98iqNE81SZJQljP7ZlLkoEu9sPez
Mjj7YXIk/plCzx78Ikc2Zd0XBrH4g8NZ/DyU0/QrlSLbm0lhP+ngpNmXsslhJyr1VNU0DkJprGPq
ALwVC9adRMmryIDz/qETZfxS9vyPhO40iqJW96cbRkjSSaNzHtBdK88GVbq3wUAvY90mABSLZAio
MU9AI82ASxQMmicugm1c5oVqFnDgOEW7ompaqP4NRuMbxFK+t4AYv4iGpW9TWxb+DLdw0ZI+/9F3
FlqptbT2NHXWsJJq92pyrY89xaKxbxOOiyXO21OvjfqbmOe4d6eJUM9gqYL68TUYAypXvPSqOXh1
Zea+DrWRPVr10XSVaPM55oz/VUVO3cJ07G8OuL79AqQgQa2m2feky1G4M3PxDL89n+B6dV+FGspz
VU71qYGLO5SKQv/pk6o1Pmt6LbQHBF11DklTcGIkfo7s7yEfivz7UCtmoNYM4j4VGQ5CSC0ihKe+
1GeDHKpGn/1MSdswT7uaooF8TBo3aZMK7pw5RyBSY1cxW/E700SMWeb140RHYyPjs/LYWBJ7dUYP
cUra2WGRaWk45jrztQYtzrozbum+rryzlzQM7Sway2xtGsIOQ2B5hBfjXmoZ2zmKuaUvsZJtXVJ9
mc5kGc3QqaEqWscdeu0EbPspyYFfrNKjYvQmEhNbqe+1GV0X88PbTys7B04ULzTU6E59UR/tpOjc
rGiOkLbZqKteH0U3Iv8lP0DSMgpCEK6GPUr5bgLqv5TzjerH2rcXz6Naz2owFeZq2LDmW9PacCHc
mTZSB2sfX7yLHKZqlSMaGqZWWoM8xpxCwUW1v/+yW/n6kkHPIFVpsLwUkdEqP4tJ+z1oWxI8a6Zw
fSx/2FVrJMXIS4uEnTKlbmtUR86Ls5p3n9zRRboGkhbooR6h7NOYGkhzpBzdphx/3F+XtR+/SNg0
A5h7ygrhH0JhlMZzUh8mbTK/Da29xQG48nxf4pSr1rJ0ZGtgYoqlIxWU7GfwUSOG+MGc+nnm89/7
U1mxrv/AlCsCKIQ22CEeUwAjSy8xqYvGHRfEIsHnhrhO8cNW6xwMJdCMJqE9Np4kv7tKhi3dcVru
7g+wckyX4ohWouJHd/ocqhwhUidOXWFvZM5WdnoJ/K3GIZtZ1ZAoKb8puI06qALMWwWetT2+zufD
wgCq085VleihbWb5Lp5xTeVKW/iQ6tvnXQuSmh4Zm/trtDbWwgtNVVmkZo8kVDLGddSYzl4YlW+1
aM4SIHRxBQjKNlK9K7fDO3Pbh2lRtUO2hk4krKVBfau6tsVoFnfxcjbdcU7qnTaODOGurfr3J7d2
iBfGjuipBouemeOqBxm/JfXBnWXzbYr72LW1YiMPv5LHW2oqFjEofrs6icM5eRZMc8dO9av5e5VU
rtSzXSt+kC35xpXdWsKIdYFojpOSRw3/p8uvff9oVrsRe5Up3+8v2crBXsosmnHZ2mOnVNGsNsfa
aH7RWPhMWFswkxWbXKKIJztOcnUyCUDDJZpFGu0bcIFbMLq15bmegw8nzKxZk1ENiTpozuquZrO9
rUNqgGQgmZOvIMLauLrXFun69w/jQBROjHgNkLAR81+0ab9kvTzwgm3NY22RFg5Ak7KprFEjodXq
7FghZ3vuByQi7m/xilUsUcRtURMwEaJkCUSUy8fKJ/l3fcx2TPmMpBbS8u/cVB/Wh9dUMcH66oQT
dfa0cv7EeZW61mxtxMtr67Owa6o3OXjkRhbh2RmOQ7NPxRal7NoRWlzhHSk0ImaC+CAB13PzL0v+
lWrizynqOhtRwoof/C+UeEYaQZsdPCjRwZtR0j9eiZmjepgudsIDXU/mnRIntv+p/V4CjDvZOLrA
QzWECrbfj/+E2fhq9tYjjXF/gBVzWIKKuVUro8FQWJ0E8gZIUXD+12Rv9z++clqXQGJdUwwN5FEO
3hTNwSyqV6RbSk8ZmgsyKpu8mDDcG3H+EkNctAZ3xsEgIdO6syLn1zIpPllJWvIZIgvVO52ZOCFv
1K+Joj6PiuIJe6OTYuW8/gc5bDodd4ZSjURueGXdFi7iWgdvVfXIWqNxST5sFdvWdmL5psgNMoku
niPaHECKvjOqX1k5uEj/bRzUtXO0MGtA3tUma4w8alC4oPZPTZ5ze6u3fe3XLwy7LowMqSl0sJRp
/BVcS4VLkIyuBqRuaMq3PPftKThLJLGiNlKLEwmMBheQ+dWyJzaZGlKIcnffHG67PlAI/+/VA7bC
pIPyHAnHmB1HtfujgFHq/qdvr5CzhBAjNSdqLlBLk6ZxMnRQ42bsVKnkBWW1f/eHuH1aHXod+sPF
wLJhVpnU2sioZ68DwUTAuflSFfZLl4A/RNZQwbo/0to6XTfow0jIM+doaar6SEwclYPW/A6UzsYb
8p2J5L/uwlmiidtcK5leMnwc7PFeKecrVNzod1NKDzYbju2o7m2FfQU3309AdC92qv8YafHYz8YT
VMOf+py8UKK+3J/qe7fwrZ+ziOHVFgozMepWYTE44mDZwCzGMh/3pqWMZwc8Y5ep5Mk+NhiPFMOo
3VLTtaOa6OINoEL6rA9SeGLWqxeDgRazVsrudTQaVOlFLfDviRkvRoPOll6Av7NQR34xtEE76YT/
0Q11DAuLacJFx011sZFTBBhiQo0OnJcuSAvLp5lM0mWCY5fbWduDDi0OsIKjqwgRP8RXNnvkQcgD
pObHY45XjqtVnARkFnrmqVQ2YFBFwWd2+ipE2q/8UXK786GPSg6pJPkOjnv2kxy3AS+JE+VKFbsO
kv6ghcf/KBzD8WgHzzhTnpwLSdNv8Ujsw2BJFoyJioZcA245B9PsWaAPcsObrZ3AhbvkXFKO5nE1
srTqouv8CM3l4/0dX/MyS0dZ0piMFtpZaAc+2VNuPxly4zFzm2sLsJKFn4QqJ1FKw2wiEQIJeyoy
r+lc82QfQCG5qw/apTjGFyNz2zOeag/VZYs+b2VOSwA3xUsNnQ5aHXGnJHxXjdVQuaKFwoRWOOMW
in5lU5Yg7rTi8EAgt47UefplsOl7ydMt6NztuA4c7f/rclCYsmiB1uuwnZXulOYGaINHY9r1jI47
JK9B7N2BGjMpp/7L/XNwczaAVF3//sHJTZCt6tD+IqPGFuwlhwh5KFRD+J/7+sKtFNOs15qwZaSg
nC5BxcDnzZ4K/MD/eCz88IVtSMdp0LFgyWgynjjLXYOHqPnf/9k3rzF8e2EcXWGCAkYjMnLmh6r4
U+hno/3B842n380bDF9fmAf4nBmo9UoapeafSeduC27mKi7coepB/fD1/hRWBlmKiCQDXnsU9edo
HkqI/Smu45zgXANwfLsy/Xt/kJV1WhYdyg5FLZ4B6WkL4lL6uxD9STN+Z7a6MYu1ARb2gDqAOeUz
zg8BlEKiT9lreHdqC/5HVZ1P8Z6BqfQ6+EcTGJvOAAGfjGL+ux7Eiaag8++L4P4a3XRK+Pr17x++
Pg6JhZY7U0blMKDmO/gp4MmbBMlXQ7phBcvqwpAONU+4ISNjH/+jgzs+sIfOH3b0X/cFNKEvbCOw
e08P3RpoackiTx2OdYrSY4/81A5kwYHl1X7tS5fs7Yf4YobVHydognr/Ge1o0LnoCxNvtElvAMPD
5MqhDDoLjQJqbb7e35f3XMWtGS2MvEytSlUSzKhp3TlATTmwjuoRNHSn1p2i0nO8+wOteNh3TNqH
A1ClsanHIw4Amq19bnxH/9RGgLrGUrHM5KNWoDuyG2UEcu78XHScPpIaUMtSz+PjLEyr8GSmF0Gq
DcZDiXYIkLjH5EjSSX3hqin2TtvTUzE02YHSxvhGCz4eKzWuTwwlT68aSeeRKdXPHK3qPvg4aO/y
zEbv1v2lec9139iDZYkATLpJPc9YG9Otj86T/B4/VWcrdPbMTb0GzWFuerHPSLl6ql+gmuxagRJ2
X7i32dB93e1bv2DhYWZInfegqpBR4aIvzk89xf1eHgHscC9fds/HzP1VBvVFuvvTj7fJJx4Oh+q+
PV4B+le0Yg7IYBYovrPbIlNY8Rf/qThUYkSs0slINYJ00EDx/0q0cWvB16a78EZVIRSnszBd5dDt
pK+45gG8sa7i/e1dG56j3zmAPxY+WJlgAOrGjfd+cd5a5UWUodZiUvBskNHozYHYgejjZF6NDv+B
0N8bvQn/5cfeZy51bbfbmb5wARNwO5e4JYgrmMcPfSh+05/52fodUxddi6aX7rZ6yG/HrBp9N7EP
VpoaSSs1hl/Y4hSQUxLVAfNsr92NWJPslOz5Dn1/bo8xEx/Q5vsGsLbZCw/XS6WxMymwHbAslnAf
RAAWeb3/8RXH8w7C/TClQRjOhF4HGQkjAPtrOfy6/901XoRltSKPhabMBT48/E6+2tix60HSfXHO
DvH+Z+OiY2wHihlP+PKfHl53KhxPucsfuo347N0/3DhPyyKG09p1ETv4BSbGjvfarjikIM5Idv0h
PsUnKAH47Y4+qAEg0rt8h+aqnbPTj30gvOrblqXqK8a0LHSMdlPbuN5xqp+m3bjnlzgcTrNP4EVK
nJ4hAn3ws3bUjvxQu2/odvTSsH9gFx52F+1Qe+ajuRFnr90Ey5pI0wwy7xQsiN34Eg4sebZxpV0h
zv2BHwqY1U/lZyzc9Ey8yYWiQ6R8QS50Y/j3G/nWfixCqHao8XpAbjgafMP7LtzRzfzYc/bpn/wx
OZjQNjjrEW7A1zhwLt1peDOCymcBCCuxO2Q37DRX8bf2ZQ1av+RmlflcOll6jVUyV7n0XyDoOH+z
Hu3XBAHSqbuACv8X2XjsroUR7z/ig5UpdKZxB06+aL7YL/Wj8qt6AEZ6NwVmqJ2wyxud/msB2LLk
ght8RE/D9bCF/FQ/Nudxj9rUMxb0BY1koLoxPYCeduXePE77+4a+4kCWNRiaOwMdW+zqmBKPQYaY
JOVGULTi+P6rHIZmsULFqnFB3R6gzSn1rmR393/4WlzxzlLxYVNUG13J1vUSbYOaQRnK057MY3NI
ztVBj5rXxtd+l2ZgXLqA7vpfxYPh1rjK64f0r75RoXkvSd8wiWWJxqrxiOyuV94QTF595EdnnxzE
vvSLEBjffeF1PpCjOPzi6MBJ8f2WQPLa8V8Wa9SZzhqnGgLb0lW+88fxoXjVjv/H2ZXsyI0rwS8S
IJISSV2l2lW9t9tuXwSPx9a+7/r6F2XgAT10swTUxYD7QBXJzCSZmRExI+uC7rD37BS/DGv3CZ31
q3WbPhgCuynZ5PN9fBhezbvkheMOLb/JQ/lQ1O4tWr54CqglHEmB62YB5hTaMzr02Ya1wYqxfJ6K
xdgXG/1gLOOcGLOMMHZ0nnZAB3xLD+wQnuQ5Ppq7+tgfbS99cFZCpcbw1VJO2/QFQWV58p3gQch3
wwQ24+t1q9dORHmjTbKVVTQtuDo+5c9gIgh+Z+/WF/peQ8faRb4tCtHK6UpAlY9rxAS66SgXGNBZ
SGbk+GTdLN4c+4GTb+x8BaWsiT+m8kIDIew4GhZyGAZ6B5Jiv6xKWuhGVlIwLQF/TAj4MOg2ra0R
/ZN300ox7dMMHnRRLh0eH4ypnsYxvHCN+MNgI/cdI/j8NJMv1fTTKrD2zW3v8b+KOHM7R1VEzcuN
2jrRbQYelWRjPFc+wEDn/Jgc4l1yJ4417j3B9rp9fb5ofxV3ABbF1GpEtHZ5TYsvYNJbOQw+z/L8
VdIh0dIaLMRuILnjBtB2Ci20pwcMKJxyzcl1+6I4uclDo+OXANJslm/xj/CenuJDsSO+cS+2xl15
DB+j5+a+OAUrbx7Ngf1XhQe0raMUDTw9+A7BSCd2yav9NX8qvwTvYb/B83Fb72a+D3x6Dn/2B7aS
2NfczuVFeeejBV5k/wYeYqapm7t28DDtus24bY5sc7kgpx64lTfRffU7PaIx8odzKp4pGOYuN4e1
YP15UJCOEhTyRRYFL7GfbTd+a+RujOy7FqCq62b4J7f198kK6aH/TpBF4SLSChOst/XWdoGkcNv9
eNfiudhsvr9GuHpnO/ufcp/eQTDNb/FqxzPdbX5l28Qvtvh36zxmd2tNxLrZKrFEDsPSLKRHspgC
qAfxtsSVhQkYkVjJIGr8Ti1rLGjmBos0YmwDFcxhOkfpr+srqXk1gHz2vyuZlTYqDglMFJogW+MB
1PF+tZuOzi55mA58AyTbHZDDsI7ibj7kD/zQIKRc/7Zm1dRKR9t2oEgdsYlTR9y2+gEiBLd2VlZM
N7jyHEm7ZeYQikNwHMJteJGSWQ4GMHnXf7rmgiVVitp4pGFSLvjt7MH+1rxab+Zd9tL4wa57i/8V
b2g6Jiu3yMup8Ympy4tJfDhNQmtxohRAYl8AfmJOqdeh1FQFX+X4xOLf4qL2Soa10/ZisJ99TA0c
OQ0Ad4E1fKPed+Imm9fvd6mLB/7dP/Fp90/p7mL3OdogU5S5k+fsOZK9pvs7QkIscX/7b0+Z93Z9
hXUWrwSQYZxSYJlxuGUm+23zegso+crQf7Ifn81SiR6xYWeg4MXY5bb8zYCFKQH3decv1Yt4dr4X
90D+7BKQbtpP02nY2h73k5ueU1IliJ1NGRV1jc20qxL84YDTjstKTNQdNionZhAAEUUWhNzgCzCK
2/4uPiUPwP1C6gl5SpB/7M0z3RR4HGagQHu+vk0aN1P5MYtULIkJCKc/mneW9ZoD/uOsZHg05LVS
KHnZCuS4RjZjsYad8TCcbT9+yr/I83SqH7E/p/hBbOqVb2msTWUpqsKwFraFtevRw1DK2e3ESnLg
8mM/sTWVnSh3RnOC7DNyA8mXEjISJLLRPWdvbbkAg7Vy41TkOv/P8wuN7P8GiSyphqYW+Mr0wB7m
U3WECjxcdPDMh2Yb/Ly+15pIJJTgQPPWsJwJe22S4AwsJK2RejMBc+qic2mBpXa2D3mcryycbkuU
ANDiaOA5UMpwldeK/ajZyri6WSjOnw8m0GX08kJKOs+e7xOI7M2jvcnblyxqPT6AnZWumJV2Xy5x
9kPwZmjitodgwsUgo25cHJuy9toLb7iFDHeMrCgpXWp9AcD/XNePfWq717dK45YqZdFokoSjnQ/2
HDwG/D4p30K50rZ0OUA/MWiuXBgKaRBwf2Jfmn75UgXZZhRAqoz5U2tkK1uk2XqVL3FmaDSayg40
GQn4fDpatM/QlV4zLM0bGfL1/92UdMlAeWPkwNgy1oVubvXRfgAhABT0CD8aIHnfiazI9lOZVY+z
AVQ4+gBaL2kv0GTxq6ZB5zE0iVfubA+T3A5SpisHsCZaqFyLDTC6ZVNZ4lgao5vU784ybJzlCcwK
LovDlcuLzjiUYAHN+iIcckcem2FkAN1S/sASjvaApFyL3bpPKKGCOzLtup44RxC+Nz/GJB72uRWH
aGAyrZWjVPcJJT4QvkDHHRJ94K/gkxss4V1pNv+Gy5r+3J9j5jNDVwJFINFrMBAqjoyCMIFakeNm
S5dsFl7OLhlj+W9MIEAlrQnd6X0SvNKyGw/ZINmBhYAQuOCBmJFRTFr7SCH2sG2toH1YDEa8zrAi
/JekOxP00rtwJsgFRlX7llOzfCUgR3qhE49wcifZIV4W54nSdNm0lqi2wFE3RxqSbhOjD24nWqfz
4qSItyCKNl7pIpIzSDPRSzL1IB51aRpPx4E58eIuS40KkxmeWgCHTxeFiGMep+ZX0pTTv5ym5T8i
zSn3ejOCXBoFT/6xtsr2aEFC7G3qO/aaz2OzzU3brnYdIHBuGyZUQBcYGZSmGEHWWjfxUVCoiaDm
BIRX2gw1uHmTlOLGIbth0+Y9uWsB4nXrqRPVfrFylPBCwI6LqHY25QQUgEcglXCeRdk9Gc7cPSz5
iNw2lMe/3RQbVboi0IQkhR018hia/Jg1oJ0dpruakd314TUurBIVZQsP6zqVztEBKFi6E7Tt74YL
pBzV9nRbcHQDgaKsiI7XP6eJlWrnSgWoeJ52decX9nAR1BkSL56slQSGxsfUxpV8zAQvbFr7kFg3
cgjHv2Z8JdJphlY52/I+CDjawINja9AajmWdu0gwd2rD27ZZ5WlrzbmKJ2qL42TEuZeVyQSIJg09
MPmtAcM0c1Dp2kQXinjJQuPI8sSb4DNjfE5I5V3fWY0hqcRs4MqMaMwAG++T/hVmQzwj4GBrgM56
JY2NzcvX6x/SmJBKzVaAtQCvLccBPUz2WKHfIMvW+kB1d3iVWXQw7MIiYOo4FqzNj6Rmg5d1XdS5
Y9nhOAi4sU+F2EiG/vkCDbdNkZUHJOJDBsEUXMuhvTdCHXZuu9gfJKLB9SlrLjEqk1tRUja0kyEw
ZbKfs73FGwjegshKrNTqdGuqHIBg5Ep6JxPOMe2qx9I0PFLOK5dK3dDKwTdAOT1uySSPgc0r0CBU
1I2CjK+MrlsZ5dSjYrTNUGTwS/T/eAnEXd1RoinHbB/CGtXj6+uvm4NyL07DrAiG2BHHtOXPoZwP
JlgbV8bWzEBlcwNNE3pNjDI44tyRd9wk8s2W9XDf0Mp8Fou59rLTeL/K7cbKLkYHhBTHii+7hgQu
nfrD1N12zVZp3bqWGUMucuNY4+T15pzXrwNn7EgZODUG01jLSOhmcdmhDy8UM6ALiNGxWmQmXwtb
vsZpfBLx8Pv6Rus2Q/EDFix5LBdTHs0JDSHTeSHhRtandFo5RnTjK87QpFaSoHE2ODoW1K9HO7O8
Jgzu6rS5X/Jq5SO6NVJ8QlhBBEqWKAAxCz+WGSlcSxZQqAZH0G2rpLhDkgZLSm2E+jR9SUKwnIC4
IEfHgr3yoNIcJWoncGWCD8Fp0D/bWLP05FCj1lC0d103RaeAwfMyMd3mfX/1Aw+BiMd2In5lv01x
5Y6gbyF17ibjSq5DsxkqBUm5LFZGQT3lk0BuywK3ctpFD+B7+Xp9L3QZcbWfNubO2IV1Qfy6TIzD
QK3yLSud/NANErgcJtKXtCHZjkvjwkCW1w+UAKfSiiVGdmfsoscAFv8ENBhvvTIo5JmNRb8thgGI
+yoaH0vuzL0XOpcLgwlyTmc3JKQ/dtUIMunrc5Cfv9GZ4nUGAevSIqvZT4PE9kBZuoF03qFh1QVn
Vz9BlfLbGK4qfV3c4JOHktqjaxpOkQVWS/yh7AXktYLiFe+/dNz0FhgTZDSARWjuuwotWImBLrEs
GSe3Y6L3xpGtxbE/WajPfoXipF3WhJYEIMwPxAigUGvxGkJXAV7UGyuIcbWYJUv/ccoM182xNsvv
9jgPh6iZWretK7anTYhHSoaEgAnKPiD8i+a1EMvggikjBe92L+/Hicc/2jTPvmekyx7yuup+DEs+
u2MYBQ9BPU8vk7DMLbfBFwXACwGMH1xduOwsdeODBL14RDNN9QhZDRAUJs1S7CEHS7ZAXMxvg+yW
R9MB8RyIrdqtaZZDu3FkzzbNbPRPydg4G1qB+Ah8FNbXGQ27rjCL6dA3rb1Haq4+NJPRwpNHCvo5
Owe7Geu+zHmegZIqmeezAwHXE8rVyw5UuWhIC4t0TwCh8KgF6gnbyYAqC2vAzxhnkdfmJmShUPiI
qDdOZlxu8rJF/lKkQ3tahmL0o6bKQYdQUBusbNPQ/Lxuu5qrgdor3adxO8TD0Pl8WuZN7VB7AwFP
eVv0UNulQ9TMg7gcGr/Jw59QYjolHEjjFGaw4nqaA0ltZ3bAYVOFeHr7NXlvEFlJflcGP8JiDfOi
CeV/VAQ+nNcMvF1LxXntFxkeAWjO2nG8pD0zFqdEAB8I8tWb9kFtQm6X0Gots5BHJ0VJITK/92Ww
EmJ1c7iE9g9zyG3WRUVXEh9kfsjvZeUmzKtjbA0Pc4dHbO8ku9vmoFxuYsArB+OSFg8n+gV8WF/y
qN5cH1pzDP05PT7MYRqLEb1xyOwirCAnRDJyLEzI5GaNvVb01ZiS2sQ1RaBVBns58TM7f6LNaLhx
b74NdfVkCPnjhmkQSyr3p9lcwH43WtmJ2WHk5m3yJZjGn3OW/bo+/qfejPGVqBzPePyB8jU72YBs
UikeuRWsvOF0QyuXJiIhWtFHU3jKJ5nehZ2x7J2gWcPyf7q/xFKraY0EAbBll+HJjMKdtbxGNtvl
ZA22ofntatms6RBGk7EAGyBE5UCtiOfVSvzRjXzxuQ92aRngueUTRm5SMAlDHt3uu5WhP7VHLMnl
7x+GrhIeFq1ThydBycYRnZcE4U7M1WOxxoGjW/TL3z98IRzKeEmmHI13QAjb9AtEBF0Dx9B1W/w0
7OD3X5bsw+gUCrFV2A8JOMwYqJPr0UxHN7QTeh7jLn3u5gXLJSNzWGnQ0m2FcgsrgqZEpWyITrOY
hrslRGUJsNhqJbbp1krx3KqtSt4lMgSWGU2zgsePDdrwPLGaw9f9fMV1aVrILK5ZDK3D+GzVxZ63
xsqDSrcTiutOyJvHUVfHpxF94cgQ7Wxcu6zF3rSCbGm/kr3UTEAtgglBwYyHOQBJu9CXes7sDi2Q
i7mSedW4g1oIkzE3MhtqTxC6IL/5QvZZkDZubPEQRtWsKV3qJqH485K2E43EHJ+6i4hq81WK39e9
4dM6KIFo9n+9ISRJmYPOMj7lI/VYar7LtkCqvvTtJgMN9fIrX8QxTp+uf02z438Vtogwa5DNIlgn
7C0QQYvGvvAcGeNdI1O5ufQrr3i5blsuC/nByw020GgYsGBi+hq16UmwVzoGoJGUKx/49HGFhVPc
OjTp0LOExuCD6/8VVX+eTOnag227LCqQPJ26g+GIm7rk8TXFzRORpKjlgs+6SPo7u0MDaTLxu7FG
Ovv6zmjiCFfcPCIsrMloRicn2MXzvLHs53novNsGVxwdGrDREscNgLvF+4x2l8Z5dOK1pdG4hprh
ZxD/TCmKVeA7Ne/7tD9mfbvyTNDssZrZr2ZwlI9jbUAi2gHfrMOik5VOkWeJqNrNUWffiQgC9OHM
zVvyrmDcV/y8sFM+lBCMO9IFOMu6A6GWFPPs0mSaNk07JCuHkma71WQ/RALmjidOCIraCGXMicb3
xYQEZpmnxcondPuinOIzN0D4wR2klqAz7IZ4UnuQJ7ot6qqZ+8FKU2GIMj5ZSf06Z8WwCVt56C40
CR0rVqKVbgaKi0d1K7okmSMQORVuO9ieXazxeegsS/HnpXACKH3z+AS1qs1SIPzmowdu+R3SNXep
NL+AX3/F+XSzUDy7cZzAChgOcBYBvtAX//JoXjk8dEMrfp00IymD3opPUWo8Nk614bRZcT1N/FbL
s3kr+oHOU3wCsc+RR7+mgu9QIXD5bK2si+YsUiu0PWuZVVHcPhhDj3n6QAg9dc5LTP/J5do2axZI
LUIMAodrZWLtaxsUmNWP5FYDUssOQG+3cRIECEiUnzPkkFzaT+9mK35YMn5cuOGndv58U/hWixBC
SqNwUkRYK9jOiw2q+oekm1a24XN4FLFU3pFSWmjvWSZ2GrPZzDwzsKRb2mbrFxEx/k1K3oPaPp7O
wRwUx87M7XNtsnEb9XT+DpjL6OU2Sf1MQvJkbKV53+UL2fQx+UpD0PwjZU/QgtGWO2rWxj0E1tLt
9VXRWagSHZDdDW1b8OCIXTb9aamKJ4dH4a+xBw1pVg9rbfyaG5pKbzKDhKLurQxPOZK9x7nMvIGy
J3NuHk2a/Ejz5bFMWnIJsCtFS93ElIABcKGRlRetGJsflkDAbr8nxj20fzfXF05z9qisJxCaj6Rp
i+AoWPI9z9i/bX3pz25fbhperXJk7TDPloWf74RoXY97AM2j4iRk8XZ9fE3oVksbyNTGnCwo9wsA
kewZTCSR2f0jiHWKywoCD9WwX4K1tdIEELXMkVdlCHqp0TjGhhkhJWa8QIhjLf2g2Qi1acRKe/xy
MoMggr5NU+heSlq1uRI0dL9cOf6dZEmdeiHGcSkaMwbWbEge2Ezi3fVd0P32y2c/3O8bSrJpypfo
RPmG5dOOVMB2cL7yZtS4gFo56aywNYSJk7+qjwPYWtq8BDMuHqlww+u//w++9a9CBbHUcgnprYaH
BBPI0qTcWVNNn4FPqO/rGSkVloagLMv7bJOZIj6QoIpfRr7MnrCqm9Aq+AGKm/OlCp25LY1jW1Bm
guRRQNohQbfChtRkrUtBt03KDaHMLLNF7QzOaGN/UhAQZYlXtPPKKmqMTM3jiz7NurqkwbGCABHP
0ItGjVvf3GoOPx4oZFOgUHyc5yOopiGgsEZ+qfvZyi1/6VhVkcvR0XFIDgROgIRTiR6YFdPS3GzU
nD03BJ5zVcpOtdW3j0GRskPRNuauGRhA8GmR3JeTZXgdVC5QWkKet474L9vp7WiDaCO9ic6db+Yl
PUqRCD+FEA9Ql07EVw4YjVH8BZSXxZgvtAiORfhsZ6+UnMma4+qGVg7lzEIhzjKr4EghV5J43Cgd
pGEyo4PYcOz8uL7Amu1T0fC1Mxa5CJEUHq2x8TJniX7KJVoj69DEHhUQ37XQMivAUXucc1QBayN/
qDIgSO2g/wUGsRUb0UzhD1z+Q/hsrRocPhQWyGl8TsNxW8XVik9qtoBePvlh6K6yuhqxDa0k031h
V1uznmFq/cp1UbM6asFFGpWByi5O32mSnsiWjTU54Gdctnn/dn13db9feZp1KLmWdnv5/WW5C8o4
2bSl82qkTehe/4DmAqGysSQQ3i3aMoxPmajSdmNykjwZsklOA/R7voVznxMPvPn92wLN7O31b2qW
TaVB6IBBqim3DPBGGn7VxE/F2Oyh8/MPNcmv65/QrJtKc0ATSrmJRq5jXhsgvDb/Naj5NAOtv7Js
GpNV62CyysNJRKI6GW0jN1VBjmZUrDGFaC7ZKnuB0+d9GRV2ccoDAb4UJJS+87x3ti3EizYxtZYt
r8FHnRVmXXlRUqyZs84WlPMxj4MpSy28oPP+POQ7Tr9VJEX++yeIUb02WztwNHujsuSUNRIjU4gk
tahHMAuyjV2DF5WspeA+x0ESS+W/mVBhrfqJXd4okKcfJzBZ5NFY4lEisg0ERsLNTGWxCcDY/8ya
kODWZvcbh6CZwRrT+lzmXD5ItCvcFiVUEpw0nRrWT3Ax3g/t3mKO/NJZSyLcwp5RHZlSMPlft3rN
WfsHXfIh2kWQf+lzE6lNAdm5NP0VNwAKAtpjD+dE3lRlxvJetvXDR4beNmSKwvsR9JabRqIlTFZu
WXy7PgWdY11ixofRa4iaoHcqyE9s4uKuCwBNa+w2210fXedZym+PSztpY4MWJyuqwMAiUlI+G5yH
W7YYFxre5ue4FKBhCWj1lbZzuFIW1uyLyq7RNeAuTbKWn4TVQGuVxN2e1UPzDCFJvufViMQSa5zb
zE3lTScDpEZqUPKccGc61TQ6pH3tmnV6jtb6cXV7pBxKSRUYkKtLZr8xluKuH8HeEXdLtFKI05wO
Kr0GeqFoKqAM66f53hTzfgx+tU3o2QG5MXYrYY4OXVpyiAn6eVPt+kDsxoC/XLevz1eGqTQbLXLv
6BaHTEc7msDHBI9JskrC+/m6IEr81zOQvJ6k5RD87PFLjJhviv3YI40d/nv9t38elplKkk4gUQh0
mSj8yQYIMfsWCMMbjJXBdQujuDXa3KCb1hji1MTsCRp0D1z2Kz6tG1rxaSzwmNKc0tNk5Inr1NAi
HiKx4kx/7iR/v4yZSogOiS70GgEPAkmLHoxFWVx5YUS/hxXuSwAyydYPa9qf+8hI3QxaiPsmbeeV
ooVux9l/dzwtZxNaglAMm2bAyWzmvDtJtOXLtJNmt0Yzq/uI4swQnQ26voNmCrPzfyCJ+LWF5KBj
NQfWdV+vW5Zuh9THPaFNvFxUn8iS9m5I0r2djDd6nOLMTtqMw8ir2kd4bfbTEo0bmUF49/ov1/iE
ynHBZQd1bPBcnPpU3EOu2Se4TpqDWHn46IZXXHpifWPnDmAkeWhBbNfczyw9J8lwuP7rNeuuklmM
Npj8oYc+nZzSeC9rnGtV9Pv60J8fpExerOnDMQ3ZaEgbRPaI2nnEPcHD38vggJ1zrp9laE9e77DS
zQG/MyJjxRsui/KJJ6r0FkGxTBJRe4JCOfe4ZYOf7TEEnazwlmUvs257fWZ/auaffeeymh+mNl/E
28BjdNHJEQ3fBmW1uEPgpF4VLOMDsuqABpUoqrcD656cwanxdMH7JZyq/ACqA3nOxn56XbKid8XA
cn/gi8DGyuyALuTpR7WYy3YpDHJs+4GXAD9O6ZZAFOfkAOYAMfW8Cd9CYUceD3PzMF3UkWB1kBWz
uLHtGOEbSHyKo1VE3SEOYntfCahA2cVPaDRMOzuT4SPrMvMnGbLnekoq4HzA17Fjxlh966M+PiQg
OfHM2gGL0dIYIC4jTSI3MSnaA7cstivHbNlX0mT+0JP5zCB8uQGip90kudHsqijvn8IJjcFF31gc
KgbE2LJu7O4Ms2J3AUomKzuh8Q61C4ACD1kJdO6f6vZXk30T5oOTrEU93dhK2EALtgQB9lgAQ1ug
mauNY1z4shpU8ICHxisW+6n/UanKwiGoxgVYwjvfAKU+ikdF9JxluIhdN1Td6EpUhf4oB1F0N/m5
bX5jIt+SILkla4IfrqxOCTw9AxkE8efceWBD/BiK+ZEP4Upc+nTxqVQfgLkDGFExN41ftcRL0+8W
2tGd6PH6snx6nmFwJaZ2gJumTdEwPyjuk/a9ykAEI34m8c/bhr9c8T9EB+CflrZY2s4XVmdALrfZ
F8SYXF5Dhq91+C1JPUxCCa8gyB/ZvKDNdsT1NMvkLrbWMOS69blsyocJMJ4Cyr3AKANW000nB7qt
HRSdbSeVh8zClfj6Qn365sEUlDDasCB2xsUhfllG+xBvkO1oVZkrW0Cul7QCirJew+3qpqTck1B+
SYmVWmhKZjn7lUYjUPEVcO9On5l7a0jazfUpaTxOTbWWhWOJMO6AI7K6Ox5Uh0XSt+tD61xCceaS
1dJoBDwuYX15SMliHysA1e6cYLzpXYgNUZ26SQOUeGbYlDR3hrVMbjhNP9s2eaU1EJXX56FZIjXv
NrURbCt3UEdoZvPezkzrENayum0D/kqMQXZh6JHv8quaB6fWStttzMI1sm3db7+Y1wfPGLuxktbY
9z7kfk61ZeNSv0avqXEGlcuzzOokG2sAbiYKxJVoDmEh0P5Cd6MFunGyct5o/EBNMyRIJ8ihyRpf
kuSXmRnx0SinpylwmNvFpbGyxRpTVfMLAMMEBXiuYUd1vCMhL9yBLBMSa9aafMSnNz0qTeVJwjIG
iodAEr+FAHyfPtbBC83YMblUVSvhjYWxUvvRLZjidSD5j5ciY6bPum9l24MS436x3+3QWcnH6Sai
uFwE4AVAmTYk7AIK0sPEqDd9Rw6QzDsPjQR5vDOMnlxuE6YQavYh6Ywy46PT+CVJzlCrckURPl33
6883XajJh36xxrlGt4HfTWDG7u+tKdpk0/ttgytnql2MLSkYgl84ng0r3jhm7gpRe7eNrrh1IUdo
1RY28RexHLoyfQHQHrVleRurn3CUAxUNHjkCBSW+1VGPzvVLl0b7HsQy13/+51FJqAmIMmLJbJZ9
53dB/d7b9HkowWl7fezPw5JQOTnDols4Eo+1X8nYrZx3wBUPInpBSdwzanvlIzrTUbwZz5Yoh5ZN
58+GeC1STlxSJS8dDHUlIOlWSPFi22rNPq2RdYl7yJE5+R7Kez+uL5BuaMWB80TOWR42gJF2+dsU
JGcaZTdd34WaWjCTmRmNjeM4SwzXBBcLb1afsDiw/nrBUnTE/fcgq4YogIwcyuZxXI4EDCATO1pL
Nh5qsFhtpZU6KweOZmvVBIMUtHXQk2r6OS8Kr49aVLYJxNurwTRXNlf3CcV7OR78chmC2k+hyBET
wOm9VpSb69ur4UITak4BcG00rTPgqvMG8Gej2Mg2u+Bv+q/BxA5zYv1mRuUJCO6RbkFbVXIGKuT5
xo9fjO7DfaOFvmXbSgOnT9VHXhGAAMutAxRkXQHNDzeZLXMDsaFs65gJgX1wx9lMwPGiDlwMj44d
tG/Xf4nGyqVyfw6m0ImTGfD1oOzcgllnELqs9C7phlacf2CV2Utc0P2RswEUc5X5COQzvXF0xfPL
ogRiuK863xLf7OGNzr+uL4jO6BS3r6wZNCkVxuWiOuMmfUAaxcfv3l4f/vNrgVBxfGFq8TaYce2b
+Tc6m24N3HQRJjsTmVeCRFPf7q9/SDMPFdIHdNxY5fUEEUoqH/ucWS7CR+KyqVzLo3x+gxJ/iMo+
2DA0pZ0sYhAjtSsuPaMxqx0K+cnGRhLMy1G3uS3SqDg/SYYo5CMopRLJvk/orjVZ/hZlK3akm8Vl
/T7MApzYOFx7nLFtYJleYAfGS8kZFFFEnOwdEoa3HYUq2q/kmQ1BKzgaS5bGxKW8NzYLyqhAoqbm
yk1Nc6arjJgmKlB4VMB2MxJ5ocxOXf+FteADqH+WaIq/blgatxaKW4ulay/ccB1umsCDJGb67nTO
Wm+FbgaKVztpbmVN3zLfmtMfZpWcuEOPNJ12YSh26OFYuVjpnENx8sFcUisKHOqDPR5YubKB0tF8
ZxTzGrZTo0IBjcz/mlWe2dO0tBnyqEnd/4I8bbNxkG3cBgEJ9nXNWnSnWGLjhEbwGoBZGIQcmfkD
nI7iDUdD7juOw3Y3bZgKDOSpVcYWYg7g7c2XDlxT7iLWuLo0C6lSYzoR+qvsYWB+alDbje3mfSmh
6cCb8nDbj7+47Qf3dHiZsTYc8eOXHnIRy/B1Nrvf18fWGJsKArRTkUG/tLL9nr5XFd9Wob1h5jG3
l1OWv13/hm6BLl704ffbAzeLPB+ob4TPqZAeTaD/ylYW57IIn1z2VOifWYPFi9gdzBhdKyJPn8PC
+cEd83Xhycoa6X6/4u1G2UkTLfjMLwPwb1k0jx8g6NG4QTQuK1FLNwvF5yMuSjufueUHCFUNGFnQ
ue511eTFa9IUukko7g4hhKi3AmL5VlWTDaUVveuzINzaRjzddkip4L8onO02BO2MX4cBnDx0xSg8
3t04unKrdxjUnrM4z/2oMmu/zJIldJNsGV7tkgNXf5OpqpC/uAarRuRIy6fF/dS+mt07d75fH1pz
Zqgov6VBzWgmUesLOy28mUjjRKHOtZJq0fixSuoX27GBBmNEcwTycxwOv0qzfeuS6FvV2v+WaMm8
PgmNnapQPwt0zA1heBCOvDhYuHu6WQ+8OO+ZF9bWmjir7ivKhVymhoip08x+WCYv4ZQ8z/Nwz9ru
ac7WMJe6Tyg+jYv4gL7SHHfQ7tnEHbSaHkz+Fg+/rq+TbjsUf5YWiDSTsiY+Dp5mO4u8DlyzRfTu
WP5ucACiWtYnX65/TOPatuLaseg5MRmcouWAo8xVXh3aKXit82wNe6uxXRUAGJoshXIb0l/ZaEOZ
XYDnsFsx3Mtl4JP4rSL/itFOmjBli0/A8gzgA+pIQU3viqI4I8v93cYyug4I9tweneorXq7ZHRUJ
WCydGfABvFSYSvQE5ZtpD1UyEh17KbrvRYBC7wa9GsXv6/ujee+o8EC07020s+YFfPND/MOGCtgu
THJzRybUvT2O5Jm3JHaAm/fU8rWXicYoVJwgyDQN0LHQwY+sLVAH2yw/2v2ag+oGV050Y4EQs8EC
PHtCk0AwYRpdI4peq25eyUzrPqBEAKOVTuw0Q3BCy+j/OLuuJjlxrv2LqJIIQtySOk20J9k3lL22
QYAQIojw67+n97vx8k5PV82Ny+Xdgkbh6OicJ9zOhPzUvE5Hy/qUW7ztb3l8gHXmcFjx4VoLoJrK
IUFU5nTcfTzfl378ZvP76O7C/XcKjtT6MQ93a/fS9587BLd0PdiriW4xq3V05d3UQ+prEaFiV5KQ
C797S9aDkNnZgGvJjkvwoBZAq/svfVdduftdCCFbpt5oVwVqSMI6lqT9KiWDJjJfr8HU7PeJqzYk
//6bY+Kq32RomsBJKIftJaA3Rv1hQgZfKpaTKlo7XtahX8phDxU+JxpV+eqYcv2nR6oe0cHxIKnd
T3E2suHQIcE4wkvGS0qxqB99IG20a9fSPkFlZ+2jZgDmPeutKYtkLdZoZW0As5Vi7O9kr6sYzS37
x/l4ibKhnE61zvpoqcbx3rXWDJWChgWRHOfg+9i0ug0DtwygiGwBC214BmLbLEaPR5BSf9PB7HVh
4w/zUw8dltu+6mUfiX7oRTwHhfWbWZXXxxqavvddZgFHoGyvF0nA3AFUHgZxOMMr75+yLDOCCFqw
FwCv12jqG4j5zMQ/4b6nX93cGr9PJfPL0FRgRTsC7LpOFQc/a5ywKDP7aIYRFl2MQCBw6Mcn0nZ/
ajdXt0WBuMUphAsea1E1WUyCvP1ZQA4yrEuiw0FKF6+q+LSHKfbwyETepXbWNl+yZV7xn4efPZt7
COxNkBceg+EIbjPiSmnIA+fYl5xS7x/XY96uQVS4E4x5qS2AucnBkIwLr7IPA0QNo9aZ28iwWUf+
YvvpCkL5/ZK75g8BWLe4rTtE1sbAwCaUjadTmZE2dE0zfrcCu3ntLLCYS+qigzE6c6RcVsUzKWQ8
T8KJeKbFrb3YBcQj5ym2ZtlPSZUVrjjwdjTuHqZvrYwsK6ddXNo9BKSqxXxRAMB8m1xB5sTtPb9O
qW0FMhqbrAaB2lkPqyFMxwtV7FWLYO0hGWSX+9UUDiTlsTk4Fw68T7zKq0M3pzyeXTW9NRPsouPc
81UCnIqpo7p36I713LkVrORfuln4FCKHdR+O6BvuOxPILpSG1VDaZlbQQubeakPi1Wo9OGaq3cSn
XnHS8NtO/bKMIFzo7gfR9eGKMIBrAjHPtbU6U+wXdpPWnsoeg3GBI9XojTB7zjqgQFjdJdBYb9Ks
UuYs58gVibp2yI68qtkf1PqtbwFk5V9UWWHjFI1yhgSw7/bgZK6zU8JjD0apUodcNuq2XDX1k6Ir
1zeI4JDQX7vpBT1dtwJcS7hdNHVdMyTKARtkmCwvxZ1jAgTIsw5NT+qXrJr5M4xSZzArjJsOGXjg
XKvlMVdWv+9aVqICMJrT6PtNIlsiXqRCe5JDHfQtG3trPzaNlfBSPqF4QQ9LG/R9CFVu813nM34O
CZp4aV0SYrbJkayyfBBgPtU7GvgeuxIzLwXkzTHLSuHMCAX6FACtgLmooD8SkChf6+RTJ9WWWsu4
2womhuGU+/63nJsSKrqLF7r6WpfnX9jRO+ndlllruzn8GdCjOa73pAuLh+ll+QG1T30rnudH67v9
xt+mp+FxuM3u3C8ff9SF1H7LpS00U24hOD9SvcoQLYYM+KRqtcqwY2CNNsWaxx+/6f35Ydt6ZqVF
v3i5M56UoDC89oHqkXb9q7GuFeIvJKpbUnjmLFUZTLZ1bAP4H7EB4rQszosv7Qid2nZNP/MZ/tZS
oCZVOwzTNJzkwIrUNFn/VM5mhsW7dU1B9N2RonSrIArrZxfqehrZKIw5wEA3BYqz1dPHv//d1ALK
IJs6YzAWvK68wZxEj+J+c1dd09t8dyXhwZuSg0NEC3VKVUP9AjYjYTfk+UPfZeSPWmnxCDXC+krG
eOkLNtmLMMUAXV60EdAfqlQey8K5EkIuPfn8aX/V3pZG9PNgsMM52TfIDypwcD8e9XfXJgbnPNV/
PbnoxOJOQY3YUX3FdfpgtV9zOBjnVZkY1H4+fsmFdbPlr6J0WHoz7monLNDQyuuwWuAKQK91V9+9
meEb7P9+w+ChCqyIM5wK+F3b9i0tn6wSUHQ5hmfhwfNp9PF3XBqszZVgoo4LNDMaBuMAZbXsoHM3
NqOIVoCQS/fh45dc+ppNHWBoczvjttWfCM/pQcKHZA+nxSCFoY066toZXqGxzCNZBEXyqTdukayl
MegcSTGcpq686Sh/Gh1xk3ugS8JOoAsZhbgcu9atvrCUt8hW5S4maAViiIWkebJZWLlXWiEXZodu
tp8qusXJrHMXryHjLaFjh8xdwWoBqU1kClLBUWiyrtQBL8zSFtu6EluY0UcrD5oDebRmuJd0MF44
cn+qI4o8Kgy8oXyjM3y6P56lC2Fsy1isfEtmbkkhI1BMzZ1dL/Ihb/sVkT6Hu2d5VYTnwpdt4YmW
ht+dNRfmxHisw3FKViD9E3Ff6SvL7cIKIJtgRnU3tabPcVC1kCSmOqTlr4+H6MIK2AIUl4bJCch3
c+ITXJpz7yCE3gtbFzug7nQMl40rL7oQ0LYYReihl5adNeeWfZV6A5LGNba93cdfcYH6i6Lff+NZ
RySmU3kjeno5vEDhnrh3oFxyU0ES9lCuVhN6A6a74tIOcQFlDxpo6NRy7DqGNPqUKCieP/uOusbk
viCsQrdQRh9Qv8bNgv6U8W4Jq0zsRj0ndY75g3TOt9bSMDGSKeUeUB46wLZeuysn36WR3oRclA4W
V5xb8xNyDeI8tPMzv1Ztv7QQN5HWKYoZskxY6b36ycUPR1xpxL//m8kWwWifFaxdJxtPjg3Ci3qG
4ExEcVv6eHm8/6vJFsTYo1+lUfQaT6aDlao17zvfjj9+9L/R63/yfEq27EmbtUuPNH9E/wH0Jxsy
rBGkFNTJ0RoEBM+06SraPgmUvfxA7dDF4QDqSTKavDwsbjlFNoo1IQnaMakGae+ElTc/P/5t74c/
8HH+uymgtmM1+dKZUyDBCvfJ3qsrGJrt4aF2pYZ9aWA3y6G3CUF7x8Kmro/dFLNrNbP3q1qUbEFy
7rDQALBWpA1wgm4PaG6ezBONm7hOkaiHLJ5SdQiO/ZN7w0+4hEfXAA7/Sni8M59bDJ20uxoemQEy
oxvnnu+Gg5e26XQLNgnUx27bU59KeLNPN2frbvsEXckkeFJXipz/n7m/9/bNgVxxttaFKeoTKrPE
ieZMwHnRG59nH2XayKHINArGmwd7Rm0tNH3QzED1ePDDNj39ZuUW6mfMQLWYm8a9aUggSGIhkWyi
VcjOgTiVW90Zy5bQuWulALZM5ihZQCs9bLImCA2cQ6KelG0IWSvnca6liWu3WGOLjFnoe4YkeaYI
gqsL5QvUTe5zaZsX1Qb2n4Bm+W3LBv0WrFrFHpQUUjaJLvbdwA+9IDd3lsrrFKYyDqpz1EeXEf4y
owehAjn3zake4DMze3OdSoLSkVgntc/IOD8rgAwOZWfcBEhP84832hwWyQBT3ZZLy1K/q5bbVkkb
EMcu/6dTAgViAwRUDhWICqm/bpu7lqrhq3RKi4SV51g/MtAubmxtoFnnSShDDBwIfX8di1+oNARh
4Wjr2VH5eFcxKDZYk5dHY5v99KRPX50CdVF0TNcHCAlwkPpW6Fk4vg5nakoITNTLFGUWlcfBPZNe
VDsA3rxmbUJZbe04Mf2XhSxZ0lbucC/ZNL3m3toUu6UwzhuSvAwa7DbWtFXJU6eLKoYZ6BrOZkG9
rumyVCkx3HG3Zie/rtYIMTk41GebMhM0uIr3UFRLUHeFhZ0UYons2j9bjjBnjJfGlixsuxz/2+Br
k5gyc244fCC/tq1D6xBM0eDo9Po1nxA+EJfyRZ48XXIoS0/WlH4cmS7FjU0+U5DOpRBRCY5z+Tyj
flYWn/ITRTg+HzB/Xc6gtggKpaWDI5TFUNSBeYmq/J9r/zkJBLJFZfcDEXNDceVexNTc1tJ7q1CT
vkK/+zfvfmf7b3HZZQVPEHvAtSJjDpwZQQ79sYoBmAK4OB4zCYW5PIPazEKnIlak8VPcyZcor6HJ
pqRrPQCuiDpsg4OI9LM8DYCH3M+5vKajdulA2dwa9Wi0AvDXnCaoWCMXLXdNyTm4ZIOOi6xMPrU4
thRj18r7Hj5guLnDaZaLu0w+f/zgC0nGFvTr5bPi3aSgSFZiE9Rr9bMXWPKi968chxfSUMLP6/2v
1afAN8imvnOOLmyITtxR657hPhOvFidRA/4SCBpFLGkz7BuvjPkEHXVC5f1Qj/POWRy5s/LPpYFk
C+4FXq7O6KJwNq8H0bzUoNTk7Mq98cJC4JuFIJEELl0hy9PcAnjfngI+H6aa7sCuvbII/u3hv7MV
tmYdheXPQp1XAdou4mlahLhpM0kPbdZaew5Rxxxe3777TzD06zNOD4mLIy1Ro69JCDl3H390/aNC
EShGjBSxXLwglarS+5pSGvXuJPZBpsxOeFods1br0C1yhXsJX/dLv46pj+7poybLFCJ1H1PLb0k8
mi5/DTxrOepu0bvK1M0th3LeXW0zZy9adEp8XjZJ6xRW0nrQllErD04lNTz2u4LewSyXJoHJ6ojN
+JuxSnuPAlj3WMjWJGs/u1GwBNeQiO9fTMkWPdtxZJTWiDTKxFWT1G3s3+LWPTTx1YvOhUjun/fa
Xyt+4KVWuYUym6D9XTWzY9v7V5bA+yV0Cvb9f5+tixHeBQFWWWfDgymcRuo1BwHjj688b0QXwkLD
bQAOdembdILj0OkuXAfxKsdy71h+/lOQiiJLsvr1KDzepXQR/q6mrRNRCDxcKTK8i+OgkIz976+c
VnsygwterdMtbdzWvUzELMuks113X832+EpUEEDRpni2h/pTCG8kyJvMu1SEDFBtCXAsZz8A635y
DXleAu/K1eHStG4qy3XXtmqYUbYT+aPPX7Py6eMQfOm554X613KpK/ghFGVVnvq+SWW+JF5+jbt+
ISZtEenQp7epnBEwGAOqCYK7RKuElGbH4CP28a8/L+p3YtIWYl3Ing2jhX5Bs9xB/D10ByduRpJ+
/PRLY7MJqgGM2PKqOZdKlzEsnf2gf3384Esjs7kHLlkhfZ9gj9JhPDqt988wjgm38xiR5gqp6f0y
EvE3y3HUxTCPOU4CcfbOvbXaKiLy3urmqJPX4OEXPmOLqs5EBc3L2hEnkNe+Av/xu3XnQ5WNdzCM
3388UhemYIuWhmYcK6beKU94z5JU9eokrjDeleVz6QM2kWKmAci4XaOPInDzRPYDjSB86j4r7nsv
q0/1lTTywjLduqmUVj8HsOnDyS/XhOf72laJfU3y+NJHnF/61w5mk9uYHEJmsLwERMLh01PAltdK
wBBwRrD9eB4ufcF5fv56ickkghvDirW7dGh4yNo8yoLHjx9+aZI3tULFSzg0UAJipT9kodt2QYgT
+Bos+9JP3+xiW0OEteWgegRsjXuomMFJaHSvJJiXBn+zk20L1j6So4TeLqkPo98lnopEfsqhjoIw
8t9RR5zIc1y/MbVMxriWRvqaxfKFQdkCpHPki0NhoxDfl6+k+J2xPhyuiR1dCD1be5Rl7O15nSvE
/ZGMyPWoSMaihZsZqqBxMCixzyezxB+vnXcnAGirzRB1Vk10v2b8OHFztHj5VJTz96XM4GCirrkq
vjtYtr/t6g4tdaCcbPOjKA+lemvq36hfX6mEXnr25vwlS87BMaTuyZj1YLMimVmWdjBv/NTwbA0h
Z62bwmdmOVlT/rMlgLS2A3FQKinfenP1lnXeqP9zDGOAzpPzV3RwHNyJPR+OskAulnE2q9RX3TOE
cl+dsTlV9XzPyunJcdAxtYg3hU1TPJTo9Iciv8YhenfR4Secx/evnwBJvl47nYs7XmeLHTTgsPIg
oXc/eHCWLQKf7ujA6yvR8N2AhZed//2vl42+0EvXALNZWhzebR6Qd+ePe/p4zi49fRMOJStwMR0d
IILoN9gfNPr35567CYTjmkurH+oMRTBm32lG8mQOxLUK0qWFvImEBncubcHFCUUCXADDDIBf1L2s
7HZ15fL1c1+w2ewWk07G3XxGutepw2DgqWCtrPv1qadvW8gWHPm0TbGK2Yh2WNCb8WDmfPjk0zcb
fbAWlPoaOzu6BuxiIc0dhHGu+UFcGPxt25jXgAXywK9OcLssYByUscOak7OOqndNAvHSKzZ7vBZT
NpVWmx1tNLECAek1sUCM7EqGdGH7bhvDnqsheT+yCoYpdgDkDJCPsij8EPYpP/MVl3jnKk3r0oec
t91fm3eqFidYihknBN+tAUNEgkp4YK4kBJeevtm8c+06NZV1dQJrOZqWXds5QM22V9LhC6fdVveI
VHw564KPp7n8zskK2cufo62h8feZTMz2tyLzaztTeDUH00nMlY69gNXPmeU31+LmpZ+/2b/OgvrQ
ogDrLnUTlUOPRsC9PSPlu7bJLoz+VvRIw5qBwXgvg21h+c1ugoPf+U+oIv3+VITYao23GBs4gATZ
0YFZ4c2oCWg6OvhMx9X2t5gF8OcDuyPMPTWaHH1m/RC1e2wg9n/l0Low+FvIwgTTg2qdAdgXwSs6
rzgsD1Vxak2++3hwLmzhLXABHke+X+VoVrR1rcJpLu8odcNgIBHctBJLWU8fv+e8T99JNra4hbGZ
QcnyHeA4FyajTHn2IxlscWWHXVpBm/2r0aA1TTONJ6QQcW1MXLa/mXz7+KdfmoLNCQzKRGX7Ze+e
gHMIyfBrDhRAoG8VhDo+fsH5MHlvbDaH8JB7cO+zENsAGxeRQW/gS8OEiUwDVBEw6fnwAF5AP8S4
iKor77w0H5tNbRTMZyoNgoz2ll3gtg/w2fhUOIKqxn9D9chtKDVCoQEaYGyNoO//b80x/Xis3v/d
bItBUEVVDm2GrN6q+O0ytm/2WFw5zS49+rxF/jpi9Fg07qqt6qTgUH/TWSKIulxlV0o77y9RFpxX
119Pr9tpIiaf0AAErh6AhmhoinAy1whJ7+9jtm3YAV+uq6EY+NFu1T8t+z3LW5SSY0YlZEP8T5VL
bbZt20Hqve4qQBBRtqc4hsuvTTvtVn3N8OX9ncb+p28H58+ZBOeNYH21cxGPZ3YLSMxmujLFl16w
2cq59BqqiZcdRfcTrXietnDQKCfrrpfAmn28Qi9N9GY35zrvi8nDRBMjk2kl+568ttM1M4RLT9/s
W1ApZjTnLTzds0K3SzhAT+xar+vCDtjCRSTtwXMw2FxgR+twqfuf0Oj9/fGwnHf//wY5tgWEZEAQ
1s1k+BHVEQDvAhZxDfovkOgH46CH72c3mdPIsNGf4wCyrbrSBC4GgVOce5rzMeYL8vfec2LAPq50
795vM9ts22H1p7Zay9HMp1LBqL5bOW43wP09NyVMC9FvqyIraPp06JF2eOB2POO6C4mioJC72qYB
jBkmqHlBLJnuS6eekrG2uwhFi+xa8nBpPs+L6K+YY/PZyiguwifWqF8+I7IKs5LyXx/P6IWluO3S
1rqvskyp4FhMPKLzd2HerPXKmXvp2ZsDXcyZg0K+P0P0jNrh3AQ/WeufFMbwc799Ewhq4win7ZGO
+FAOG5aXqn2qrlkuXgjF25arMbOE9DzyTXsdQxCd03mE1iMP+6VN9DVmx6Wp3cQB6ANNpcgzJLXB
+FwRciKquhIkL/z+rbySUw0d3Hnc4Gj11qsJlj+2LX0SLh0db+iYAf5ZTNdwJhcC8v8oLI2GtvXU
uifY5T3YQ7PvcnayfHlf+ib6eKovvWJzrFPEgTkvCU7GMVuhVF1kYR1IL6QQOYD8d/zxWy7Mx7ZF
DGKeV0wdPoQyN61nuaPrtVPx0qM3u7ijqw+JqJkfu7Fl4dytImlo//Pj331ho217cQHwYz1UNHGi
GzSyhH/0Jfsyr9dUQy4N/mafWVCX7SgDdT1b6gdo2UdZh+uRVnfk2hsurdbNcauI7XQNvCiBEBan
MhuduJzceIWMayidpo1n414zGab8X02ed06xbYOuWY3ntGu7gtHT2egGZd6Tg2L2Ycp0u7NV3f3p
Td69Yf8Uz+PS8510RAFKIhwW0gZ0zNeGel5Sg7rahBxOQ9/nphK7YJ6LL7ovnRcD5hm0QyZI06OP
8NAznt+wTI6R39VAaDpNfqtdlx0caO3GaIivICt5C3CMndjheG1iQgwtQxaoPFXDIhMOmMZvXQUy
AZ4ZfNmqUzEajOO3ETS3BQYlAldWOVZPNrzKh9DgenZaSpaFHtwVHjKY9f7TEOEP6ZkVFxduNwEg
ULipL23xZwo89aIHy0kbAAleAxRkHtBRnI+9HrxD5RTro0V9KDAPZF4PkxGWCIXKyYHU2XRflas6
6arPfgVWn6dBVeRxOxTFGxh2/U+YnZAbwbgRUVtNZZVCw8iApUnr01wzJyZtAI0ki8yPtbGy11XN
9KeFuz54tYP44oNL14ZlXshohTFHEWoxIqMRAeS2WlI5IC8zMKutvr1r50ImuJ7aa4gdvIxHfPia
Rd5KiYrLSvQJlCumcMgamK15C/kqPfjIhYxn3o2P5uPR+AF4Rb4H9oqrSifx4fPKol7oLhWC+yl2
WN2kAIP6j8q1FycpfAfYEdcGHZlmvc0jUG2r0KtW88yIWmEOqq0YTTWK5ZDrtIN9XFpqdPpbtZZH
SytzUJ5Aa0YIk0x20ySuVEO8zEMX88IGBdqgLWS3qz6SRnUHm492IufBg3OMHt5wQRsHjIK094vP
gfUAG3mPfISFg3L6JsSCDR5nIN++BI7rY93Y1muD82zXzNxOIVrZxLlu3N0yw4PckoaHYlnnXx4v
uhsJQvoLM7y+JZ3UMY4RfT8P/vIGiFATge0zhHRyTFo4EFkyDK3PAHf3W6UbnhjuQdJ30PK3j7rl
g+YzWn5ZNd50eB1MVUUGHkXfxI6T4VqgXHMPtY0xtSuo8eneqK+UQQ7Yz/UiQxfV/du8V/w1n6lK
va4SD4BbdfcK/TOoVDpZ1FSzjp3FqiPIPgdnZ4jhxTWLSoE900lDeJ3ko8Cgk9EkMOFU8DlypyjH
TNyuxKE3DIyHdHQDjqlbWOoWrE4c0nQQWfayO43+U1i4AMZ1wLnuA1m1392u56Fbt82NEI2LzdjL
G69z+eM6ZeKWttkMQFXhvxEgEyNCLfI42bKLYYgEoGxrGJDEbW3vmfLpnsxYmRU16500KEjMOSt+
riB974LazXYWt4ekc9zhhTrLN8jTOgevW+muX3qoMQ6LG9pknW+BpwM13KGgXYMoWu/9bHbf+DCu
iSJdScNznz2ER4J71yKBjspFizwMFo/FpKr+EGZL+MZ0wS87KFmY53kduQHkn1MpAvNSF8NLtkIZ
13fz1POGau8tQFsCSDR5L2U+5b/WKleRaOp5OdaM9ccR3miRa1EFJcRq/cohTNNGQTBl6SSd+sF2
y/ZLNVa/LGablBS++qLVCHjw6juvU8WIiGozQj61qFWiZeDc+V4N6rmjAbemXf7Nwd+OyDh8RLvS
+OHSQFqdwNcYFt+BE+dKfZtkBRNdUq4viljyKVdGRf5cF99AyDdAkudD8SOY7dXd96Wp7nIb3PNm
yWUNNHCtvi60rA9AI9BQ0ql+cieUYZOJedmunr3pZLOl/+GM81BHAmrTd2wE/xGbLPgNHyErBPiT
JiCO43sJJOV7IFWjyVReNPsWS8XY0D3MwpzYYcQGLLJDCbyUmQX3sJKk8woJ8dTL/HwnZN12YT9U
PhxN/UJErtsXuzpj5X3mS6io9x0GkmY0sVvWQsuA0uOSzyIaJkdj+QbFfe56/Ou6gpQ5jXJ5plrx
HYF2yA3n8xy7vPFx7x+WncfnWkeBlZlQOL14XcuCxAxK/7u1X12YuPfgXi6qeV5Ny0PgRp0YeEo7
Ygg6AHsH3rOTO/qLBMIyERre2zmsXXbrVNUAXHTF49BA7aaz1bjrWgsnabGiO92t0xB6dIRxCi/7
NzY5xQNtB3eXT/UEw0XXRJVlVVFORnmLZu2QTkVX3CzSmF+6Vc0dR+BPheL193rNoag1lm4Zoffi
3FouXK5N6Sh40VhYIdyTB5nbdTpB5SWRmrDI6ybQO2vEbY1pgtfXJHlKHU6elZQThKBb7j2OFeNL
VAat9asv7fFWB1l17036LLTgrndikvlLDWPYN0HqEvTstrqF/SDb8YE78TRn+jhSPGBatUT87saH
0nT9saACss+A6Isn33Kgz8Ay91F2vQ5lb9df4Xe1llFuRgKmjC6y14bP9KhQo4byQ1XtHCnL13pi
NQKzB/GRhfUP9eizKJgcB7qdowmBu2h3vRbtcwNFzzTgbfXiLuU/fQMubWx8f7lxFeYKoHfzhGQC
Wz6jQhwWZ5oOLqQo3FDTvgoimo9nj22E1vWLg5vWNzI3rEvqWrCosNsvq9/e1SIIG2xxUyMsVg7Y
Eoub8YOXFQ6992ST6cQ23ZyWQd68BD7pjra0sLW6Ru4deNwBu9gJuNHKGXDG2x4SMV00Wo4xaY/w
uCca7hxR0OH0XcdGZWFREfmVSErjanahVVLW9KuqbDdsZgdXA4l6hKNBBTENXIYTa8nY46ooSACA
CcY5naY/hPdtAhXoWd8vRqEnDiPvENIxaFJ7QfeLr55ew1xW8zfK6Qx9HVrA9tXwMiBxh/znTVtD
+0wD2FaFGrZr6TiaMTJYLTKcmZ2VEV3c/BvLcAA4Lf2ja7J+XUwTAMYAVPAYdhVx7GiaPKh7+J3X
gn+peGplNTyjuDfdOq417hAKoeWhuDkYZbEIGjMuLCZNMIwRba38m2cF1amxXZJIoicDCSlfhR4S
NQt4FQchcfH9Q+H74w7yC+u94Sp4dn3oVKNUDRVJOLlF0MUlv6DXUcHDBf5Gq9EQ2TBgzyRwja12
6yyIjrjI1iJuBa4BoXEhgxOKzpofvFyYdNYwWoC4J1pKvGiSiq1VulRCHUfJKkifOHkFk7tCnQRw
CoBlgm4YQjTRunMsGO2hB1Ui3DuDZT9LJf0/o+WVP0gw4vj1V7c/ihX5cinR06ZEwzpqAFWtHUD5
mUGT3WWePT51hnWPssQBUsNDNLa1u/qh1KzKcUEsVh4OmqxPsIeGvAy0Qmo4xkKmE76QOSSxNPbb
c69lGecdzHKTJlvkPWckA5SRSRtKki5DKGL15CTZKq1Xu1lBBm6Ecv7kPuTKnLnTd0B1oJcm2JpM
fj1CqYeWMtKs5gVUZnT2x9VLH7Vd5n0fB+mG9TxPSeP6zlfQbOa7asjsIsyX1YWcS95mv3riW94e
kpzAc7j2FEyPQMAMTQRV7iG1mN6XrXZPq+3nKBy6ot/xLK9OFmvYDBx1RcCxCwJIv9j2/NBL48X5
hNss490aT/0I6aHALGtUTivVUeNIJDPzLJqvZMwBFtKrvl/nyR9DeFnakFACrvBxksOasuZc0rKC
tTyn9jD6szoo2Vlr32EPELh39T2SJtUhx+80CiX1NNuRPHM1OpyxMqr0iAgn5qFhkcsy9aXOCDSa
ugm/WCFPOzQuwQ1TVPkh93UG2fYRlxwzgCbvUMuEQW2RZKa2PPRzOSfaa5pbON2II4aXRvMQ0NR4
sgUEhpZ33ayy3dgzHfZUAB3vu0SDmk6rCGw2uS+Czrn1kJF+n5gy3YEv8PSypFCPmgf2/3F2Hk2S
4loU/kVE4EFbTJK+fHdVb4h2hZEAYeT49e/UrObldFZG9LZjJoskQdK995zv5HMlwmMbYL+A5sHc
R0C63/feJMJk4iIAnqFVd7EtYFLVc2u2zdhAZWvZgCtZYT2+2CtE1ZFjVfmIbfcFcq/w5HucwSY1
DGPREhpsvEYo7O04giQ9lBrp5AZtUfa1vfeZZIXyyfRoV9bwDdHAZDus1YAINcmQn7FQlrG2ZAHY
6BTWMjqsdRpwW71BIB69jhzsKaCjhjapfFX3AN+jshs8xz4QZP/+pKqnM5CZdE5rBkYNznb1MW6m
Krc6oT7kSQ4nabMu+Ac6Vy92uHbH1eqq36Ae2ZuGlmPB1s4pfM3cjEbCz4IVPxJanzUsN8va5gr4
2E3jWoD6hENT+LMTHInpGN4b5oJdLCoUnszZV3YwNikYdcNLPdPxhwZ14a2Lm+A7rl+3KYu5i7wB
gLssx7KAAXK7rxOtbJm4aBhsxmEUmWv3ZOuD+/EacsffwS+2Pk+2zsi6fngVpnkREco6R5e7ue76
x8HDOSmbu7bp0UWyJYFLteRZHbZmM9beCnQVRHO4qGEdMpR4MlE1QaZdg53gro/n+MGeRnKAHEPF
myquhuMUqTlfDCLQU6BBJoxfrbZ5G5iIaTHKAVVMoziqLm/Kaj5OedN4QWID0YQKnsiURI2Ng6vo
vrBmHr/HHU6kuWtoEN2BO9JNT7DEhvVbjUlWnbcomhuIicf1C6QC7qEb4JiIVoR9kgnrfD9VAZYS
X6Nz8hQOcZlr4QY59zveZANBPncJ3aGbICEKr7IzKv4D04I+cXuxvAZR62eASvk7nMRmnnqqH59b
2S5VAovHGCQRZi4v6whIVFbBp4h+yECcPYhdoCjV6xpuZ9lhRahQjm4WUv50wU68x1llShCcFrqZ
tiqQYMeGaT+ryq1AfdDfA5KmeLr6cQSLH2zCCubgBolDJadNaqGr9btUXG2UGAgOtqbrCwKMTIKU
oi6JvWV+icoO9i/ikp1nrepHFceyAMafphI38dElxn4eWVhmy+J7WIRCrz/0aP8kogMbNUGC0ryT
y9KfDayN+UR7uoFQy3qFtfIjMbJz9wxK9CMYtj5LenuwN0rFbSa6BViN2OqKaAzoaZAOmi1opa/g
XPl+4Xsg8hmy7lecthP0gDAorIb1zFAbZZ7CATBhYCZufct0eBpRFyF9T/TdqSNdmIegZhSWpWRS
L2GzKcNGn7QwaosHGE7wVQ45KYPuxFlfoRSISDH7k4QDxFFvI3NanOUM3bidw+9LFS34fde2y7Fm
Pw0VSiWXUPUUUcNRswh/65fCpCVd4k3fDfHdREp3J9yyrAG788vMaxed8y5a9jFe4QWn5YV8NwFe
02TkIj5yqyTbfhLitMYQQY2LbJ7hCly/4/jIXltLyrTrsYVnAkluOJ9Ips8Os/oVJ3C0MRoRhncd
Fe3REvN0hOxfY4dG/2izojB9EP0sfhMFiCWycJBg1/TKEolEZZ1ZA7GXFNBtrMojSqQ5ip0cCzH4
YuxUOhLNr77VmcU69LnG0QWfruny0mbgW4VQMmC2Q/2D0raXAY8iN0Ebh+gzes3L2EcC875WoVDR
Q/Vqx13zgLepSpD90xwj6ldwMgU+zppG5HC2zHUCfRnTCYQLZYZi093PyA6sMRebABBBdn31hjOU
nUM2F+1no8c9afVwmqxeb8d+4mcwuNRDZLlVMQaue5iimh+pR7sf4OiRjTB2XDhe6HeJanVZoJUY
7bRG/KZnM/XmGM8U4IgoBMiD2nAWZLXhsnLmx7Ceg5eaUidjVefVqaC2v8dB0N5xS+L6IzkWskOn
dbJMeERr3d2HzARA36gGG74ttuUYKZ0gwDlK+wrTPewUyK/ruBX+IrrFzln2HTY2d5hcOJhHJ96q
roy3HddxjnAnSfJy4eCWTVXcogcSUaBnUNUtsDr3PclrofXxI3UD2aXKnMg4s8QEan2fJ78u1hom
sbhCeF0Sua48TkhgeuwRpXEAeRvDd2qVOJOWltIHhhqpT2cAQr+h8+f/dnqobtFM4xLDGy+4s1wM
LS01RzBfBxFEARL9jG8ek82T5M4S3FPOpZsFTjWFKQ+VeI9i1j6jLxaddAWDXBa7TX9Hl0hvGra2
d/1aOyDh8eBeOm6EDZPy90oQ+hjD/pGBk4gpqANJRh7LeMqpz8bcVoqmxib20XN5vNWDO24G1rkb
3gwohRwNH3JIRjiM5mYCvLcd7ksspHkMwchWzLz6xVo/2g+zjM8rfPkFjLHjzuvH/tkVY4zzBGYu
r26NnmmHuj0H3xHGmZBOBZeNfRSxrUFrrkOT1ATT5hjb8bvlu2WAxNop5Bkk3O59qeNua4sGJzYD
KzdNbB/uvbjrwGurWsvZA5ODrgTs0YWPm3rSkI6IpO5reOkGHlfnySI1KGjNvMGJ0H0be14iOXUm
Hmq4ETqDlq+Pq9cxGJIDD+NcZCy5hWe3TVmEk6Q/Y5yh9jHrIh+cs9gc+YqmWDqrMNyoALrZFmb8
74OeKHLQFqQdSxm4X0qleb4KV6iMixm2f7z1j1IDGCxVb3+3+xoBr7ic1Fqx1JQjkH2kcd0toIj0
VKpQZpbTkl90sd5te5IboLjMC18CtrEICJy9NO7bNAYweHJtvgkP6cRuTOZ8ljV/GXDIyPuuopld
Dxk2sQw8eqK2sVFWoUGt9LdSDe6XcAwBu+wrwQEgpDb6sYvu5sQJNZryASYCL0iUm5MKhKs9Dglx
jgxalimLiM0SCCTYhijtDJygIKexeH0W9UISagX2D1uuZOeuDntAHO10ROsCIT5GxhuUYmQrSpzP
eIOGOsU+VgwdjKkOWPz7GlWeSqG/8Yug7oZCrs6PNSqjx8FiMXY/fBtaoVun547+CuRQH5Hmah0o
lpZne2qsVFTwDo8zbEeDRq4DsnydhKwLTgIDz1SIMmjtY5nWCJlNnTbibxjZtifLw3LtabBpvNFE
BxfxTPm40OZ7zxz0FjDTOHHaYZ1HwHKLX7AZDAAHdTOn6Bf34Io1OKgQ5j1iYSg3K2DROLt68J6a
MsCpF+fAJ9eqIFLDwakYaL/umLKDFKUYKg/dzjhiow/umRKAEbEETxUEABlOHdhWhWnyurQ0gABW
RFIMQMYz6Jbdt5WCKucCNJoawrrU9VcciCpFc08jj8nlH+37UX8lTgTpNbEpPtl0X/VQz3em484z
siy/ysmCe32qqq9qcd+1bSE0ZJRdkIEZOYIX4gcZhvDvnunVr8Wt0JDTChhGRkBDUbQ2uR9h5UnQ
cCd2svo2Or0kmjcxI/HrOnTrMzd1V6WtCCgKOa8lSRsSndcejNWgwkc5gHIohSK0oUEQXXeSWvpY
QfL46Fdwa8K4Sh+prEeQWe14J3BKybGN9Sd7icu7ZpqGN3BPV8SYen0xIaYn9UXDMsmxE44S+dAd
TiU9kGki2EROFG5q2KIfcOCkZ41jIFA2UQXRYBlZuT95ZMOp66Zy0GTrjcKGEXyO8ygUEGJ0ftwl
oHG9Bo0CJ2gdyJH6a4fQ91I8TGrqkSUygN5irGrLx4WcoYqYc+HhiE0R65HhuCqKchmxgcsqWpKy
jNcvOBMG57ClzrvQlKDbijR5+JEMcOMV6VPbHgEPCNSPukL9lgwLC16c2n7ydczmfOqpeCcWOKyu
bcYN0Kr8vLjo2Ldhy7/6po72SKqFg3OMuyyc54/HC9WJbniVNR2N08m2VQK4eZ/6fdN8YyH+O+My
f0NrG8gPNS1iR0w5FF6J4ZOFftJb0/j2trJqucFUGoVSNfH6WKoAbyH6oEkdw60Sxcsb1iA0CsqB
ZF3Hl2dGSbCRaFZsKz8MHuDQ8fBFIsxdAOt2QN806JAWGlOAj2Wbaw01ie3+hCDPebXm0rkDJNUp
Bst1klLIaF+D1QHNfOQdXAAVEkyPEODiIiBEG0w621q9spCvGU46+FQ50E1vgYU6U8V3rhtFaYfe
doE4F5UR2SyptoYuK7tYbGsHT73u0SJIDM7hjzGMkoUt6vKg1aBANl77/UBRSgatIrvSX3GSXlr6
jAChHxjB9LkCdzkni1+hDY+OqaUau9CrxM+qWzolPk5WZzyhTtbiILIzjFM4fUKzL0WtAaAeVoBO
UJ92ZSvwFPvyfqp6WeB8EUd4t30Av6qStRlOVggO4lO9Ladm2UsfA9f+roe6PEqqMQa6GK3/dOyV
cRIR9NHeib250JVsAowt5+AeQuKmBq95CKDRVPMvjkb/XeCB4fJUo8FaJU3sAk1hJF5Mu+Z841On
/+74xj/EdHHuXLY0+zmCdClVgmJS1bRLBOZLbDFcwYING03gkTUfxBXMzrhAN7Ou+i4NOqfzkgHn
k5zywHmNiUSYbrf6oFhiM9r08GtnEUNAPWiAZSHLEgAZq+cz4KwWwDOMtlmjJcs4jodf1bwGEDqN
pP3eeP0gc0Sdd16uUWP/hKFlWHNW2+ArtW6zD70w/MYX2u+rqNc/F4y45gRm9fAUTZVzT2ocKtGp
dE7uPPh4nus2QaF/apqoOhE5jCc54/9OYgzOgqzHGjll/oejFkTXqugXh3W5VyGq3ZtnnHYwo2p3
kwXmZDPTeqc5X7/NtRE6Zf2EyOXBUd8li9RXXYf6rIBd3FgsdAtMpsLEd3h7Gpmczp2nukPYuP6T
w3zLhptZiTzqUETgdV+KsZ/JkbWdedDrQmDWNqZwhjqEW2Ls0LCcawrg9IL6HKsTWrTcxfmfgdBO
4EuMmPFRz9peldZikd+FBQA3WnTURmNM470gfl9+82fu5YgHqIrIa5tNG8bLQ+cEMh/QL0kjYao9
Guj9g60BQBJISNhUwIc9RbAqPkeI9yxsJ25P/GfsWOIZGnwdJvXsTnApcI8PZzFrATc1Hr8UJEPs
lQq9yNfAAKykRUSPkUsjXK4pN6BkmiNtKao3W0zB2Q4l/4GxN4DerueGbzjoLH4CnLons8WNljpt
K4pWx2xN7IiWeNAe7aUeoDdaBQbIvpIP9TiiZxAGXpgr6lCWN6UU23DxEMboCWW2sa+r13IMrE3J
AxpvpOqso3Y/+EVO7/TfkJAg3ntmN6D/9EH5FbUPzaAKcnZBNNaw9ExdbiALQD20+gZDZ3/RKY/j
j8k8ANWBj4IIx1B9VxJcfeJXzZgEpl1P8Rysv5rastKBSiuXDox7aW+3+o4ad310bF1/i+N+LdZ4
1W7iK81SA6QQxSrRiPMIA97BePVbvPa00CRgv4WY6R4tJvECkHiQLh7CPtJliF68JVCvvOnxfJhh
fld47144ZvxeMdp02QLmXgJkTaM7AuL4qfMnSF+QMvZua5vC7Mb4xmpwfZCiUAvEK/Q20adhATBH
o4o81OmGOahSu/U8IZEOiw52wUw00OsUzPJqQJ1ohENZadt2HgQdCOKe1/FnInCcTgTA9nbekLEP
8qC2l009Y4BC1mjJF1R9e2FgAEtoa5FfUR12T0BUqTZZ5mV8XBHGOKMENzxOe19YyQcLfruA1ZAO
XLP7jgYohDu0AH5GgnJnvxhhQ0c3zrlBBYFBryW9PgFSvxRoYEWA3UDi2GW87TDwgkKHpOhkVQ+r
j8q3kZ45LhhFvNE4Dp6j0WcnHJqWRxYZth0N7bKlx5gintcIzZ3JLZYY9bTC73Pf906XY19naRx4
1cNoSnUfKXUK+fC7nnvnPAbBmE1UYhLOHFpMqFQS2/hdrgc8pUk7U5oB0uW8Kwz5d+BeTXcrNsYs
ALCuQDt4AINDERCRVhTZcRjkFoIrktALZvR1wuEdb1t773REbcYyUPeuWpsdWjrRvYvhRzoJIHHG
cUDvwJ0W9MiFLnNMjMzWNHAqKBSlX/w4ZHcBeDtnJKI4R4x5auQrTZhoCdy2Ua4qmwxkELPXz8dp
dv0Hz6v8d9TWw5Z30zJDlaIQCS+QIpF4buk+KMdtNx8zaAldB4UH1kUNgolohL5tiQGNoxsGVCCe
zXZBBwpJS/zkDGiHixo9nQy+wHKLZ7o9DOFUbUYvAGadUYbtTIkJR/o+mko3r+pkPqPrUU896OIC
dfE+wkAP8yXsunJEz9yvPX3G+EMkqlraNxunV5XKgHU/esSwGFbyAgk0YT4Ax3lDJnlF2nbJUaAR
HVkUfyQAdZDOdL0dbCAyOLaWjlE6ln8nVL1EKfhd6XU1lBuHEG3DDgYm1Aho2jP6/Ff6v3+Ebv+S
CE+zg3qTjAj/RQYF4HxdPEBB5cbvNTUk//xvXBEwXoIUzAr11yARJSMpqqEHrLiff+6VgEAkN/y/
vhklBbhxGkFYoJbuwaFFGdp+sDrdtAGkp21GgNE8NIBk4UEs5tThboKmzuI3tJPXvtfHv//r3pEK
fC2OSMp93b1M0ROHmPvzL3ZFlHmZSddVMao2+HPAg8TEBChc61cInf/nH37tub2QZKJHRhcspDAU
GzjWnCm1Aor39klFf5W9E4YXikxuYWNQVQPUpKEoKbeN5Ghfxn95+RfCZ+FguL1geHxYMenzQazO
UJVughCzcdvub4VuX7lJl6QFQ5yV21VdHaB1xFnnbHt8W84f6YzrjeXjysNzyVuoyOQL/KjqQF2e
Vv4v5M5kn//A1z75QvCMvmsNst5C9nbbFYNHc1tPN1ajPzvVwssMusFdIIOqgo9qaDxDffh7rvwg
mXSHUtidSGpi+dVaq1vvwbVf4eL9dviMOV65LofQeQuqe9dBqk37OEzWDWn4tTv18e//eoEXVCXE
Cif/gAnHcqrGgRycMW5+/N3vcOFhEGDkQQg4wk0j2z0V8R1DQ+vvPvriHdaQojWYZhEE38Zl0vLc
6qNb0Ngri09w8foalLh69aCXH2KITBxPbRGFI3KbdvefX/y1P3DxBrNFoqmHmfhB9PyMqCCZwhj6
u7H9t88//4rT6DJsbiIAN5YzuI2lMXWmysG7q+yPI0UYO14RMS4eBOYID8PK49M6qH75u6XpMoou
rJxZriFMJbERcIq61lnh4JFS9VEH+5Nz48d3Pm7UH0Tol/Fzc4WTmE/gl4bAtaghRnHZeAdBHc6U
+ofu+MHxg6dyENvRAbHv85v6jyPjT3/04x3917tSeU7vWh7rDyTS3tlyCLsz0PWtGVr/aMvEFc9r
KF82zBIBEhZIkwVuVG/mpS1B5fYtpAJpf9tOiHpjQdluJG/EHcSMQYFJty9Rf2tICmp0kBIr8vg7
mvdtErRsarf1MusaAiKzntyFI3iLDcuWE2c6N2usTw6wNfdzU3qFvzjzcY4X/dTMDaqKaWE+Gie9
yJcGD3GOy+2eGyGQDo92aYzOAe9xMBgwmD7aUWse/ImRNCC62pQ6DAtSxoi0wngO2qN4apovpTe+
QH5tFR11vJ8dumtbzDtZwadJ7IQffSiNY/fgwKRxkCXIRaOnDLK7WvdsiGB5a81e0VWVl9PVbyEP
WjFeJ1aAqapa9MmU0FvX88cpkrHwHpRhuRnGAKWSjoGZTWJDh4ICYryJAuMdITi1b20aV17KywwX
iV6di1FMvIcw/6M96JRidzN69co6612ss50nIRGAwXgf4ZAOP2dV37IxX3nXLwOIAhNYa9v6yOrh
0z0vZ5EhfPx5ldWc2jjJjsuQL367cyDm/vw9uPZVLlbegLaNPXs4mgFraTa6g+ccjg/3xqHgyq9w
GboY116LkZAFdDAG1Igvy8PgEavwjfXpyrX7Fz+DtCsZj2rF+oRm8450kG6N0r8Ffbt27Rfb3SQM
i6cAe1IsRWIw6h3QFifoM35+4699/MWNtyzOIxv85gN0v/frqiFntpfEuH8XXhj6F9uedCoPQ39c
vmP6tC/LjA3npo2yv7v6iz3PntGXbwG+3pcYhDvbuYkwnDI3bo3zz+P+h8X5MnmxpKvdAk9X7lc+
Bilat+IOsK4NwTz/EPWdRH6hH0LzY3nZQvyfTce7H6rDf28hw3kzKeO9+FPtZbr+6O0R+Cxz6P2q
Td8gMmeGBuiFCYxtbYtNRwzRoPoEET98IB5EtWPYRHeYBs6FXy9g1zoLRwJ4bXaVXUOe2E4NVGjY
A5/tqow3KMT0w2Qv32unawTkS1LdMwQzb+JBsDcSNmqP3nCJ7vvgP2mC9W2IkeKOwRbqecjs7yIs
VFU6L5od/LiJIZ5DxgFVok+oJ+uk9OlaANUqDuWKlHhmAY65tI61DyWECWibErSDtf8dLTz5PehY
v+9d/RH1uAwQQizha9044ctsLepO28t6Bth9/RgABBT9crZuiOuwF2fiy1kZhOABCS5gEnL0V8Ei
71USZzhbBtEiGfSy7dGQJtiLZvbRjmmc72XP5rfY91fAzSfbSf3V7QsguILHCCPPPWTE06O7Sv/U
rSHU+AZhPFuhgF4LZ6m/jKEVH4HqdjApo5CVusDYQ9sYNWjh+VCJ86DNaWsY7C1Iemu4rZMG+qxn
2NvCwyJGB/J1DAMTbekgqRsX1otQo8Uiyv4XrALWk9c6APO7jf/NCpbxh1OXegNkkzw2JYW+GXbq
o9/OEAnB9rSDZQVtPgcSJvB4X5rSCqBaiP36yCKBxbcexsQTI322OKI6AWz1bmUuXav6vYs3FW6r
bnJmB4ffQAeHyojlBQq1+nkFwQratKn3tzbG2HfNitLZ78clg+0IrThYTE609BGmWDXrjaiBK6vS
ZSppCWQt0GyK7GfrKI0428Q6Do68sWpcqX8uQ0mlBGw+BkZ/H4rvsCSkyKNMWHju1M2V42P1/NPC
cXGqYyH06mj0xHut9D5EXZF0HQZZk/cOm5JMVlfPCSRpiEWblyfbJV818iTSJroFbvkHFfXfC3Au
E7TWyGCA2c/6UPUtrAq9ns7jKs0PcFU/opPWXzad/MytUCh7flghiniGFixcYeByqTDHSpSQQ7Yj
tsqK+9vPV+s/b5SOe/GEdX04eiviRuEpVbnnrvtunvLPP/rPD4zjXmwEJY7okALiwBKsX8NK7tXy
qhAx8VcffslCEyHUz9rl7cH0GKGiS7tZIDIpQ9fbfP4H/vxAYn35/yKAV97sQ4NlDlD9ZFr/Dtc5
U9HPUdU3trIrt+cSiQatihhwCPIOlhvem4kdQhehQ65Fb9z+PzcwnMvwrJkFasJJ3hxq5JM+DK5X
wSDgQ63uwIaUc49hNoHRDChOyrvVsfqzQxlxs/9/0wBRB1p7ls3BrqD4ISvNpk4U87y8RkNVosHP
f37+61z7QxfnO+YPKLt0vR4sctIwJsGxlFgl2ocrrJ1lfWNRunYLL855KhoBT11Ie6gYZvYJRoXl
1xkCcYyV2ewcIepQx9L2vDdM5vyHz7/Ztcfi4vBXRbbdTmVpDkge2TOqMV96qvT8/HeffvG6QxXs
SUrm9RBCUQLpFxJlIQ93vBuckGsXf/HKWy0m6HKOo31fsYxyyJCXzOGPn1/7laXqkp0mKSNSI3l5
PxHxAEvrORyb3ecf/efwLQzwLt52OKrhv4B2EXcdATW0PkMyioaNVTgmyOOFPC3DhE4AAprK0fKL
SSw37tiVZeYSqoZT5+TOEV0PA2ImzkgfxHFDRNCaNp4L36VpmxvLjfPxAP1h+7nEq2EmuDqtMagf
ZecV5WrNu0la/a5mHSKAaXeeS64SBSj6FpLtPhm82Dov0OWhqFfmVm1z9U5fLBFuvAwwasfmoG1z
HEaQGHqO96vc0M4uX4EF81GSAAK3rBSqbrctd0ug5xv9pCsv9CWazdAJVmWJRZ3D4NrqLx5ye2Sr
9nL+Idq7pbnFEbzyHlyGy8GSskjRs/UA62cPYfCyppMuHVjzu79bJi7T4qBnlT6yH+K9r79J+xfC
0JLIMjdu07XLv1glxAS91gwmNdz1LxES2F0nSLqSbT9/2a69xxeLhO20dGaViPeyNPfeQnZBL25c
+J9/3/+EwgE/hO6wiNRhBceuSZalNmhHc1DTqel/xMi++eb2ltyH7jreOlj+eSv6T1Sc3xEb0SIg
Sa1em8z2t9Z8ITNCvH9Gze/Pb9iff47/BMZF0u0hHYLKTEAude4tOMgs9MB9lGE3Djt//knsS2Jb
HMBNEsINdLAn7wsO4jCRyG+fX/yf49Hc/+Qr2Vh23G7Ek2qDWYEkV60h+Bqn1PXlbxpBomU1s53G
2kYhaYesEHpyHmIU5vsAeocTvINfNWSIuxmilzeBUXtiZgUjqb0KpJH78uukGpJjzmcjwhXZz6SL
oHb6/OKv3fmP+/WvTrDroKpdJR7VLlifgC08+C2BJK8K/vLzLw4YXgTgIVdyPUyiMqBRzLltI4Q2
gK3nxhf48/5ik4/d4F/fYOZIbY9oZw6Ip7e+dUv9CxGC8hEixwh4rlG8D8Z0RUjjk+vHJtNIxTzq
eJQwntjkrR9jC+rkyAbbkNH7Er6/b/DfQr3rlfKkwnL6PsCVAQyAgTXfkXU6TZ4HqxT7Ca1lm6+s
Z+lCBWwyxjhfXIE4wWgx5l3g3FFQSO0eQAPg+QSNzi6UmM6OsFWmnCzTtndNf7Cd8Ec1QmIS9CWi
3UiLfgw0gMsBOsB6AogAH+26HhTjJB7uQ3/Y17CCBmqw77sJEBjjsfb7ILmhkHTG/BQAn5NyVyDs
/sYN/uOu+p/ERMJcNcThOByU/aZtyIOGORv1++cffu21vFgpJTVj2VnDdPC4GFt8W0jbQGz5O473
fyITFekbAk5juFf4MUOtfxLL+rsrv0TgRTGFOqiu3IMFDMumXOFsC6eG31BD/MMx/+9Zxr7k3YXl
ajs2ut4HWBMydEmSenSyhT9RZYOJECdwJe2Uv+4RMIjwPia3rXicjclbOKqGSRbGwKQJd0kdjLkh
/rmyaEFX9MGw0Y0YwAS3dBtXfsFLbl4TcLSkjIr2Vh8MCNRbYb5kf3UEQJ/n/1/tESwODUGYOage
4QgO4G7iJRj1rZXjzw/2JfJuAcSw5SBc73FUak7Cr3p4hFxkyk2dvAXtu7K8XgaO1ZBOAygwRXtK
t2p9gNu18358/upc2ZUv88YaIoK2/fjocRZpqWD+aMFemIHS+NaTWyTSa9d/cU5SwLBLV9vh3mn7
c7SwL5N0CsWi4vPvcO3huXj9IzcCRcPvUQoOaIghgjGBifjrX332JflOonU44JxnDg5gUbX9nbMb
7+aVG3+JuWO+DQwaNwiu8+2MNd1WhENik0d7bjEirP6qGWlHH3/9X9tahLm9UAARHD6U3rHzVbbv
0+0UsWvf4WMz/denY9E1gRMjBhdRaCbldjht4a5UMNDDsmRlQQvJCbreq5apIxw38xq2bJkE9oj4
a33wmh041m4xVnzYTQv8YgQ2+TAV3kc7CWJeO1GlVaGLAN8QTOAeR7RYCDAWWE+938BJqEhbKNjf
3kp7elU1dH3weJi8sodpY4MXlJEYyZrYPuO7MBwddFYwkEBnZ2L8lQRllyKIjs0ZPLWuPvayBX4A
wjSegxgSPFFYHjIXDuME8lJ2nIO2ObAmQgIadPn5OPrqnVZR+13WoHdGAQKQ4QdosW9TFxPZST/B
tR+A2VEi44uMAEc9GKeC5iAaOqiORVB1B2nRcDfYdVCAilc9KbCYdq1ySrCPZASER62zknb9jgkA
S3gTAGAyuRBry0VsnRYUZa+h8ANCwtglzJ9FsXTCLwbYjXqw96HrRTnikgVwkHKG3aqD7VkF8IcN
njUcKs+dn+GWhJMTWiwMWUqkPVmBib5ahMR5qRYDtJJrctLDIxj14fIEinO38asozkdPwvYGyX4L
epPm/n27OCHoL21w8mUTpTaue0tj6b2U7gpTdmRmSE4th+kfrNMriPErkDF2155q+BzzSc3dndO3
PUKJYFYXAZ+3nSz9hGN1AidzdntMbyYNthmHjtuPXS+vRtGeYTCj/+PsPJok1dkl/IsUARISsAXK
dFV7M26jmB6DE044wa+/WWc1H7cpInp1InpOQAGyrzLzuUPqWfUHiWk4Fqn0DC6tnZRTs3NdUR2V
cf0TRbzAY+M1yK9SfosqtpO08c52JwZa1AS9vWfJNiTYzn9tRk3wOx2rD8oWHu07Qn2ozFVVZAms
JTBfJ0NG9uVEkj20zf9tAaCr7mEbZfDoHewa7Fdb8PpFlZT/4vVk7ZSUI1K8hVddzBV++qYTuHOC
ZvTYU+232I+iwgCLmprn8WX2pxYugwkOBwR99WilUe2+EAdzLfOJ82to+uZZdXa6t1RVf8lk+ooj
jOlAm6nkNyIZYHTxEpyoz3MXtnHRHvNq/DpTMQtEwbUweRNrLOBdhGgubLRk/Da2kMCT92xMIyeP
+88FE1vuYk3toIY2IfPFO2WM9CFwjQfF6Bu3AI65PjivzCvuYl5BahJOJJG3d6bInO4Ntgax1jtJ
ISy/foOVXcEy2xE+GNo7KeGnGroaRLcN+oRsMoRluC4cmTKRG3W1lRlsKRwuzCQaUIBB/VR9/A4r
G0EocOLSjTXK2uUXVbsURg7YQmxEKzo5BSsmK28Q2U2jT72kpV6YcG+aoDnnJ+R4IKIjjLEEova9
GayNn7/ymZdi4WRiJec5d06IgKAo9DX+Xba17V679uXv/0xhOBxXI/VyhOZCKf44QQT7xxBpRYOf
8I01/kqxZQnypLExWZ1B/tNOiJnKjPcN7muMaXZyzG3yAAH3QYn2k8uKSxP453n8DG6jzoEaPuXf
YBEINQ7qnBRrugZ2jbLdXf/kKw1qGREL6ydP5qlB3a5ELkV1SQDuKtP9vH71lRcmFs+ARFMUn+BC
PlM+j+feTuA9TSCYK6FL3znoHEE9d1Pg+oXe0Cev9POlupq5levyQqCa2vS3pQ0bo2+3v0avvWmV
2Hhna/dYjIawRHWSIOThnCDd+Aun4/TS1hWB3yjjO5YkZGPJt6IFtJZia8yzKFW3PD1z14N1FDbO
nXZdFurURrhapsb0zc9c/1xJuJCg+Ih3g9bj8/Vvt9IyxGItXtoIqhs9CBEpMoNAfYQh1Md50/WL
fyztspYSbBorp9AGaFYqvSqQeu6i0dK/LV+Gg4dbYrWZjfQO7v8/1294GQU+2D8vFdlVAiWEYZBv
Mterj7YYj8THetRK7OZTrUIssXeFV3vaq7FEGc2bjcS3yknBN3juu08NPmKJvBMiSwDyLKEXQOgF
SgA92ynkpMFFl9EA1hn1TjTTNzP1hnnjK3380gRdzDYqg8o50x6wFt69Q++crg2hx9+YCz7uRWLJ
wasmcJyJwfhmW/qrp+ubOEnOtMneCmfc6EBrv/9y63+GUA72nTcqaOJyOYSj45wzXn9pi+STmmB6
ue8/159owSlWX+7Jb1HXReouKJ88SfUrPPKTFXZIDP7ky1oMpHBI1z58WcgqQcm9wnancHXAnTJy
x9frHeTjHSBUA//7LBlJasMLdBDjoGZQjEFhDciW+1a3JMA/brSotbvQ/70L50jjK0obee129Q5l
2F3rF83et8Zvfd7D3cv6/fXHWfv0iwUlxEN1PyUxO3vYUgWaFEiGa4rQI9bG1LZ2g8Xw6Ew5BJ0E
x5gosr7mSB1sYDnkG3P/St9Yaj2caRRubeFzMzhU1ECD0fsZ89uBbC2HV379UuvR235nMtXCahfz
GytG2sFUAxOZyq/XX//aA1y+/z89YyZJDvoKXv9cpKC1N0Nzhwh9JFdVVXsorFbuPnefRQ93cwkb
NYa8k8e+IWAtbKs5cNr0wMif6zdYe1GXv//zIGPTjkmbZvN5TKB8RVriLz/m37Jsq/Sy9qIWHVti
CzjEMQWjPKZBBY4fGf4WOtlV88YD/Dc//P+ZT/yntPvnCWDJ5bOVT9lZQFH+jLp08whzDwInEsqO
KFzVJzEiiWmGAAuezSbN4Ujj6S7FgUWEXEty0MTjB90ofkjcXNwqiVMFYrdp6DEbadwD9InBnMUw
HpexfUSRAOKUBhyDWZM2Sp3G3E9m6o8F2NdfMUNRhJ61yef0F2KJOJuyqYV8dAYdIMlniCr19zxl
eofo7931BrDygZYH6DVD2Ju+LGH7RH2Vg3lQWCLPXYyMyxJ48+s3WRkWl6fnhMR5PiclRCr+fUZH
pHxOQW7d2/3DlH6utooQ6f9tyUXm+aLtBT3XOVKlO43IUxPTL9cf4D/13AetzFqMtzAywCXBwYth
0KkdNWvzKHd6rO3ajk/HYsqHZzml+k0hvwpZzdCTzm1TP8JCU/+Zmjrew/GHlEDs0RGsbKMWGYx2
7SK6KkFkgN3HxzG23XrfOCBgJZ2LRNzrP3ytfy/eihPnHbzOI/gbzP9buUMSYQsB4i/fqAesXX/x
Xlhbxf48SEggHdYcCtSpdhbCjo6MEbnReNZusZiJkNgxG25zqAs8sk+6S6h7Gn8D4ayPrr+jtdZ5
WcT/M4LkUzrmpcANkHTcHyccTN7H2nkbVNYHTYzBoURI7+em1aUsCZVbNcQzJqZxvkucd6zbkfG0
JVJZe5DFrITtKOKuZJeda41YNDolgc+QbOaflfyRxFud+TJ0f9QVFnPSgDflDS0mb3xyL5Refu4y
vmXVWvnY1uJjS2vMvAHJx+cBrit7AAoOASpqYw348XadL+F+MweUGTFK2bnzOueHVanhR+mN5I0N
mjd7pIOqEinGZfPLYhNE49db18cDLPcWPaQYNQYBB4voemxCNbM4wjBygP3pPs3T5+v3+PiTcG/x
1mZOMWBbUIZq6tqwVA4VEi+2wGoffxK+PFjCsKRbSQU/gSVBw8Srd0gISHeZjaL39Z+/dofFPswW
vc1qXYtT5w9RP9U3Ip8ihOJsKPLWLr/oFhznyqRsnfIcdwzYBKR+z+WO95+7+hLqqOpuohRbYxgn
Z6Tm/lY2chz0y6fejL/46TnDOnbo4GdlrjnF0v2m8v7GSrbksCttc6kSslhlCldx90Tdl778Crrj
bkBmU4FyxfXfv9Iwl2RH2CaLvBzs6czGHocwyItmA3wA1y++8l2XQMfR8xOXA0x0SgTSj7j3ZXSt
FB1YbRja1t7OYss41HKG3AVvh2QDKilPbi+RzfdXVRu9du369H/nHZEhpQkQgvmMdFWJFHOmXmbx
UJJy4+V/PB1wfzHypK0oSgK33MktB+SFGveWtB4EPZa6R+7XiyyKjaLk2odYDD96SuDfIhVEVVlh
hTx3D8weS1CItlSeK81oyXZEHkqTMYS1nvsiDor8ER6Oz7WhpayFUnh0W4Ztbkw5DVt/vqltjBDA
/X7u3SyFLYglTTOcmCBnAwPFa2HsJKxrMR2N6ur9p/rBUpLCMwQmZNPl9fP2Huycn3WmfiKDfePy
K81oqUopx2TWKPpO567z/OM8sirqiaJBkrTmBOUV0uu4fr/+KCtdYqlRAVOjYKDUzGe/fLBjC7qz
Ww8xT1ptlbRWmupSoAJqUQvQ12XEc6qgSKqw8zzgbrbWRmuXX3RpmZSNyGxII2nnhi18pB2HEnLe
Ki+tXH4J6pPdMLiyHWDbRW0Oib68xA4D8rrERbLR9S+w0tWWZ0Bp0/vx7NjlGaBWnNTvM5juPnfl
yx3/WWZPYI3PEHdAGz40MvA6BmoN2Rqr1372YqxWMEi6yActz8hFRDzhG+l/Xf/VK2vG5dFwnnIF
DkOKtYnVXeLD7w04cUAjDAjKmiImCxriDP94/WZr33cxYoNvFKd1rppznBobxSSoIIDZIpHVOhuV
txXxLl8eFNuo89i8gkxoREzwXhRuEqRpK4MSnsoX7Xf8iNDD7FzGOPGPTcJO1Sj0vq+BoY1FDFmu
LIf96FkCEKO49m4ECsKR4hRuWZkkNVLPk/IbRgYKFhRyT7EyiqN2UP7r9Te08p2XJ6y9BGycOUNz
wdaChVCzZIejli783NUv3+WfJop0xBTtkjdn2MBDr25+ZMT5dv3SK592eVQ4+t6QWBnjJwD99g4F
k3AefzvIpf/c5RftH2LcGoHsONpm1dBhQIMWCDi/aG63puCVkXl58M+VnqBNhMsjgT4bGbJYpgcg
CCBhN9l4+WtvaLEL6KCB6QCmgQHQYr9IDW1RSzmJNI6Jd9df0sqBI18KAMB4a+ARdzCVoe4ZZmWG
/Huc0+whKVRIUfcRCElGtfPHIj3F9mQjYBlU0es3X3uBy6mhI+XQmH46w8SrJKK9na9tVYeT/P65
6y/GDvhgkG9Ud815MCh02sgtjriuS8SENN7erfON1cDaYyzWesJqBp10EJrkiP11VSDzOLLy27Sq
NyaglWawPDrt5iEFl7DDXla2gS7vseLO0q3pf2X4WB6Tcp90rcohokhRTJ/gQspku9EDVyYKflk+
/TN2eCM3YIvlFb4vFYjIhAe+t0WdBYSI+QiHA3K8fWmehy6fNyyza09z+Ub/3LKB/CP1tO+fMtuV
j5aQyc7OR3/jgVbWffzygf65OutlT2ibyZNvoMunLJL8BYlNyBYF62zecsSvPcPl7//cRSIf1ZoZ
JDNzA9oXZIiIOmrpxt587eKLUZFpEG+A/XIwkjw5xP8zE+/39d629nIWvdm3EYihwG87F5wR+BbF
EftaK0T0FEKUZftUiM+Zq/gy0spPixTz9Vyjdj7cZay/GYm30ZfXXs+iLytrZI6f1RX0rYiLbTWV
YGPk0fU3tNKPl0lWfdMAeVhCbg5GnYCkx+fTnajKdgoKov5ev8fKYLQMrWp9bK0Q6CFPNrZVLG8i
QEYCQBGCeCticu0Oi14t8rKsuprY50TAN5OxsEvpyYNA1M3erz/Dx1IR7lzu/E8HSFBsmbkxSBzX
A7SQrVNgUBqtsJwQVsCVDZqS9Qt0gXfZfc4mwpdJPWTqBEDLsjiTWSZ+aFLdIkRxLMxnPr3tLuNo
Km8Y4tKK9amvLuoXrC5dhOEB4reVIvbhV8ENFg13Ul2rO+40p7Gcd47/xdZVyOKH2f9y/Zt82HZt
dxlJk8xVbxjQZ6chvS0sbBSzXxCHb6xzPux1uPhinVMY124gddcngHnK+46AwZahOr/x7j+chnD1
RYNFhNecq3EcTgasq5h+S20Sxp4ddO7ekXts7TY2EmtPsWi2voew58IUw6kCPSJE2Fd7zrAm31//
AGtXX8w9iYDrrM98gESLoX0Ab8M5IR98a7G80nyWkV7WACgdNcBRexb84ESDgNA04DjPDWIHvC0b
6VojWkw+cCcNiZqn+pTF7FjxWYWAjChI+s2v6y/pw5EDn3oxBwnXEYJhF3eqKALsprRBjEHJXLUr
W5a+w+sjQq+p3/WIKDtWJ8OWSWatiS1WmqwUyF0uYqi3K1AUM9X/8rsaiLO5gs9KoDiNKG0MZ8T7
1LYMD7ro7qP0bPDhQGX3LTgj4srrdvVIq40K3UpbWwrPHIQkKTVM2WlgBXiLSVPd1HXiHa9/pLWr
L3r7MCBVp0U296ly03jXIHHggftOsaEA+3hHY8NA9L+zh+N1gxsPmXvDtPkNcpkJvJI/gnT3bCMk
Ctys5kZ24x1AOb+xl92Ss3+4+sFdF50fFQFFfNAzT5KfFYA2okUKL3ugszmCIBhcf3Mr/ef/qc9E
0oG8xjMECLHkwWRIBwG9CODpxGu3InzW7nH5av9MvnHd2KMlTAvCwpuRe0TuBX5TfPIBFgMATKpA
8zBSnw2N50NNEZ0Rp055p0VON26x1roWQ0BeVv3AWxAiEP1618bixnfZxuaC/ncs+v8OevGVl/1c
OwUsKoV/KiF+IFCxFuyBSZiVgqFQ/SMCYHRYZ7MIYdmoDrGD2BmUAzqNeIm4ixyhkjHQADwfirSj
3z2rYf3dNNcoHPSW1s2RWqJ4HrGctcKJZsVvhEdWOhCAhd4zCiUO6MUAvMtC67MNcc/l8KUDWt7z
0nPLQWabG6SJT9KKQyOBgxDgShmYEajz0BZi2pdz1j5ass/OQ2Gld4o37onZeQ39BTuoRvOnIpdp
WPTUfGWQ8O6nkWE+Tpn92mkc/VszPKXS4cj2d8Yxec2S1LlrjXaQq0FBELAL8TICQxrafvnTT2P5
zltwL1sLoAKLWdZhFsT+DV4o+WqGmv0UyDjbpyR3xj3hJNkBLuE921Tz6r7kuQG1oDb9Bchm31uk
qvYlPM122HUEa/M8zSaKHBxP3fLYcr0wrngPCJ8cxVsaExuxZgR0xdmP6V2DKSHCyNzC2wXlYZAL
lbMzznDrS02D7SpdVfc8yTQw1r5z4sj/fJATHe4kuGQ7OcE4NNYTvxuM5z+BhyBuACUvzl0OhpXs
Y/7aILVuh4CR/IwwOnaYkOr2A+FxRYETLAQP1Tnqfhlv1E2qqnYvM1n+KobR2vU+OAUuoglubKjx
DgMCAg7uTJMjg17v3XMIUGsJj3fKRvLoDjhtRAMPUBozhBl85bKrvmFXBRWUpQe4vQ1y/89tB1QU
sNRwkVGcAOJ/lTbq7emjJyD/AqYXaPBMXCAxvC5FCiLCBGxjVaLxwW+4d1RLDoj7GeGUg22mElIe
aDtjTQlg443dATKfN+N0q+GrP9ciTu5Bs86OyDQByNypnciqGEyc2OiMXzxgSMEyouYp1rO3H6WA
TdJQ5u51yhs4muCyipD+mpzzwsnDCjjyII1L+ASEJXYDdo57lAfj0OUNkEl6AMgOTGwKtkcvI7i0
3JD0uf1AmjjeVUQDGGMl5nsLrBIgJIm+NYBwnWom7ZssrUYdahvm9WRmYgDo2O32Qgxmz1HB/t6C
TRTVDWvPdetqBO9W/h8/z+t71IzGBCVb5C1hlh1b8BMNIG+hqYG4C0owxWCFn2NVB9w4ak8BmIfj
UcxfZwaKtEQ02MuAUO17cAqA4hJTcc6xvRlPPjQ1BJNE0e3KNLFu2ooW4PVA113DYHKgdVK9iEmB
SQQSQYhFZb4fyZC9IMNLIcdWAI2ZxM8xOiH8sp4LZlhugwTNCeg58V8hhIuN90DcCDi3KVLgRoBe
Jl1E9s/AxxgQn4ouKyOjbWjzihF8aDF58Y3Neu9PypzYOte1ER74Rh47JBaiOX1/iiPwbjwHvBlq
S3C5jQUzFW9+2ZB5RR5wIACHpOUuzYFBga6q31+6Fsi22odKHblYTg0mW/U+ZZDlmsGk4Dk7GoZP
0aAuVyV/JHAU3zPLn1+TOauOhVOPf4xorTvhKfpeIHQTfsuqBNMPKadJX8wPCrqhcGJNjSwh279L
syQ7xL7X7mc5N9iRJqDTAk9vujtoOe1g5C09Su4h7DhX0t3bTW2pgBlgPABCq5t3ChSiuCH4D6Cy
vsHhfJwNYA6kI83vOpj7gBSbR6jWgDXrnDNzcTi0sSpamXeX0UVDP9kVcfvmLMZuDKzSMxGAsyDp
FCo5fGr5sFROau06WdJVzTmv4j1UGufanc4I+PrcDmWpm3RZ7PoDpKIIp5QM0lB+cAY4f67/9pUN
ylIvyVnOMYjL+uxZrynaFQh/UWdSoMzKzy0clmpJhrgz7aq4ObuAbXe+f+dzb6PotvJtlymBsV8g
8Cyb5Im34MDAAdFB6ynwGTZNXSuvZykfR8VedqYsJUom5uA08n2AyTcEq+6XVHoreWhlabWUkANv
ABaV7NszSM2PngPAz2Q23tDK8nkZFOggPZZUTtGc9RBOdxrEjyzC0tkddtebz9pPXyzPuyIjZK7B
9jB18YvSv04uXq5feeXbLuMAncEqrXZwmnPJ06DqszCxYFInWxu9tQ97eaB/l+NWQT3MLGiVij3l
7XzkabGX7fST1fHGsnbt3SwW5ToBSXl0ZHMm3Teevrrl+/U3s3bdxUq8mvyiRYJsc66b+cn45ovd
xc/XL732Vhbr8GFEHdVGqsZZw95NvVuVFDe+uq/HaaO9rH3Vxf66q3LEZ4Fwf8YyOfNeC/dg+OP1
377yWpYRf7qvEw4KfXP26d+yeaFbPuSVd7LU0VaYo9qYZPo8ui8oCOyRQRZVnTxwyIM/98sXO2tM
8ITko92ce2zaA+T806DP8o1WKP6TZn6wuVoKXXXfjHEPDtdNJweyh2Ew/mJU5R3hbc/2ox3nu7am
BrSypLLDmWfJU1YBGwyBZw5GFfLuQdLyS3P2Gtk9Enhd9shKsh8GEbvfETurfjJAFe5yOLVe5zop
QEZEYbkeTHJXoNR7n5q+2sHyPx9Yq+fTQDW7S912jgMGfRgN5rKskSLQD/afqSLImcjI3yIdp/ca
RsCoy8GzjyzjjRV8jY4DDp7wAMcVPUKtMziRLussr3ex31XlzZyW403XMKrCerbNfZLQzAuNr2t8
NmHJEBGN866cXX3wDUv23uyAYky7BuJ6pO7h2iV0uQ4bEHcAZW4EFoPZxTBytMoiAKJjh9kLgvTI
bHbfZ6bM7SQNMAMCGe72MA9NYMcGulsQlhEyLcb8Doce83ftYmeH8/5aBPVQFMdkQArZAUeb7AcC
w5HGjLq/2au0wRbETzMrkLVqEeMQy/tkSv1DNtnZ84wI58j2upwEvpsldy366gVLVwD5iDPzH0hs
BeqrU+4xS0BzjHkD1rCXDL84uMV7AEpt1M2Mep2w4ozsOfYBcp7YCdtq9stmJDv7/ohkCrCSo0bH
Au7lrHT2KmkU9rHdiIBw252RDU5kHCq3nsJkqv6k2AP/nJCddoIkxnkuhFUfeeI7oUVo+j0TkJVQ
Tdwv8KuPIL22aRcpPFHEixTraneAABd/DUpEcoJK2/ND7sbuCweVAwudtD56pYFzfrSJB/hq4yQ/
e4ScXeZf71tD28QLklogeZEM5XDvyKw8AM6Ks1w9IvEc8e33Mq3kEQg196aekIkcGclRGFVSszN+
ZgZeGIi01g6g3qIK68ody50b54in0F5enjFx6pPg3DwZE/e72c7nfZ7pBogJ2ukuqHyn/U5tB/G0
eaf9ry661BBQdN4vvinFg+trTLc2Vz+y2fL/dkgT+TWhYvmAMmBWBNSl9ZtoSvNqFxbobPDszmrP
mScQS+862PD0ug6gBW3vUR1pTz2/tICZl8h2YP5jXwkLIebggQzw0u9V7to7roERDlzNJhDjR7Jv
y6k+WoNsotLJ1IkVDiSHlTAE+1eWn7QHaYtj63Rfag09JXZp4IFJjtpEo4+u23W3w4VSLGzTYFfF
zYHLOdsVfoOkDS0umwxkrZRThw05YlFuS4rQFeZa40EbrY66yZ1o4hoUbcAXv4HGC6JFXJV2NEwV
8lCt1gxPGZJsEJU9d0+XbcUjRqoZJ/72FDVdBpoyglGQwdj4wKV7qisRRyCzZ+GOfEBempgOnp1a
VZjEXoNEGDrujZzbu9Ju1Q12hN5rgr3/Hi528zt2MORgJ9MH7SgIrms6sJXbun5LPJf/UOXgREOV
DXeFJdwddQuoAUkXQ71hGolPXhjWPBXehLTgnAGLirhlJM0RWyD5rodJCiddE+xGjhcANF6cgL2b
Q6gLyFPTewpMP6K9A+j2809qjeoI9CbdS6acb7oYi3dQiLOdwoB3yH1rfskTKb9Ys5vdDDai6srE
5zWKDY66TcGafaJAiN6nADY/JlU6RDlCGY9myM1JWvi8TSbih8JKhiNkLkizpxM5WpCsgaQdi3eP
mC6Yh7n7qfJkDmTKrDiYm0aEsQQ7z63qbDe1VvWGEztwDnums7CsvPhUYLTe1w6z7nJaopVbI3av
DpmKXW1Kuc8ylrwVk5zhP+IG3h/DVDBZzYil4X+0QiSm9ajYNkj2QZpWHR8RCa9DRCS/enYPkzeA
4hjQLcT5OK28qVzHf/Qq8BICGO00D0pPNXuNXA1gezLzqGH9CbC5nu59JfK7zLdMETnGdfajwzQq
LSKBd8rCZxlj59YC6P1VSku99gpaOhsEtEj4NH1zrE4duIgBKoFy/87urPipGNN0X5Tabw8trYqv
pAUnLOTofEhic1CXcJQ+SJxh/gJ0tEfdzmnBWdf0CMkPaOkVugAtyjxUhRTHsoVozUrJcMDXbYKU
pBCm20DvqQFrWZUqSQPmgRXet0C7Bm7RQOQ6Fj0qnaP7JRswnqTZpZxfOsinzBy7uYUPavg61sJg
BSWROlRBzTAZEYcVDLRfa8cad3YP/oAXE3EYRRt/K+SU39punxw6WQ3PdVqwKAa96jga0UUWovkD
ULyRUlLS9oTEKnUmDoUUw6XetBNO7uxl4c9hfol2ulRU7T14vF04pKM6jYlhISjz8jD6FIaHCmML
8ed3uxXxDzi1zK6ihO/wjxIYZihIIH7SaFfai7jbgzuOtdQDAqZQq20ton8nqhyPXaz5F8w/9CzL
miF7fMAosscJx6tNTLOLpVXTqDQZKElunqjHvBvNvoLD/hZVdli55UAVinVN9xP9w/nWeqjPzqOt
IwSH1s/N2NIbmRbAVFgUKkRbT5Ev2fSM45Mj6D7qgNXSgJbTOLfou84j8onErw51vqjChnPn5lV9
RMFxePAVa46ZlCwsWVIfzNR64KHSaa8LTu6TmtBQ5h25x8LUPiIcaga63LQPjVfLxzTLyAtIvs1b
lwKW0ZuuhCulfkyUQiUVfJsIU0N6sJyyvUzr/W0GlO7eoEkenRb5aMyWQ2RLTOvaSdtb5Tfed0RN
6TQSiSlulV36d90gemycsn5vJtL9Rrw2MHSxSB9zm/KHGSzhPUXt/EtTVcVP8HbtALyofDchqmxf
JDl7gk3UfnKzHPmYI83+TEhgBhJdeeeuFc88b7JdHTvpofJ0dRtP1H5hdk1+S1apl8EUwCWDwGH2
GiPNvZ9W7kOnbOSIOHb/E6xb+tftPXrCA5udpWV9k2TSeUaxwD/48zS9OS08s8JQ5/fAy+k7NOf2
zuu03OMoqkRWTE3vQL0Tv0rZ5Xd8KOe3GMXYGAdr5fCSDcinr4ey+4tpHgGY0Bqrn1na1k9DKmBd
wtelzyK3oEodC4DigjaPUTr0QcmywFatFds5AMuPQTzIEoWjqgbEyqUt6l62U94n2Kvfdzr378uC
9LdT7tAdrJvkrTHIrxkheGmCGZJXlAJHUUQFc/sT0p565NSqxIXwSHhj1IMx8gYLZoW2XtU3eVO0
UdLy4RGHFklQggeZHVJioeip6BfbAqCmNEi59VjlHYBYLsKpVfZTORh1hyQydmgVw8yVVewWjgvQ
1Usvvk/phBMS6BgObufxx5zK/C02yoFcT+hhFzsj3/maDBEmZ/ZzcJiLGcRFMp5BofioTeU/jp3F
opwSB+V6U007vD//t0wy9wV1a3M5jul2XFD7Nuth5Q+QrwGP7+Bb37y0g0NJIfzO9ym98Vph3wyq
Syg+HhI1aRnHD3lqFTpQ2jM4W5F2VKemjIjNnWc+IuNgR1FOf0h7V9z72rIuqPpxl3Ztv6ukEz9U
CU/viSDpfs569zdJWRWglA0sNwYH58HSJHIQsBZAXJk9ulhw3g/Ylv9prUn5UBGDIA4mdnfDJ9SK
AfmAj1HW2tzFWOo9KeDxorIh+VNLfOpECVZVGOM7cICH6cBcJg5Ult6BOVPzhHKF80ozMBdVzudd
5tT9YdI4VDJNQeHW5wTLdjup//S1cR5TgNzDpu/F84T8P8CuY5byyKn8bEMC+vE+Wyz9hxRoEh5L
Cp67KsJ2+oazwQCN6fp+de3ii4NmNtpWmwD1eRYSgRDVqdS/h2zjmPnj3bZY2tBaFIAnYnDtDu0Q
Q3/I3MCLo77b4jZ+XCYQSyNaVVELWVB+cwYT7eQlyYNrtty9a5e+vK9/akqNri1HaoI6sH+PaR87
kI1a2NqFL3//58Lz3Dq+IRCfCYuc+pm/1UW6UUz6uEAo/EWRKm0aHC0gO/CUE+eErOyvuVS3OCtQ
gT+x10ZmG4+w1mYWRSsPwdHwbiX6jCJNBCVByMQ9UN7XG+Rao1mUrVCf9bE3RGBQipXmSKFyIt+r
ygtnK95dv8Paz1/UraZqQMpOcgmXKLF/ZPACdLl+GK1hyx32MWLBFkvjWU8AnNcDzik6GRQ7bKDy
MImKN/HdDRFpieXqtFUQQqP5/+UgsfShSasFmrItm7NqAYOugxwbJE4wHKlPeT3xKIt6VkoUqJFu
rM8exzCte6R708Cmc5BvyUlXWq13aQj/dIiu9cbSa1Axky7i3CsWn8pUH7PK6iNrdE3gpijmfOrL
Lz1pRZEztx6he8jAZ56GBwWgel5sBNyvNKulCa3oOyubLJTnG/lSOjgl5i3iGj+lb8d3WPRtq/XI
ZBNxKaF3EUm/CgfhNGSLKbkyKC1TkqtEZ0QBpXNqvX5HsEhvodG//s7/O/n4qI0uultpSazRUW+8
yXSLEgqK3XOUmHwYg8Qe+A9PK/Fl9iUyVJXSxf3clSl2jGq6QYK8SHfSgTpCUdpiTTuS36bAIX4C
/RrCf6C2SNpxKzBiZeBZGtapnVkmVz0DcQQRI3mYYnCYoK8Q9FOnl2KZiNxQWuOg37NPEmlPt3EO
qFdNgO1oUmI2XvbaMyx6axFTp8j7ip/mygqr8f84u64mR3Vu+4uoAgkkeAXb7TYdZ7onvVATzhAl
kkT69Xf53Jf+dIyp8mtXl7DC3pK2VriX0EDvOcUVZOMssvYBI1gT2yNwM6UELupp6Jd/quAlnduw
sjbGaGUhmjzCquA+hIQn99RxlDIKWh3zVmxsjysByo2dl+dgxi2wKT4V2ae+1tEYPM+93Egtaz/c
iM+h7ym3RrYgeQ2vIFC/uqh0XY+gtaaN7VYIuIunGpW0dPS/gloONyixu61pY7OlmvJxahQ54d4M
UWiYcOSd8/N622vDbcR930Lvg9sEd0I9hlD+gMgxVs1N0m8OM4llA1UpbvlYKKjgwxBy16BUkQ+f
ZbI1oSs/nxkHY2jh5v0EUe8TSgWhYFjjzveebYzNyp5nMsrgCApETaLdE471cFt2IRi1iOEtYO6p
9uTfrty08FlZPCbzMUV1YnZ9BxYIyU9gPKJEbB2+V1IBOw/ch3174TnqhRA0PwFdqw54MhLHANej
Z2fALVTkiSg2ktraTJy79vFDy1wG1pw5J+L7QQQu1hBRJ/vGreBw00plRuzmoydFQ1pywntpNPlv
bHma6q39b22YjOjVacN1wzpy6puoY2fb+m9Fy8K2ZrelZFMOFexE7qNkNwMqLIMd/ED3MvEOONu+
d3gDuXEOjGCupRCoUyGYU19EKlgg8/UnWJKNDLcSDiZ5D7XcpWihnX2y5Ze5RUHrKIuDB8tyvCBt
dGBlGkwKn6qsCRroATmJgeKNNN3VXXbo9G9cUG/shLH3uihXtH4Ank+icH5K34Iifc6qvzD9ilq+
adO5EgzeuX8fgqGnUg8dKLv3jVXibOwO9BQEeXvKKG/fSynIayYgwRzOHLZpwAKNe6vI8N4mJao5
qMMDGlaWUIJeCnt8AAHGua9LqClaQEdH3fkpK0QwuIC+DdUCbBhvUZZU7c4GcinSjW4eKkghVKEe
m/4BmiP1UzE4ZeTXnvcJZWy25+MwRxVR2RcccDTqmWAYj2FbZurencpyBzdi5YXOSPQJGNkBI1TL
k+aZr494fkQ9Vgv36NWZ+sJgM79xTVpbX0aqcjIf4vFOQfCQUwI4WR60VCAjjt9qgBK7oduod6zN
jZGoHAp9KPgKNXHXHVtUZwswGwAj3VjBK5ncM7IUan1kgCR1E3sNfjSVh6lmu+sJcK1pI0fRZZp8
lLBBj0/hve6Fy5YMwtqIGOcLledlwkApiLPyB5Qhdi5eSpX79fqvXmvcyEmtGLNUQ7c4TuDUQPJ8
3/A35m1paK60bhIRh2UJ8KZeLSc1xNYU7Cz9JYN84/Wf7qyMuElBhDzjnOf+4t/ntIQ1VgHy8oHB
LWIvOEQovVI1cSACFI5LHyebyE+6di9g2BgRmKg+6UAFhyabwVz0rE2LMGSQC/c018hfLQXmvi1G
+7Sky4+qLMAJae07C2/EGwt4bUSN1EWA8Ka1ixQMo9t9n38G82fX9P9cH9G1AT1/9ENedDw7Sevz
cU1weWwp/en1zd/bmj5/8kPT0PHoOMl7coJga5RkL47eGpG1H22EtJ9K5VoDRiSxpzmEziIsQqZg
Yz9a2fFcI6j14Pdwojkfm3j9BWD/dxgZ3xU+RKkKkMqvD83alBrxrTubSRdwoJMmbtgXj2BBhFO5
RYVbSdsmXzOpGNC4sA86ze2vanH3DfmddGf3LLa38o3JXRklk7NZABme+UASnXz+ufN/lH0AhdYu
8nJ9f32IVjph8jYTKigYMQTKB23Z/vRs5h5zadvJDrZaqLUUpXbw1sOnX9c/tzIjJpFTLU3vK1XY
J1iHx3bpwTxnOrJyQy1iZcHS8yh+CAXHAmLfFxUuRe4QSu+H4240vPazjfB1ASaHTlTvnObJ4we8
uMReP71knbUlULT2ATOILdhU5KK2T7k/HJdcn02X/OfccQ7Xx31tmo1Q9ooFztr1Arm9oX4ccJoK
W4d+rntc5mjxizNy21GGGlEtFSuDLENMKOhQ7LOmeuQFv1vmjoZZYJ0YhFCud2htwIzQnnUxyNKz
lhOsKGAiZHvJIbACvvcq4d7d9gljA8+KmpRLotK4rsaTxd2v1ZD8yNltTMD/WAOIYHSEl6Uj3Gub
EwpvOzDP3gFE3sh9/w75hQ3T9AHAK3JtF22C5OeCOJP21nDIgVfcF0qB4TECHFiHSzUVP3k/OTFu
xc27g9MxZFy69A78u1yEqBjpXQN9qybKhhp1BoDrj1MtgwA6wZCAi2AF6jxaIp2Bv7QyvFYISz2X
1LW/Sp9kX5bFW/5Jc10fqB7GVzCHyclzgFMqSDPApp4AcLcM8/jn+oStLHITQd+NFXClCW1PfjfD
a1Gox7LwX7xAHYpx+MtptvGdc43lwsiaIHpFKM8AMmlPU219TwSgPUN3n03VixBBxJrp2+jyjVlc
yWgmqB5gSABvmqQDyY3sQIhKQ6faEhlfa9vMluPUIil43SlYNJwnfRvujPClvz4XK/FpYupn4Qqo
MUBsAPS+PU36H1M1Huwc+nQ3tE8899ypD6k+AwmdAL8p4xKoMNmeuE73GX+53vjFkUHjRra0nCFP
e1Z18UDKh4IU8LRyft/WtJEgdQD1HAjSw32CwhKWf5nlLYRv/GYjIebQ4BUFbBjBKmWhPz216fv1
X3zxCIKGjTQ4jYNdQnuRncjAvogurUJPgyYmAcyzx25L9nRlyM2DDigRPK/BcYutpIpYDsLWeIaH
XO/CWuNGsRQv2pJbCi/CPWz+wsxy/upC7q+3fVGvgHjmiaYGhrbSFvROIcIVLaX35JbWHRh/D1LT
J0hw7TTpD03KbtmU8DkjaIemdAurBeqlaR59WLWn9G8JpOv1vlwMWjR+/vuHoAoSIBNtB0pi8LLD
owmPODAu1nijKpKpUGE1XjfatS9ij2JIJGAxICMNG799ZZlSI2ZdkNJnSER4JwcIRgGci/PX68FX
2Vqga+0bgVvYtiTC7mpYhzzVvA0n8ED9T7a+LeVQI3zn2QXNABaKMQgOeWjP/I8H9tf1aV376UYE
C8+ji+0WUEQqGrxaeUA0AVNWhD6IDYccxhDXP+Ocf+t/9kUoy55D5MPyEXk+FdLG+zWe/KHYJrDn
g3aZp3du7su7UUlo9AfzGFs1ISB2OOWz54gCdTzLLnbXf8NKpJuHHq3rmiqE5ElZ4lNxRkfW6u22
ps+njg+9qzLQSUoGHXrHniQAN2NkAV++sXovHikwdEZYu3qYgnwErGTOU+CTwaR2l5d8+s7mz14O
pVX4dWx8aSXGTQGKKleT8nwX6mFuN6FWDm6y3YKMDDPzm5550Znz5HwcqQWYRHsm7inwIDpsi3AC
4o71b1R+uj4Va30wYh3Qm6yXNbYksIhxUfq6AInqjFtZcG0ujEhn0l6c1lVQQStIfUhnpz9keKk+
VpXbQksR5rQ7gJDz+wr34j+3dciI/lFndiUVOtS4+xEUjwXgomoad9dbX+uQEf9eVybzlODxzqrk
42y7cQle1jyVwCTDNNcCjFX32tn42MrcmIfwvE2tKrEhrO9WU4DwT58Knj84RXpTIZDAVOR/VxeU
LnUVcPQmSao7nNIe7L6DRMCNGcQ8cU9qdKaGnB0pazjHBv4BUPPj9XlYGxojyPH8PjqjDzhUq6Ap
wudIz58D76Y3MIzL+asfos4HghuH+AVRt1R7ArOEQg67pdxQxlrZQ/6tFH9onatFNaKC6GAr7iry
SQf/4ImkL7Z+/FrzRkTPftJyL8CPJ8U9nvJeGeQi5rM3s3i7beyNoJ4c1TEXeK24s/UdY+zLjFpy
WNv9/fX2XYzyhb3v3z3xw/jU2QylxNp2sLlBeGDkEErws60z5trCMQIYbIMkme2GxzyrnsVCkxDe
xZE488Ov//rLBX/imYzW2fL7PqgyGbMJ+jcc3lJPeC5a4BqMTaJ3aRD2PgtiqHNNEMsg6bvIOv+5
qvT0wLkQz0z1xb5zYOSwsU1dXhCu6bEw4xYzATDuxvVceyE8NX9Pjf1SDPzJLlEdu97ttY+cJ/PD
pHWiwsOj03txK+BNnj5P86dc+NBn/3a9/ZV5M/m8KcsgfY0NMLatc2n+z1j2Ow6HvuutX/71nm0c
SPi5/IgLjQtdbRYK6On4AFAA8h1axNsYoJVVbSpa+KgMszQN3Fh5S5Q7u7HZ2ibWfryRrbyFZWXX
4sczthPu97aEotuveuvFfq11Y2KhWTuIEjI2sWS/3O69JqB2tZ9KbwPTsDYsRraCMbmftknCYkhh
4bVYDE0IFNTGLrH2241M5Uk8oWXkPDKjCHXyYEHxWvs/W2/YSFVrq9I4bCCYwUGhBY4BTESlSyOn
fkrF1pK5WIRDJjFzFen9gLYziZ0a7CO3+QW5M7COA9B8bAZ1/ESrjS3pvOH/N+W6JvHABtvF6sDX
iwMQfaCeAZL3mwde2AAdHjf/2dtb72CXB8w1zXDaLm/tEQkp9kBlb0doGsGOaufqReyvR/Ll9eSa
TAS/rIqpzdATW2Ywefuc5RsJ6PJkuCYDoZmrNENxn8UDrOfvg7oFPWgW836pWqDuod4IUqZXbvRi
bT6MqCj7BNVyrwYWG4/Th4SVUAKSwL/ODR4mK16QPBxSvzxmSxa8XB+4lf6Zj8K2w0dnroQT99XR
0fJOuumx6X4JoT+XzUY8rkyOKWWbekvuqAYA8E7lNkg6yWO3yK1X0LWlZQS7JprZuE/yuLFU2Nfs
mECu3fW2zsqXlRSJa7rl+CXtyhFvFzFHYKiqDjv7rgFqaUwh3EmsMHWfg6IDgXsLDbpyknADI/4L
ytzEhdlfTHIw4fivfPnVwAt1ah/t4gvtf9v+i8y/2u3zhPNX731SuOxeXwzO5czpmryGSk6gnEl4
ujRERVknvjDHCUsQWOC0nB7x0hkyS91PXXYHgM0/k7+Mu2xgb3aW3ueOd9Bdt3dafpNQInFN8oOr
tAXeWOvESQ5T6dmVr2Ve33Ngkq53d2VdmtSHwZ4gd1FKL84cO04UPQLp/H5b0+cB/nAuEoGtvCzh
eKFtuqiYipA3W+STtTk6B8KHpkdokmWtUE5cwdKk8PPI6h68oQyh77txZvm3FHphXzCZDgqU48ZD
qosLl06PWdeXdxCjhhqmSiAOAFJ/NDeddezwflCHbefURws2qs9QknOPzsimXdpB8wosyy6LqgI8
XYB5fUCE5/FvsMATcOFBDn+OzP4sfcf+suCh6RdzLKgqjLVKv3VtsMRkyrPvFPZLrzkY51OoWjI+
QL6NHYCStp5Sh1sQUEjyx0aw4i0pGCS+J+lD8e+2GTT2+EDkSw2bVRVbQQsptjwOUvef601fpg9h
YRsRrlyOcoEWTVzV7fAnka51SCF+cZxs3v8Gs997mubKk9Gc19kL9PamIUS9KXkBuH28G3sNutr1
X7KSPE3SiTO4fQH0CFZ/XwMORMsvQrHPvkO3CtZrHzCyc2Vr35Wd78Wgn0RpM0VSLpGyPl3/+Sub
l8noUF4fAHg7Q+ZUWvSxLxsXYjyQXHqpB294r9yuwru2hiTobZ87b9sfIs8Sc1U4gDfGSaX0AfXR
+15CrHBi0wvAl0/u2G6cji+/iLj83N8PH4IvdTAG0PmJS02hs5dCFejJq0qy62TTQ9G+9wDYdEHq
5/UARRHbG7KtLWAlu5iouKQrWL14iR278DKKuoYcSQ33PGeuf0/9Fo5y7SPGQFZF3Vpj2TlxmXzV
QLkW1auLt/Se/L4+USurzvTDWkoO9Q0Im8TYt7/kFpmxfwWL3UCSzOO3hY5JZIEwh6z6omziOZu/
5CmU1ZchKyKapc7GF1a2J5POArwebcvJJbFFvafKa/7A83FLq3tlBrhx0ky8oLXLXIxx29e/BXQn
wxp+jBClIN9Gu3m9Pg1rHTCCv8w6vLXxbIDIV/qcz/VhAZX0etNrEWJkZ0cv1phQ2FXBTeqgc/Dv
GX/I5inSOaooYx7h5TykbGu41haUkbCXekjqjBaQy5X1A5Xzi5LurzSptk46K9Nhkl2A8rGlShsa
J+kcAFNig542iTrY++d9tlo6V+2uD9zKFcP0eJCVzCCcvLBYCpiTDyR5VJCvDYJhn3spFK+m7Acb
m1/XP7bSLfOplftuTuwO7muc3dP+DVK+exv+z9V0kyAmcc3n1nHqGwDTcdNvAJkmvbiTw3sw3Ave
btz0V3pgkoQEY1XvCSgPLsuTrB/duf6UaXZ0EroxHysxYhKFbGhwQX4VAGqWfGX8pR636sErE23y
gma7hsSYW5N4rsdDNVu/IGoABaHRf1AQxKRL84NZ5cY8r3XiHDYf9qtqGd2e6cyNdb48unB3CZ2p
P15fQ/8+PF44jJoOadBRgUQ6NLbjdCHt55ZM/gulpf9SKH96hwmltwv00v1Nm8bb5SyQoTor+6qy
snI8njBIhtiW6+y44ul+hMv2oaaiOZCSBPAxFKj5cS2P1kjBR21c/5V443yCZNW4m1Tr30HaF8Jc
aa8fRc0hSTawLY32lcOLdx7MD4MmgfS3y8obYz9HORjhV7Yv8PXV330mx6epSfC6pKS4uz6MKxnM
JBc4ltsJB4LUcROkx2pUOwL0DK5tt7VuZPpZQI6F5lAAskbx6rXw0UqDx1J0329r3sj2Tdn6FXMU
nn1Q0GsasUuHb0JtGVCuDY2R3OH7KUZ4GM5x2vZlCDm7Zzq5v+HWJDY2q4tJBGfn898/zLTFk5Kz
0aKnvP3FdBlKziFnUu1SsgWkvtgFfMEIwGUY8EKJXQJOuwsoYm7TwR8ttw+y4lu18ovLFZ8wluvQ
24MN+CY9SVXGOX/y2T0BZBt2HmGXbMT62jfMU0nKsH5sj56gm12DwFOW447Lqvw0Myj+1QNoS8Ng
bSFt1wbNWLRq6WpP+U4dd0190lrvg4E9WuNW4lqbdWPRVgTyP6UNFQq/I22UVEH6sMBxZ4+5mu/m
uq42InvtO8byLRnwcHAwJyfdomgIe7a32bde+szKH2ygBq5H4OWZ+X8viA9LmAmUQCH6Tk9j6s2Q
Z8/uYRvyx1b8To/tV150h+vfuTwnxCwUs0rPg17AeUsb/Q+xSSTK4uc49D9va/7cvQ/dmK3GBRUN
990GYud+NqOy+pg7f643fnEXxD3QCHOZtSX4EpOM7Wk4lXV2tNJkd73ptWEx4rsdg7L2bAy/nanv
VmrPES+X70k/bj0mrX3AiG6YkLZJX/Z2TAdUeJpPqldhwTfqbGuNG2ENHZuaFR6dYid9IpBZhTze
odosWq4tTSOM4UuRFfNS1zHkbPUR1QD7E1Qo6wen7N0dzYPq4Ne5uwWEvBxtxCwHF8CZlBPx/NMS
jH96Qh5IUeZAhNHvPFma8Pp0r33ECGlKdN63fOpQ+JSHZraDMGNVDHeL3x7Kwte/sbJazVIvSCSt
6gfA5SCa8OSUw5vMnQ0d85X5Nuu2ld97Xg25wFOesRD6rGEp7HDxPl//4Zcr8g4xy7YQrsNtyRns
2II7T8tIeXJdfZf69h/I2kZd5Zz4ovdJMP+aqy38wMqMmBo2QV4WKawDlrjwfo2E7KBCGnZFdSTe
+0avzsHwn2MuenUezA+pieCNr3JnpHFrgYJ9YA3pES4y7RsE5/UTSF3dZ7lYzgnSs/SuDZj9NsmF
gMZO7C+2JasXPdlbQOiLVwf8FCMZQK+06xcUH2KVTZEHd4qcjeHYjSHEiR+d5B8dbKS1tVE1EgOv
8oLIenROdFgkOMRsz6h6T+bxa8KbLW/XtY8Y+QF4ZS+bXDCPlM5nD5cBFjwXY+fdgbUhdgoPGu1G
d9bWvbHjQ3yZ+DlAFrGTkBFUgGE30/Q78dQtp2zMi5EW+p73pLUd5wReCvQ+8XT+R0pIiaayE7+v
L8OVrPCfiircdGatJT11dfung6NSYwefrjcdXF7gpjqO1YGVnjUC9s3NVIXueH4+syO8wDxzlbw6
tQ9fluEfOpQv17+3si+YRVQm6Fz3ybycnak5gwKwniLff+5pA23sr7d947zmPgStJysLHPgyOI18
3iXag4dUHhL2Nx+DELqZh+tfWVlXZqlx5F5tSzi/nwp3ubdSWYU43X2F/rQfXf8AOcfCheRjlhon
eJtPYvRgqDVNtrPLGlTQip7I9yzJFphRS8sNFdW62UnUJHG5ltmzzhz6MsE0sQx53UGH1Gu9Uw3d
uDhIpPc5YMzrwMEv5Q/OdfmcBklVRGyG1K/E808Mo3AQIa7//pVVa5bPRiIt4Q3KhuFx8VhlakfL
biOm15o+58gPMwz6luMxewA3eGb6OS+d4tBnRb4B+F5r3TiP+oVyRhjmwQoOMuz3SvPxCUoGyUYE
rGQ+s8jriqbpentScQ2JWX8WI6Si0sc0c94oTH821s5KF7iRXpMhEGOvQNIHiUM9zZnLAFQutnaI
taVvpNRynpzen6AwqUlwn/rJGx5cTumi368vnH8xqZcWvpFSO9gHWgSq48By1/axrUS2y6FLcnAk
/+t0aX6wysY5lJ2GC1hR0ftMNu7RnRILlgTtn9LNk10alAWEcYbu1Qsa+lZDjXgjY67sw+ZbjF3W
Jeh43XSqmwHAwTSHFn77Jib3FbyVXQFx+50ccfq8PhYrQ20WDIOz8VLP5zque/qgCvZnFM2x5s3G
JWBlMbLzZz8EUjvnA+grxD7hUvyQQgYm+AJ4Fsz+tp5L1n7/eYF++ICT1i2kghd68iFt8hNq6vLU
QyPzRMfzQ/n1MVrrhHFggQV9BUrG2MfCemBF/Wo7D1BUuYMA0EY0rWxazIimtM+rnFQMLON5Pmr2
mfs8ym0fz0pix4fh7rZuGFGl+0WW4EuTUw4WF657zgm9ghRzNZx4N2/sjWvzYYSWl4MyMybw0Fz6
4aWn/Z0dyIMU5camuJJ3TEkh4usRhVM9n4bBwzG8jPu6218fnpVJMKWEpL9kWeD0cG6A/XJfer9Z
D79qyC7/I2ZWRdr1369/aG3f9c6/4MOanSGGLMCUrGPyQ32bDux0mO71HQAvOD7+Ym/uZ/acvtgP
SUyOn6vH7H1LSHZlbv4jMrRoa5glvmuJtzZoo9KHd92WeerazJw/+qFTOeFTyetex6kuvpej992x
tjTb1po2YlwHPJUpRYmlg5TGwvJPPrtRhQzcvf/92YAW2YWTAUzQF1rsM8f5Wy0N9NO53lhWK8nD
M2K76OzMLywxnjzwVJ6KhC6f7LKcd3Je6Nd0ZvNGDln7jhHdwzDz2sq7FuavZRxUUPqG2TS0wg8y
szaKB2vrx4htW1BB7LnAPHR95ArxpaPNW1FAI+R6YKzty6Z8TjAFsPrSEqcKd/iWuAXUA/56cEDK
k+WphSG9RWAny/RphLFOxEDfnHwv4tYQKrsB5xIGs3kZQdPqtmRjoiRTINAnmHc1cVqOp47Ru2SZ
NlbFylCa4Ein6hWtA5xwYNH0LD3xYqfWnuT05/WRXGv+/PcPwZi6Kd7m9KJjqWQRcYe+z2KpQe3f
WgorydKkkZcygPtEIhDtMwBgDyiqHgOawMIog99IurutF0ZsAk4Gi9sagKlZ6j8gSMYtXZ5nVW1R
X1fyiimlM8CM1iGuhXN40R5o1YVecRuAFK0Y4Vijar60S6djQGt+Iy/GIrDeU0q7SOly36r5labq
rZPOoRabLmVr024EKOTkB7cR4E34S72HlOvD3Isjc7cOcyvjZXLNiyKFVywudHEDg0sVcB1Zgb5N
xJmYgjrDROkyzkrHc/FVArrD+G8ybATyShHC5JqnZQk7AoaNr2xGvMDNVZP/wlZvRyxYnN+9q7Jn
e2TjO20HKILBNHXju5chfw4xoRCDAwGZbOmauC17GCg85+oJphKoHkOPwnYO1F2e8qY61SgaqPrZ
SW6s5ZkIidlyFDxaGvgaTn0RZknYtNFSDXsYhoTNAmfXcaM4tZIHTGp6zn1aZYus437i9nsKF/Dd
4Fn0txQ91IqL1Ioc2W5Js6wsb5OqviSog1HNm3gZY1fmEUtV6PfLxmSttW5s1C1BVW0+t66mr4Vb
RymqbcHmEZ8h8164cpo8dY33a3hpYGvD9uz9tCChe7azZH/hcFTsyCKyjQlZ64WRAirYqJNJIO+M
JIBiqIToRA5xn2TjPreSAkyqej408EJpcxkvVn9vq+lQUrLxfrDWtFFzoSlkVOuKijhAmWmQ9feB
57cgKx1CjAN3mTsTyyrkRQ1oyGFc/J1NWIirivOQLnD/Grh1Ny2Bt/e5fxP5Bd88L4QPW7CX4HF+
hEhA7FQWhX28/tvnBRQ2B7oFJVlZUiYjPRGzkgSol7hWwEe09aHij2ryTwmjGweylcVkEtJpkTHq
z84IYsCnNkjDJDgyb0vHaaXOQYzd3VugaFHSXsSW/DH1ED31dOS6VlR075x4dz7ZiIi1dWXEta6g
mNdVAb7jOdHcVfc+oxuFvH+X/YWoJsYuDy+byVbw74sDV6udduwiCjJK4dPogB1eQyssTIp+euQt
p0cIKiWHqUrdr7DXUtDsG1kI73NYhvWpCKUjyN+qSHqIsILFPubu/DnJU/o9IA59nWWlHmDrpaE3
J+QeSkpwg8hLeDfAS+0wDlNx9t+r3lGE7V+un77W5sfIJH3t8QLFKB0nZTUDNJQdWq+PEnf8zntQ
ukoHjvXTbarixGS/DwvNxTQv0AYBRahLoDStjqKod9e7srJLmdR3v0U+F0mmY/ssm9jFIBWEMFTZ
pdVjU5ONC9jKOjMJ8DPsQbQl8RHVf1fZocm3YD5rv97IJFx1uoDKmIZJcUTtf7xAA4pRhQR1uq2d
de23nxPAh2QFpirUjcd8jIsAXiCtb39R/bK/bfDP3/zQdr4Ip5mcGSdhDcvLcSqK0IGBFCwelyGE
M99jKfO3659yzrnjP/FIXFPye6ztMRub1Iv1WJR3eScBfgxgffkVFIr5ocFx+G2RIt+lKrd2lMtk
N1s0i6aBWIemqbJobHT55fqP+dfi/MKPMe9IQk8aesrNFGvLH16GWeTHzEppgrpLlt4VQZC9N5wP
8yfqsLw7dKmrvB3K6aRD1akOdiTn1SGt/MKOskKldL+kdLi3oEXzRwX9vIQNfGm/B24WKBC04K6y
MWEXFwPgtcaEBWTSNAGpJ/akhnUai0lhb+zxFzcUNG3k/CQIeo+BKxSPcgZ4O4csOwQnb3I6x+wb
mX4YoFc9dkCew941CItllJHO0o2fvkbQMwXZ81ypgWYDkjtgJiC3LKHKlsifq59lUjb3te5/LX31
JnUJy+ak2/dsOeoaTsHTInDcD9rP19fVxXSAXhp5ua1yH/fhjMaiqX97uYINl9gRNbKordtfrcdu
Ar0Q16y1BgDSO32nutjyvSkUMo+5zN6sGSx5yLy8Xu/NymIzq64ESllAN8HrK4EhZ0QS69kpqh+3
tW0c+9KpKNOKlk6sBC1xCxpfFKxgNs5Gaz/cyMqE5IM6X0jixB8OHYuhA3t3/WevTLBnJGO8Bbhl
5SsK+7NFvfZ1Or1aVdveQ6WV7rpGDE8NK9lGllqJSFOyz09HPGyUAkoFkKBwz7JAw9M0bvTk4r2b
uGaBpR7sfnDOCHGWJ6HWnzh8tGXphj7U5JpuDoHeDm0ZbMzIWleMw5id10GGoHdjpHlI7FHAu52T
QzbC7jyvl7K5EXZVAceHwKrOA1XDpKg5Qjgt1CAeSs33N028WV9RcrDGwkrANwEn0tfqGGj/ZFkw
UIUjlKO3IKor68ustMCjiXdQS2vjCRL/zTxGM5X3Wsd07gCz/nm9LyvDZZZcJE+0P1oZRAYU4MJg
TuOicvAWXFRqa2O+nX9RyBfmxFTNPfO2Obew3cMhXUTTIv1XVRfiWLbwg44qnSQvZQEJntDVdv1T
Nr7zOQ1S9ljYPeZv8OpoIguJ1Ih/DYPWCu4WdxyyaFFEHF3lONBG0KTaAR4Bnvw8BieI9I4PcOTO
9qh/82OTePqh4ZLvJCP9MS8XH8pdXuG/OTbEYq1a87AQCnZXhfqGowl5HJWGutDs8juZL2zXuCBP
yyDBXd0HFkBnir3CJraOgFeVz/U08idVQMxihNMB5gqk/ZB1rnMsrCCF6kHi3nVMnRnBY7DAq7SB
PlKzzG8w/0nvOMFFkHrjeI+TF71PwF4CpBBVzyfIYfsRo0EQ6SUn8MC2qfs7gYBT3M3wqmfLNH+R
1Hl1Vf4rGVQMM17/zp6qfke7VL+UDB6oqT6kFh7ChyHPT7Nd5PAKbhHTgZ8E93TyGjiNp0W/09DQ
gvjXQuG+jUqQy2myW6am+DTjIe9kI1YLwEssdDmzufqVWaDUO6n03wQB1mUnhtQ52m3F9phS4mLY
fbimZrzYDcq1Qxem4y8qBRlzb/X1UMIBFMfJjQW2klDMmk1Zw1TaLnyNA5w3H8lgJbE3Jd2BEa+4
afujpkOb44i5tRMJ0GQxRmUN1QdHbgbI2u83UpbVF3CUb3gdTxQsvxFG6cD15X0EVc+bXq6Ja9aD
6CAhs9ckQNO75Z03dTpStvUTBtAJ5EKHBxi5bkX7SmdMhcKG+y00gaiOXd1O9xmcg177OaMQT/KX
rzflLLNMhDs8H4MaJeiWWDNAxEwA75H33xdRzI/E5uVGblwRfHTN2pAadF81PYh/jNPmoaja7q7u
muxPIKba3VMfygsOrMzGPWgQ7isMrcu/Re8WXwsn4GRjs1k5v5jVo0LKwINYLx63RtjH1+18ENil
o9tG0rhC+MwKZlTdUKktOlC2xJ9e46CPC8GOT//H2ZU0uclr0V9EFWIUW8B2t+kxne5Ovg2VvE6Q
mCVADL/+HWfVUYyp8tYLyWi4ku49A9vippxfETbVznv42XBoU3v0ONEPZUGFuXqDdubG3l8bHu2l
4gFb7hkLCnTuxI+Dl99Qlm+M/MrR+AcW8OlBXE+T33VL2Sb1MDx7eTqFnhrnUJz8PmEGeeUUaKPj
T3BZHGYo7k9tHeVF983qmn3jpw924+4vz/L5CXD+PHw/fQgfSU9sFzg2zxqg5FDyENa65n3dldNG
uvnP1jtzwut5IWmB/BxUi5VMZi4hUVTAgaicSIkHFfPb237M6ieU1IvdNKTqRsnRv0H32Qtc5MaI
NXb7QAn1DkERLC+uNcMBIpDkMeusLg7UQA+w88u+UnipidDuDNgrgFwRGstc32Y9zdOQQvKiDkFa
h2qpb/dbj4eVK9gfJZZPIwcTRFiFg26YMOtDUS9UIwsheBZy40c3bD2HV9aZLmxo4fzNoPI/JsTt
891UTzCuCkj+YZqT+5vUbnBNghWVTi1xD5MhiWkZusTN1ess1HNWLzeXV9ifxM25+T8N4KeBqodA
GZW5dChkiQdi94ycZPQYvN0tAy5MxTLfSLOwVcwq3r/Dun74r8UV+q60jeoAmDm5a7tBvtpW595O
PavuYdBm7GgDYoVbCWFG8LyVNy1lJCpk7/xwF8H2tM3I/8TQ9wkczOQhzWsBRU6vH3bg+UBuKA3I
TaeMZQ9+Ij3wZppvHFHkICSw9omaLH8zy956N4TD9ynr6c0SZO2uLjz1Zi5Lc5uxyQ+HirixL9l4
M81Ffev0Yrwvsmm5yahwos4u+TE/KedCacpuo8kYaXZDKVM715fIGQNpM5cR/I7bh6qkzhIXTTXk
t4HH6g9GA0gQ9qB4INNmvpEJr9/L83E2J4warXajkG09w8mL0aOc7YR1cHLzYkeOMcmCQyuysKs3
1tT50GL/g0jn05Q6RevDpmKRRwAuSUy9YYkbam2hcNe60JatNS+n7Mw4JzmIF+1tvdxzc8PNY+Xw
+JNC+rRq+zR15AJ/3CTLcuhZugN5Vf5cbVxTzk+C8yf5+al1bx5nuy18M5FA+syj+WwVJcxDxy+j
zw99SX/P5rwxDWshxPp7+4lK5KxHvMUloYIpL/h/SNyW9L1k8+HyilrrQTumJFvoNOUQ2jLG4QEU
OhiJVWqXjW4TusCnbazb83Pt/CEVfRoyOGyV3M8sBefuHJSA7wXfZSy77qTVNUDNpgVArWrT4yK/
tvBvhtc1hLPujeD35SFaWU26GmZvGNZYMxkcmciruFFLRDrW7i43/iebdybC6mqYk93kViX5KUu9
IDXfmJBPVlbmIrfB/Ri+BtnTNPY8qtsiuBtZs4RD27AW3ma2u2sJL/aAJ0PuPn1zkc3HHQ9e4hat
Q6sQdpQWXhAJZsANZRY1itGUs50FaaDIpSk/lkq6O8vw22em8vHecWm7m9KdSif1ULLR3beNx2u8
oKcKgv2zij2I1b0Qq0HxdhZwYJxHnr4GjfK/d4ZNniwih7tiLKfbAHYp71OeZne50cCpsMmL34By
GrFFmy6cpqHjCMiduG9Hd4LsocMWXL6M6ba2zdmN+7Ytdl4xW4c+p8bj0qStuTHg5zEhlqPzwsH4
slhtecYReYF91RYxyre7lM+Hkh9Mw33103fD43fO8LVDCgEvhI09sHLn0NniuCsDS97I9Dia4re/
iDgHscNz6i85jAscf0uTcWVD/8nVfNpqc1fk3mRhq8EOeydLOy4IFGa8V7+p48tLdq0H7Wre1Qsc
2UvIDTjmEC50CU36owt4xPyN8L02UlrUMzKCh6Y0jSNNTYgHwcqB1DecHkn91eBb3Oq1r9ACH2Bn
vT02+AoRvIxIIaZshsr/Xd+bG2FpLWxoZ/XA3MoNshnJV9pAubJ3n1IWbKG1zg4RQQX674Nh4aVX
gpM4JKDbgvlRhwrl4KIKgMREFV+O13wDutFmYqy9NqiKtkbSVX43/Grvmv1GPefs8KBpbfzToSxq
Q9TAm0lcHLt0n5Nmf3mBnj1t0LQ28uBNldINUAl26wXOwFZmHjybjHXYDE26AT1Y6UM/dJTnmX5q
nCSSHTdiyFzSWj5l1ZYc5cro6GdOa/kz43baJ91sH5bAigdvi32z1vRpSX0KEHCaEkFQZVBAkXBr
Z72qX2kg8o0X49ltRYB2+rv11hUo/nXFmLgyi5ym2Q3BHPISh5Lasmha+4DTlHz6gA42Xa5bMQBK
xnrn98iaq2JTM3et8dPvnxrPkH8dDFZUST+/2EETBs1VGQ2MjLZlB14FvWAceA5/+AX1QdT04Mc1
bZlXrC1IbavOo0+6zqR9YkND8n7Eo+YrtAXSRKFYtfEaXOtC27Ld0PvKHk5KfH32biLZO2KrhUNf
bJGJ1gZf27iBmxb5TABwBRD1jqX9V9qoj8sx4XzTRBddRiVgTA3YnyWjB0vNoorkVrRZa1l7xxRZ
Pxm5QMtZZYVGNoWNd1WMQW7x77UoJ8OHeSOMcgvUcaDklpgyePUBRLg8JOenk+jKGVwCgAHHE6yY
HlAWM30tTxT7udiigJ8/o4guhU+cuvMaleMmoqpd6f0qJvOwNBksaPKwhBPRdV9xmpZPG9ZrIBAA
6Sagc9Tw0BvOTd/Y3wu5pWq+NkjarjXNqrJm4agkh1h3z62boj9C//GqHUUCbdMOfCoWVgJalLaN
iksCu8mhIHcG6mEbJ/ja/9f2bKO6rrblkkGsk/9gORTozPzn3DYvl0f/fLgnumqy7OfU7xt8QJfy
R0PC5xzi5ve2Q49+3n+93MfKBtM1M7IirWDk2vYJs+8coz5Yk7dxUVhZobpkBh9Ixy0LLYPv+gJ3
172g6kuXLYcUh7mqp2VjEs7W4QnRtTN822nTEe588OWzf7OZ34pJ9qFl80fZ+TCYqoDGCrwplHRT
UXRl3nXpjKl1OztIwUJucfBEI0d/ad+TcGRyC2H7Byn6z9MVn3Xq+9PWK2CzWYyL7PB6GZvnHIzD
Y9bjrRgHvUy/2LzD4TA8TybHI4sCzFiHrXG6JYke/komXu0kSlGmncLUc+FZAz02XPXFwD3oE5T1
4+xK8TMzzWGOcntBIYv25OTkzWAkTCv3yvitM3Ab6NjBN3g66WWOX0kVPJZz9uXyyl2ZBJ19C12K
gAo6qoQZ1pOT0lvR+89QxogvN382EUWIrtG3+HnQlYsJHqPZvzEb/Jw0faikP6DqfMIqOvmHpUCr
udzbysfo+iTd7AXejBxqQmw1h7Qhr5AJz0Nz2gIqru1zLdQuJpmtQKID7jz7NUTVvl/3x7UgCwkk
blSwoUgW647nH0N+180fl5teCX96CYz4pqR1L2UCl4AGQrddYbRhZ0IXAUIUbn2fVr25Mdlro6Pd
jTLbtN3ZnxUYXzQU08NibLH9V1rWc70ULJlMELTc1v+58n/21tG51q52MfKEwcyxxepfrHbHFL+3
lXfVKwMgk78jjxGcMNGUq6RcJgZYfPEGjeaDyyFCwUW/EbVXFryuZ8xc5bcqh6OWhPIXXpmPQZbt
rWyLKbI2PFr0JDWY/g7PctxIB37jj3NzJ0AZ3Pjz59GvhOjiItwOak/JAdu1GvwbA+YV8NoxnUjK
AjeNuepCvqSDERrUYHs5FQSGn6qKSq/wQ1geFpD0XsbvI+ifsaDQV6GpDeKfYQI46kOpOnYGu3kM
nLLauAqtDYe2+xlvhRMsUiVm1zRveRHk9zBcl9+u2qi6XkbNuCwEz/pjAElnSKJn2a0xLn3MfHgc
uEXb7a7rR7tukTnnlWQ4TMYZWDvHB32cB29z0dqxASrrlb3osUBAyxd3UpUgc9v7vyqkg7m4tZyN
d8fKVPwj7FIbQy8MLJ2u/cXzn0G1VXZda1iLCKgLjEEGS+0E0vS4BETw/t1Y7it7VRf0nRb846Vd
EBBo9ZqbpItyL/uSp+7b5Xld++fa6lwAZP/zXEoc85GoLPTqrTfv2j/XTicGr/FcdD04Pt1O4GWU
Az4lq6tQO7giaOsR175paM1mhJEO3cmJh7ZpxUgrXTcq2jqkxM8AOMB/L0r4Hhv3k9qiBq8crP9g
nxtiGPMyQioBFhamMUfLKHZD/mWqts7TlXHXgc99Q3BF7rox8To7VOyOnBSV5o0rx8py0RUmBLQi
UwmhPxBehpDNj2b/fnnEV14suoSEtGfReiVeEsJQx441EZFWqOoXq2TxAtDX5V7W/v5pzD5d7AOJ
1IPtIfHg5/5Ll3eRJavny03/Ae+deTToAszU7sc2nwFqhD187sAQkJgw5eZOPMnOi+eBgMFa9348
ejVyBbSGyKAJBFdcZCKPUW4nN0EGOrcFF6jYUEG6a/GWSgzZdi9gwspwANssgsq6G8G8lz647twU
IQzjSah4W+3TklFESjI++HkbHCxb8J1fZU5cVgFuEpz8vPydawtY2xpmDv4583Ccua5fRTVj+76n
X11UniIbz/vrJkrXKvIbR5SnoHps0hcQTTGaW5o7fyoJZ+ZJ14LwC9sIFuiSHkcZso8ig19tVPzq
vnMrLB+K73YTpVW4pYyysuB0pQdk0huYPKEzCUOKiryky0YpaWUadJ2HHKCrbmhKrLb8iNpnKN0q
TI0yrCYVX57olbe9Lu1Pm9zIB8suE7/LPjoF2Zgh+wKdnzzinbnLsuK2E8Z9U6YbG2htqE6/f9qb
shwd1XDsTWf+7ojbk0vN5Q9ZCYg6E6GZbTmMLmJWS9tgB8SOClu7m24reNRudLE2G9bf/12MpRQO
o0VSlctRudWS9GLqfrsQMbtHRr/dmJK1IdIOvVSxxaTe1IB3AtyVCm5zp/tyeZBWvkCXq6mDk0l3
3vWJS2s7LIPupWu7r/0Cgempvb3cx8rf1xVrZEmByqYpMFdu/uR26Q9opW1shz8cljO72tWGZu5w
rCpPqGSiwRwBNOzsQMk1ItcflRNCRq4EcDhPmwjIwmHXL42/n3lOQXBLi2lXsZEd8q4bXj2nq+/8
nBMYSAoaNoybMABR2XMFUcNX07VcqMWDcYBREfthnmmMYiVkGBor2/OAy9esHLqjDdA+4H6S5ixi
E6l/O0NtvSxCqj0UynwVKtSyH+t0bnZqmKxdgMMjcvHIs6p30zfS6qBKz48hrWI+qIHI2xa+Q3un
totn0mXm7yrL+vex6NWjhTYOXQut4CGw6A3uLSAc5Lb7yDqB8gX8DDaxhafL7JkhdrTI34JplltA
rifc9foDsGb9K0wS59hx8DKFxEQZyrH3mtAKOnjZX14yK8tSZ64MRuZZaYCn9iTH4uSKh7qwvLOW
6Uc2bNlvrixLnbaiOlVI1eBKNpP8Jyfsf6BDbp02K9cana2C03n2mnYpEzFPQ1QZzdd6KRJW+1/H
ob+3O3XlgakLgpgsMCq/AxnWmbJ4RE6ooeZ1dz5d86NvGaT8OIAX5Sjinnw305+XJ3flhNH5oCet
3gWeh31SeTP9Vdod3yvuQpl6Kf2ndrB5JPPZgCmdx+IB3m37y92unAc6V1Q53PKKEk8qo7V2oIns
M98Ks7HbWLJrFwydPKQgveVxE+WntFdNFrUQR9t1lUfvJyfIb/q0buLWJHyf0aF+gHe0/1h7JIWJ
N6+eZ9ZmDxBnT18vf+t5cimBUszfJ1NeSkhfuT7q7fYgdqoixT0EAdrIAVv2Zq4dLzYQjXct9El2
bWmXu5Eb5MYdgV2yySD/yxoAeKoxLTbOmZUgotf/S9mTBbzAPpHF0IVOjyyF51k3NsyBI8K6Ihqo
eFdN97Hx/X9m9UzU0rk2lbAyAmHNUyVKsgQkOPduofZQhlSI5ZsJIuGtAHzl3WwVf50s3/tBSx/0
I3uGPnY8ggsAz+0Ksph2afs7m/dtYqaDuAWTK30cgsKMTdP29+VYih8W89U9bZm/44vjjqFnOuwx
JRAaM6yg+tmrHn67CFz8rnCB/sn6JX/M+9m4cwQje8PwpydzaPynuYZP5wTNogOkVucOVRyDxi60
lL8Deiuf+pa7u04041vqcf7K/JF/kKli97VUNMo6YR74vGQiLEmZ30FGdHlx2hq4s0G0r16POnGG
VfGLNhZYhkyS4gvKHFM0VssEER84l5DStx/7hdthjlxZiNd3/uAOmRexIYNjbTsglVbXIMIj+8yj
oWkfhPKmN16PZDeanv9dOTXqHk7T7xsoYsdDr7yDqpiIfUH6bwt33bAsKYlcYbrRrPzmmJtg6eIV
2EcdhyA4AWEhNKDjfT8y3/jlp651YJ6Xxkbj9Xej6aZhNWLsq1q4N4xRM4I6lX8w+sz4aXYuiwLX
zWIrd8oe93tmvdGhM/ZjlbevPmRDw9k1WZR5AP5g4Vs3mUmyqC8gFALBC/Y6FEu588ZqfkJG0AE2
iNRPhQ1z9zxQzcFu7CaWo5nuZJshKw5lORbaRupG5ayWpLaD37JV4yFNCxF7Xivv6iYYD77yobQq
m/Lbkg3ZR1lZIqzyEcoebCi2pFtWzjIdIDzati1FGyBNx0x+Z7nCvnfTq3zwCNGxWQSsDEsOePoF
VvOIV20QtjXf2/V1aFp0YP0drGCx1wlVTWBD1rCyf2TNLzpvXBBXLhI6KsusPbvp57pP8qWJ3cAH
zv2k8lfH45Y03trQa9cjMXsOpJ0R2WCrCWQQz4Nb7Ch3I26uHFr/wLI41laL21cyuGZMHRdGwaCq
TO5GmvHsn7dA0Px75K2BtmZVgC1fdXd+7YYMVIHLEfhswEfLWmoUJFKDkWqhxxLZV4gsjvZtabkJ
YcEN6DAZ4LzstV6mjWE6O83oTaufwKNsGon0FkAz4kaOz7hd31VTnkxVt/FMPXujQw+nnj89U+cW
VULTmJYESt67AIvI9vuoLpaIlezQQHnn8rCtTchpHXzqxi3dgc1ItYA4W+58d46nLXOttZZPv39q
uZgIZPOJTZIG/oZ+3/OwmoNrrooYHO22QUYbWOdgEAmFGFHF/XfIRH5cHpCzGwBNa7Gh7NSMiqRD
IBDkgINiBdYR1t8uwrR8uq4H7QlptQzUJcPHHshZnix9UNyzSdg7Y4Ik8OUu1sZeixEuNeyuSUd4
+sgcWj7IN7UsvqppHUzS5NPkjbNvHGG1HDHxu063DM1W/rQOJsmtPACPG1RiA14HsLfumi0ns5U5
1eEjvTtMcungdwBt+SFePFtWoWvXxUfWVmxjyNf60ParyQffJZYXHOtBhK5ZgHP/n2Nv+V+uxBsd
KZLnsL8E7D49UicB2SH0lm+N9UaqLajZ2r8/zcmnzQptSdt1FzM4WvP96QJGit9QIt8IzWsTq+1W
eAKNqpcWXGiYEvs+JUbMgtbbqKGs/HW9lL2wviKqBveUFXMeerx7pkH1QOl1rsb2P1XsukplBqWC
Y88bOwQQIilTKy6nMZl680NVrYQriDgyZwslel5F2LJ14wzi4WhpqA2007dhieT34N3t0XHo3UF/
ClKYD3DR+e+lfaZZuLxc3tV/mNv/PF/Qp7YAcCFaFti+yGRqXBKnWUudqB1p/dMal/SX27iArnts
+JZDCrrdo2LgvsxFUezbOR13qi3BnRPdDOczgwvxW0z1/AihRf6rbGwvHAhBVqKAF8+hEC4Dg0kW
8t1GXszal/TEuMkqijT5Mpf8A+yF6jqmha1Dk8rmtDIAKk9EW4/3zSwwnCX0MIIG3sSFsWylX1a2
p45T4hPt+7STEOrpR5RJfhoStp9BjCfV5elZ2UE6UAmwrWAsMrQPcYoQLNJ4qLduZCvbR1ccA/zQ
Q1rAJEgWMbXPPeXtujwVh8CZttRrV64yuqyVV5b1PDkDfFaFxw9kSHfWhORpx4Z7QfhhlHwD1bL2
LdrJCmUhQy2MohRsdOWbQakVKaSWy9AERm3jgr8yFbo7CRnhlWdBGjNRPT+q0bkjtf1+1SzrGAvU
PErp5AoGVry8wyXka1OTj8tNryxQXxuZhpW9U9cWSXzzdxD8zIr/AbsZ2sWVzWv3DdQJGbEGGBr7
WfloifFpqo0PIF1OLg3821WfoIMqUjpS2zBxn2wRKSiB4KSzQNXxmRr1xl14ZZB01+RugQEcX6Ab
V08OoARLpMb/aFYhxm1dRP5Q18+EWR1mwfpMgdcBtigxBueWSMH3jMrsP0lI8OGKjD22juPczchw
R1Mh6a40RT6FpuNwiNhUHpZFBhBCOjJnb47TdA1gBSrP2vx5Qjp1tSCpYJA7u59CC3pHl2dtZUvq
OIQWvmIu/izq7V5ySlUJowjtLQrUyoTpEIQ5N6XNnXYGaOXH4GV1BCdkCJaO9BsUFbawQmtfoD31
iKtMOB0gqEgOAepB9X5UEAUZIzZtHL4rIUXHJADkD3FMFJCSzkCV3WFmCGmlLYGbtb9/+v3TzU6W
jVSCG8axzuYhbFAmZqEnvPxLwYZ5y9d+7QtOv3/qhAZUmqXn5AnvIKPUzU+qH75cXkBrtyG9YsjL
Wnks5TneMs1yA70UeOqqFtaMuLOQg1GOgNI51H1efM8zDoIay38mdPZRnvIgLwrn+OwmAOLhRy7b
4Bn1+PyL4+C3PvCs6yKTq+0eJ5XM6E9P9THA6qYVBMOIGI1bKVJx4wzplr/mH/7dmeihFzZHV4xj
pk7PuilbYvhtstBvu+M8p7992/gGe7WnFPdT351eJjpsulqcDolz3WqHh7Jt0wy8kR4h7gWib8DD
DgiuzPXyaFxEFi8lkqOQ9s0j5KHYTT50FJnfYePAPVu9sWwdosFhTB3AHno+0b7eVdB+cMfzw740
HhaIKgRt2YXGJB8cz7iKCYYe6d+ruS5SC5AEkx452Pzu5IXE+SbTLbza2izqWA3MIMaRuT7ecllU
MjfKjG4nTSu00jfAk3ZdM79MOegNW8jQlTCpYziQGwFVCTCao2OJHTG+N6azz9O7odg4Pdba10IM
GQogkcxxScz2YSnr23bAw4RNYInNz5eDwEoQ05VoCSmb0rJh3BK098VcxkT9CBx743m69ve152md
k8JnQQV6NITegkUgaQ/tWudns1wlgIwFpeWUcnD5a5oXddJB6JzJR8vht3bxAiWEeCyuHCJtk86Z
kztMYZv49aOXBpAy+KDpVtV35Qavl+SpBNuS+/6csDGLAh/iL9PD4BQRlIuiYni7PMkrneg1+I7Z
ndnCajxxDPumklBjohJl/oqyEE81eG8SsRFSVmZcr8S7LIBIxGjUyMC9AzoR8oDFkMwJO2sLqLuy
YPV6PNKqkAn1XZE0ZPztwBQ5WvLxZnTtOb48WGsdnD7t04mLMn82+qgFQDelniKmpuYGQZo92SAB
bXQBau35wK9X5KFT4HVmzvxjNTM40kF5MbYECBmQROz7cBFEssjwIJ5H58A+jEWr9mmT1Xnsp3UG
R2DINYIpB1eCJcuh/K3qm7byF9joLSAqDdRlD8I328SGEtYdaQYVju4sj2qRTrj4U3pXcURI2Q3O
6wirnkeXBs0Bzp3912Hw0y+z1bVxITr6xc5a70ZOJY1FYbVh3TlWDP25JZYG/wkQv4o7j2YwLxEC
EgVk3OX9yB+tfu76cGrM+XGqYTkfTHkFbRjJ93xS89vsd2PsBDK/LRVfbmB7AkdD1yiOXuoXt76t
/uc2ebq3JshH4v6TPcwFFHKGMsh+9guFfjMXGf3N02I+eHnfHMRiirsmXUroiQziUBMjjwDh7B66
FJp5fB6H/aRsAQXvYHmH3Fezz21D7jxRsnvalyir9haAdyj2mQ/EawwkXFoKQIFlyZtylPX74AW/
vaZSEQSkvAgxJkgW0o8HRYmN4qc8OdUGXQR9J/rTG71mX5tN9e5bS/be2xmDOXTWR8FsPjJE2zAX
NQS7UUO/Hbr8l6BQsYSiSXXjCtIkjsreui6zXstsHPejSyrokC9zZHP/h6pM9rVaPP+eOmV5J/yu
/sL9wQ29caD7wIKgULssv67aBrpEGAwk/C7Fuwi6Z92hOcmqDZ18HqZiw3hjLVJoF1u4nCxAPyGq
OjZMaBquEIv6/L9JWnPMJcALV33GP1ARgMV6pXIoVQvjmRXpU6bkWwl0wHXNa+ePRzK7Mp1+BpY2
Dzv/qe6yUM3mxhPvNBZnroc68iEYhlyOrPWOMvefGlJ8RaD4efmPrzWt3aw9RRmHjYN7FJUdusaD
ZV7XsC776bbgm0OCtk3Y5L55fH4YiHN7+T+vRGZd55NXQ6NmSFzhNUfCXhw6j8ReuvHUWGtce4wa
rHRaB5L7CYRLIwqSkYA3SwuZhev+u3aq9EtBhqVZmmQB9zxmzKVRZeFenfq5sbEWV3aULttZza5h
1G3tHVVapWHpsXfH6GPCpib2DHFz+TtW1o3u+yK8lE+uZ9dJ2X63mtdhiz2w1q52VWwF5aKqEAAh
pN89moBGwzcb3kcbq3LlBqSjKqBINRmug9kdwQOHCGVE+i8lf2mkF9rWRo50pQ9dvDPzGgajRRey
mp4F+KRDS8gXu12/70+3Urizzw/EbOVVoGjL/sdgpi5T35ld5wjFqKOS3p5kMhTLlr7O2tdoAYLI
1kolNxw8Tbk8loMr9oLgEMXjtI3sogx2Vt7lL5dX1crm07U8zdp04NJtz8kU3EMuMWzNZ2CeNrbe
iqyWratQctYOfbqg9aUsnaMY/enWSC3/qFBhicD0gPXOfDJ3Nfgr7NeGA4Sqqkg1k307sbTZXf7E
lce27gHTu3nfVyWTSdql+cvUj+4uhajzvnEDKLl4/q2cggFQHJXfNG1LNu7jK9tKVxM1TWNU9jTM
yeBRnK+PHa82RnVtyrQNCzcpp1462SSetO9LUfwPz/obM0uvDJg6kqggi+ekVQP3h8y/q7sOTsGw
JvZr8/fl+VgbGe1VV3gNgIQGoHIZdZ6Y67zTxd94ta8NjbZ1GiJLVbq0SiSRoW8DqAjfFuU9XfXH
/8ERKZAsHCh/JKUx3zLfPkBicCOCrZwgOrSzciuHGpIvMOp97b3fkFMDmf67N2ylf1bGXBcUbAkK
1mJw/CPzre6+gWTfbT1M7HB5YFYilq7vNIN25eHWWiVWm7dRW9lAWgUPY97cd8yMM9FuyaetzK8u
lwe2VArLTswv4ZBfBd1SIfM78CuzJrpM3hRYsi7Lcklak8UGlDXTgUSiAz/ALq+7FeuCT6Azd14x
gAvscnO8nf1hfi6XoYzKwBc/Ls/GKaV35u5qWn8/o9OmI67rshk2tmJf8zaP89r7MY0Qma+X8gs0
RfaDmq4Lc6a2mausMGEkTurEKOowHW5Nb+Mr1naEtpXnJnXLwIFaOSzY/scmlLVP6Gc84ay7opu2
0s/n94WlY/e6tJ7qUQXO0RzLr5LOr6KeN6LFH8z6v/Ng6eg9KNm6c1pVKIEExH6pGgdGfeATknAK
DCQVmTP24ZiJYYo8xQYeBaPXf5Ftmx0yMZuH0TF9sjMAmOOHATSOjw7wM9T6g5KX4QjT50gUlO8H
eDfdWU3HjwYxxmekMsgbUQZe2oEMfrM0w/vRt0DQg25sn4eLy5sHszdlCKjv9JN3KfCW4N58vbz2
zm9QS8cQFi4XtCkLvC2X9mhl9RRTmb6IZsumfa3902r5lCIKektNMuewNrXaqBvdH+bcHsDU/3L5
759fdKCL/t0862eLtdA3T5y0vAWd4CZrmz0zu3278I0Nc353WsFpJX76ApplVj+k8K/2gpndOIv9
AgehA0uRsjN6+mKB5sB7kFyv+yDtrsDMIWhQnoTJriijuUWmtvwlvLdm2Fjka/OhxZoxdeaap72V
2ER10ISwy/fMLt2jEq61MWDnDxcr0CJMGUAxva0mnCntEsHTJKrUez29Mk9FndzAoqzNuxZsalUu
POM1wQOCPtSn4Tdb92aR4i5D0Wcj9P95qZ0JCDrMMCvmwp7LSiZ1GU17/mAdoSkelbEJwY3ICSXg
I7Fxr3bmPg2PL1kM3Z53b7fV/Uqo06GIDpsnC6gVqPYrUb01I7P3g8jIluTayhDqeEQ/GFtqDoVI
iuajdVEssR+ntIydrVrA2t/Xdj4hGYELH4AMTNAooP6dP3tXvawtHYg4TtzK7T63QMyXL5AxefZA
h7hq/+n6SLngpFxKNG15w20FkWSoLbsQXUkbM4QWudhYWit7hGrbvBWzS1o6IT+T9eDH98X0nVf/
5+zKluTUleAXKQKBhOAVeu/ZPDNeXwj7+B5ArGIT8PU3209jnaaJ6Cc7eiIktFSppMrKZDHIli03
rO0UldqcZmvp96WlNow+s6O+yQqI7rkz7gXquVU/HCiJ1Nl91ugZFs9iWTZlB9xeQnbzjPMy+8aQ
9ra7Fad1XSHWtk3G/NpuaBkRh52tkIXeF/0ILGLxuQte5lOzzcLmYH9HUou9WbtiQ47ke/+1+lr8
sl5HGYiNOCJaW1m3Bff5X5alKpvjGFpsduPv2ejNG78t3yKu7pONtMXlFPpw2sxtn/Nxcp2zov78
1Ma1xFs5nVYWasEmxWU7fmg9nxiYUPsY80id46Dyn5W4T4IQpWN/N41K55qWccbODZghdioGnQXS
EHhCum2XSxNvHPTYwpAgYdw5FyPZe9YgkRNPFdjw1hC8S1Nz+f3D1CB2cIgWWFkXxQegznjIIn/F
pyx9u2HsBSdgJJx76KnSat+Vj7MXhXjeWtmSSx9uGLdFYqL9CHLJVd7/biz3OJJod9+kG3atHM35
YFf8DEX3IG+/Fh7UBqe12tGlaTHO8BQQlZEVrQ1dw/qxc8W2t8DgnaXtvDLvCzNjgvXcJklSyL86
UO5KjkrVCNgKf23aFzy4idOTLbW5hfL283gpWMnH5FxV0ZOdFQkEGe0mFKNYSf8sDcMwWi2R9Rui
hp+5AglJ2ukWkstsJVhbWAQTnOyPuqXIVIGd1n7nkwoGhZfR6b77uW1Ckito/MXMYv0ZJYL/eNb8
zU3YNxn5TxHN7wNM2iYsOfZF49NKw7ocb/7kijrZouY221B3dsMmY2p72xiu3wOoCYiXEa3gNTUw
yrb6RwCqeJqnqQQEiTXlZvAL67PVuaDbSJsp+n27y+vnNjXJPGJUh7g0kxCKYcO2lCgV9fgkN66f
PBDJ1uRortdw29Az/Nv15U1hRUniCvDvjAh6WJ7t2hgJ6hYKgbuREdYEhaqH0zTW9Y7nSu+EI9sD
qUV/qK3M/u6luOfeHvLSZje8mQsq3QIijs65LScfRX+0p98jOYj71Ahtk0qrapIyUpdjSgC36jg/
meTHbl7LQi45BcOloZR/QrExyJJLnu396UvixluEvzvp/SvkP7dn6PqmsE0w6xCRErwdlxBEiYDX
x4gXB5tmAUUlxu0eFtbARLTmqN3FU8SFrbqM/TCWUHtx63Ll4fRPHunKpcpk1RoTJaa4g0+wnKwL
+0gkr0kHQtlmGMhTl85ZG4ChZH6Yfas8pk7Z7JDxqPfzQOp3bWunCTqQCYdxPqu7CvlsE/oqsiyp
4EDYOR7yx0GTV2+e72z64nY/RBUT43iXzxr7nCsRP5ZqSPDAl6T3nQwmCxeJZA2GKlxW8mSYDj2o
SnZ9VPFPt7fBwtHwH8wrywXra2xm3f2cyTOqV4JxDUe/1LZh5nY6RSznoP60xmZXTklAL+Kt8dfb
X75kIkbckpcl3oVymEjTqSCxHqQuQD+WByS/i5HPxkn/97qOwgVFck7YOZceKp9B7DBK9p2Cjm7F
Bq+fNtDg/buDIqkkKHL8i+6IGgKraL8Tlm9QtoSjlLRB5iQcXaYrZ9vCcphgU9ynbbuM0Jv0IRkF
3aJtk4gk8Em8kudZWBETbiqAFZKixnxpnQGZpaut7dRtQPPxkz9memXSloZx6f2DtYFOVlZd7LIz
uwR7lfQ+sXJAvdq0Moql9i+/f2i/todWtw5GgVgAchjgU5IViAHX0tQLftcEmI5qJFAI68pz2ZZf
26l7LztnLZ+0kNmFSOjf3w51Zt3zGk5u5MN2UhQPATL64iYQAPRQZgc2sl2aAWZceeqnnuSTlY4/
chndGeyb6FPIWgoH0DmYJB5VvllDkp0IEPNbWrI1gOvSHjOsngtHAYON28rou28ivxyJEKhO+eCG
SM99ue1altbIMPyyz6sKnID87On00ICSrufpy+2mF77fhJ5SaKsVczPTcxmzoNRPoydCy/k3GtZw
Cgs+xUSclmListQQ+p7t7q2cZagcMJX0xXOVgTyAAYxdxysPDQuWYkJPrbm0pwiQ7HNG4b7wGI/0
HLKKOyer7zv7TA6osUf1lS8H9+wiBi/EZydZaXhpGQwjb+Ko1BXPLOBfchE0flm+xwAxh7PXyJ2X
FWvwoKUpuuywD86Eis7xc1DJgGnqUgT3GOOf2VmJspaW2rD2qeWW4+XaBYYKwdvwEPl5MM1DwCMV
0OrNArHN7U27UEgAcM3fw0hkm0dpjFRyDwHCfdQ63ilysupda8s6OKgsSLZWERUymAQYZ1LV5vnG
y1Sy9oy98AHU9Cyuy9LM4w0y5UPQ+qE1gZgCIMkA9XJAoDoQHFjzYddtnzLDwbRImqfShSCl9FBc
FE8vkNZcsZfrTdsmfNFtkRrjPvhUm9b+OY75z6ZaE5Zd2s+GxyqY5oVFsRUqS+6n5smKX4V6ZXJN
m2Th000UIxnycYg02hdWFhZlDTTgSvC8YCEmiBF8nJ6VZrl9UT0pwhmZ/h0Kw+0QUn/17vb2XbAT
U6wcr8r9GE9RdwbNLMgNXyK7erfoS9M6e9KcvHsjE1OrnKqKloMAYXbp6TCnkLYcfgsdb2+P4s+M
XLlTmXjGUdUjwl2cSvXGebNPblic2s/il3+uj+2Wv0wh22bb/C395H233vxHeuof5CH/lP8of7j2
dg1VubQTLr9/8GhFGfdF2gDVx63yvRDdYz/dRfWEYNTwZ0BRRqJBedLZsttPjuq/eGpNpG1BHRuN
//3ZfdFbZQd2/DPE4YeQZ6IOoyTu3gbIWIUug85zKKSawguD33MpUDkuW+18S2y3eZ5cBONAB8cb
FEuyE6lyPGOmXvGDzHjY9LM8HYOMReDlcjvnJ2Ta9K5tLOu5KABzHzqV74mKRch17G0oBNbuugBR
s1SGln5tW6BCOE/Fb+L2u9nPNy35Naq1WpzrToWasUreUIh6DR5QiNVjJ/1tw8djDtYO8u32jr7e
vm0iNvVoqWGIInqem41NAlxFgaH8Dkr+8Hb7S1vVcIp1N3azq5EGpwl7piUQoUPxdlfTJkBTAxUy
4EEMadsZHHqlmry9PZfzisNamBgToAmFcK2T0m2g5Wh9aSJxSCAxGHRy/FQX/MftEVy/K1DX9IqR
V4BdhFvtyW70jtB+X7begUflcShY2Lflu9L9xgd5tDOrAx4FIXWbHm/3ffUFDV1fxv3Bh1REWL3d
NN1pJJ9SWz/VF7XxCyLKcZ/mTm/u68WI8QYV932LhOUpJZBvlUXbhyKxTyoqf2SZK7d9P97Zk+ET
eW0ngxU3w6kqmh/2ZL87EtRZXQzC56Kd/mXDmKzsjKunJWbOcJGihhrt2FoKFRCZHyaZRcPBmUQw
DGvAjqUeDEdJLZUWVo9Zw0msn1vozr3ELogtIAldrqQjrtolBmGEWJMNeflu8tUJr/q/eEF2AjqO
K68DV00HbRs2f1H4GyTB509Zs/fJuz1bW6L+BRnjfStgIuc7rRyh7bw76Tm2siDncbatqOTBVDVr
Zd4L9vEfWkKLCMHsuDgVOs++pXVEw7pl2dH2c8Bccb8PRJ8PK65sYcFNYPFQ06kcZis/AXWmocmT
WUHXMfeosiJbccRLXRgLniVDXM+ofT369IG37lbYh2ho71wQY8WrvPUtb6gUao7rYg+mM+fosDaH
9nZXfrrtSa4GkNQ1Icbal2qGsF12UlSiVHcEPuenzDzxOpQOCtgKmqtwbAUfgpmi9P92pwtWYmI4
G21Hsa+i/EQUe5xq8hajl/uaNqbMT92qk0NTnHiZe8+9xf/tAYNaOdWvfzc3wZuQX0kiEK8PJypb
1PO00Q/w0K6Jx1y3DG6iN9sBXKcxdMZPCB7yn3k8pVGgNMseUYqhHoa5Ym5IWv8u5DoW/rIhPhxU
DBJLkYB/PTZa/4KM1bvrTj9qtQZwW7ALE/+th9T2yayL08iLAYjpsTxaogHHuY+g9L6lvvjJDyMg
vBW99ip+LC3abePI1Xs8b8p7nlEwP5eBfWh9rFSf9I4E+Kb0QIDx7FdjUGQeSONeb3/+gjs3sd+5
dMXYFE59Yomvf0CKHrjZfvbHHbCHF3avyEv3t3u6vm1dEwI+sZ4OzkBhbhnt9m3r+w9Fn+ab+1o3
TlUNnh8buZDq1PRtv3UizcPIbqqVZbjun8D1+vcyqLlkXt8jedtdiOlKi7C9jFKU7HlFs/FxTwjx
LPtP55Rf7hkNNxlDmwJF17aw1Wmey9cqzd7bIluJDZYM3NhRdCoUqSyhTu6kktCN8NRQDPyRdcXh
Ij0TFrJZUTW/vrW4CfktRhZr5dXNKSMQMRvKvZ9CYSEjBwixfr09T9ftm5vkobjGdkADDc0JpO9v
0dR+9sT0o53IGjxlqX1jVw1JnVq8v7xhICRo0nJbSFQ1NfPh9udfNwluYnwhPyFY4+PzJ0c/VZC9
Rc16scbuuTT9xhkE4fFCCr9pQHYYOYEoMgIcgPuAuvRnwryVNV4YgYnt7Yuolx3DGo+JGB86kuh9
3hb3hcrcxO6Cm7xqZ2hFgJGx8TaxTv6pRirCKb8vbuImetcFST0Fv2oDYR86XOQA//FFkW7Gdm1+
FjaQKT07TQ1yBTLCBtVflfu1m57zaMWQ/1xW//NcRQGg/dspQXI2zwmvhpOLxCbbUDm6G4XFhtcG
2/B34bjNj+ryylOPWmwjr5dgsmYT5BXpuKMS2tkqRmll19lJwGISvbPc+tW7ePeNde683N7i14EK
lJtMeAC+zEmbVtGxgDCaF+R9135qfMlFGCvggp1aJgeoGrd4ah58DkjqXG7BL4+MxAx2iszzv0ow
JX0hUW5tb3/SgjM3wclROZcxxavISVbRGY85DyrxUOzevALgG3aKfyKztVYKuuBtTYSy9IY6qxxh
nzRUE2x/B87RwK6trVV/c/27sFvYCKaXYgmyKmyKjljn320np2Ce56cyKn/7fG0dlzayccMYKRg1
5nryjqhCcyEW1tokTPQauedS64av6iWzrFpxckwnoXfgB6qe7blOfkQQ3VkJEBa6MDHHqkc6mI4u
OXLs7Va5c0jdeK8sUNLf3lYL/tbEHDsAtsWzsKNjQyu1IV3xqEs43jHPD9oHv+HtXhYcrok99juv
HJO6jI6R/1X0/9rNSoSzND2XUX0INAmok6TnSHLs6MPoVqEe3hLEULc/+k/17xVXZaL+3JITa+rn
6GhFjToTaA48QPKCBqBbi+FuEqpAgZbXv0HQ4W69ePRDCkpaUGioea/nQcE/MSgrRagMm5LY305A
Qa7kjJYGfpnoDwNPIyIdSjHwClp5Gjwd7fzCy2J7e+RLrTt/t95BLbZKL6231VOWIGEhj7b1z+22
/wgRXJtVwyZVmzqR3ff49AF0N206D6Fw6kDC0RdtvUu02wath7vtWIJib1LWVszZSmp0wbEJw2IZ
GRAltzQ62nX/HMVJMPI+yNJiN8lTW69BURZ6MbHHbZ1ZKVMqORUN+Jpzy3+xE1vsYs6e52ioA1Dc
rLzWLizUf4DIvm/J0q/iE8KZ9BChanAnpvp/0oFe8+3lWrBcky/UBQVHM3ljcmL+11qDA1HkK2Hk
0rcbttvQ2Aczrhcdncr+6XZNvosRYbtRu5ayXerg8vsHGwEk3iPVaEVHrdkUpiTlzzVt+tcICpJ3
zo5hhgKP/bNfwUPUzQG6l6FVrqW2l+bdMMFeq270u4wc8wzv7Y0/ppu60P3Kd1+QZFds0CREjhza
6B682scJMqdB3UXfoE3+s9fJr7myX6BPToOJ8MBX3v72Nlo4Zkzo7dizsooI8Y5Cju1xoPSbK/O3
1m96EPXVr7c7WVpww7rnknc8Fk50THIQZ5WvGevCSt+FoEFRtoHKk2nKeVmz6Ng18ilxmn+yvHv2
hva9vyg6pc6X3L3vdYabIFyXQNg0nzAQMOU+jjwCfU+xcnAs7CsTgTsBxuDUdoszrco/lWXynsX5
yqZaatowaBQmt0WVqvTkQM26cwAsm3t/Tcp9Ycf+kUP8YMwEVdhVQpv0ZGd+8YZHY8lDPFiicqSq
2XT2cYcDVHLUzbdxFv6x9cvpzhjMRNqmYDm2STMlJ9u3Au6mT0yfp4m93960C5ZhIm3zYhKKdBhY
N3ehzHbcykPhQnD2TrEhbpK2phEURbA26YllXRYU40FNYA0Ca9xKcLdgdtw40GWtCj+2UtDNpvyY
IWk7xv4nP70LwwK7M6waHtaumotV11Cvq1GR31g/vPwT6e5bABNtKyyf4qoJu84yIDqbxIoCCXee
e/V7mnj0PuMwUbZNNbBJO/DnVJODJfmur9mXu3aQia+NU6H8uAXfIa3VZu4OkE9+wsUwaCprd18P
hmW7fuuptEGYkRX/8uyZUP5Coqee05fb7S8ETKYCr1NRwmaKsIznJQA/8f/A8QtrVv2Blupr1Tlr
UJKFS7SJsr3IMXAni+BYezAtIr4EmY3vNJsph2Xr11KmK3eHBZswEbfxxOgkRs87svE5ypuwBNGj
V61d2pZat/+ObHjs+S7KC3Ca0uGLFKgi1hl95+3aei94chPspkWl/GhqomOZOQcvszcVad9uL/XS
pxvWrAY+QOsB1kwhHT44GWB7E8qS1y6aC82b2JQkR7G2DQruIxi/fvIeTyOqyOMQOjVrFVML/toE
0vYzRD6IhQMUR3KTQtvQ/zJ2OdhVxYo7XZh8Ez6LVwQGIgrcyL1avRcdHikHsb09+UvfbthxRosE
xyIiYpBxbhz57mcMJP8Sio/3RWAmXysDaRiq6PMYIQC0PBo4pSPTjdjWmkQr14alMVym7UMgMNBs
BMYBvsjz3miPg9/dl+6bE90ZxZhMmBlN5xTMuajssLsH0PSGVqRXXisW3JwJlx1FXblTCTfnFi77
xhPShtOU/FvHvRNYFW3fClWuqUEt7SLzUJYZ1cM0IIeoK70tSJFt2Qg1yvs2kmHFo3SrnHV9fiqt
GHLITltYO6sGvVM9VvIx7/xiZcoWVtsEmKauD6otQNNBcPtIu09e+gI1bW59uz2MP2f8lXuQiTKd
ZeO5HNS5p2/fno9k+/yYvrI92591EIVFMIVWCMRpcI7C3zyoAmDRwnaP9FPobBBABcAcb9oNPfHT
/KU6ir16mKoA5LLhG5RAgz74vfKVVy9r1n9K1FRsOY2Yu3OZ6WePVQ8tLVem9/ouscyoehSlP1qo
NTor3z2kLd+5HV2pl1lq+vL7BztNKuhCEkt1Z9d+j6rXzF95P7ru4S0zXmagSNLgwOzOWk5xMDl+
4MT0xU1W8hPXIwTInP/92TavKjwEqepUsSR57QoiEOuLYaPnzAvtyHFDa6iqk+vM1cqb1HUAL7XM
+DlB0rmJmzI+t3mL5HVRT/N7XgzebsbDy2ZmVdEHQ0nVmbbMQQokSp5wAHEg/6Agu01Ynp5FErG9
o5hThnOr9XdC09jG8Tqzg+1NcxryKobSe+fVbhzISVtHyCXHVuC2sn3kjt/jhK9ICOHf4TOBCF71
6o7JWtnMwoqZoa8PVb2Sc+xZEbfeJ9XYdOslEdlZ3KtWNtt1tp5LAPH3slk9Ci0r1HJC63GAcgm/
ACfciHzVVZVVRzfmtR+yJCdnTZI4TEHTufHyRp86O5ZQEaRWF+PvYJF2SeJ/oapggefX/bcYEzSF
g2jVLx9kXyCbt7P8peogYuBM8dBtUcShn7x0HFe293WHZ5m3nawTLmS8bP9ozbO1Z26VvgtU4spA
QW4Y6p76zkDGMu890oopbwfqHyuvjH4PyMkhGBu8mgTQtZQyiKHKtWJUC77AvKFAFKsCB6YnTz70
h+oAJxOuuqL2vt92kEsbzAhrOvBWJ0PRxierZb+EB0KJS21+LlNv5bhb+v5Lxx98WSyoKksvRbwd
0acmsp95V7/f/vaF9TZvJJEe6Dj0nsCbGAlRyXLu5fwkAWAKdEl/3u5j6fNN4/AymLhNBD6/e2uU
t0FJxcrKLn2+4S4BY3Vr6SVIsMXzyUrfbCW3jvLDCcjH2x9//eHH+s9dJOujQhRaHFEN/wjZlx2X
zknWL6mbg38eyMTS/l2l7vZ2b0vjMQKbCpbXlMQSx4yPrzatv06s3OfMSYPcXyvvXejDvKMwwhUj
nmBHqSLQ+tPmSU0dICzCmTdJ266szIJRmPeUQVkAUys88Q5u9uZ17gOn4yvCnZV9u9T8Jcb9YBKQ
HqZNBAzR0XNT/xtyb+2ryiOwNlRWqn/fXoylPi4T+KGP0XVID3iAd4xpqU+NP8k+aNueBLa04abu
6+TS+YdOANgHaUObe0eqyDOdh68JqY6p0iu2tzSGi01+aD62EjrOgLIci5F/alPrc6QQKJbD9r6v
N0w7a7pm5K3vHGPPCsZi2KYR/utt7mvdsO7BHdpOd55zbLy9hTt6DNY7d1jTNbt+HYJw3t9To5px
oDVc01GSXaTnRz/67nr9fkxJaHu72yNYsjXDngEzbUkDyzpGefS7LqFhqgWlgStyGfJyWAnhLov5
32uEZd5SPC8ukzphzpG3+jPlIEsgnn69PYKFWTKvKO1cJX7KbedIK38ztPUP1kHBo5So7HLBrFqn
6u2+jgyLBn25lzigTDo2jV1/m/OpO0Z11W9yv4n/qSDksS+qXK6kIZZGZZg2maB/ouvCO3ZkDkd5
cJn/kDWHYp53qfP59oAWMs2WWRknU3cCEI66R3sUmR3IUbv/zJWLiqyuieOtmzlRaNWa7pq57zZO
T8c3AImAREoFYWuF/QvnlykQErf2CJRLl5zruj9I7e+mwt1ompwtd97Lwsfpco6cemUnLvVmuBvU
90elz6fkbM/u0SJeQKFDx7zqAWb7aEXtrtW4AHjt++0pXujOlDmwvbYaVDuCd4y73oFoBt9W+9Yx
Zn4XOLBu0KReCDJybrvHLq37lSj5euEvtcyCF9UR6SlCnCNoCkjAKfQqz0lrD1Dm6sv42S9aHogs
8i4c+dG0AbUM/2Kn0RpAYgEfZpl1g6njtZJ7GTtO9Ti/2wlgNOeonxyGp2Q7g9BZkekD9A4dgG9r
f4gCT2WolbIUtQMqZb5N2dSj6NSdvoFT37/vNDAraMAr7LY5TfjR8adP0VhBPl6ClZzI8eX2ei85
OsOdgiS/9GJJ2BHCzE0RdNAQ3dlgiVtjs//zpVc8qVlAV3KwwyS0E0fvD6Yl3daJfq2BcRmRsnJw
dSs8Dzix6oLX3GgovyNs3kJmQ3efJRhnLeudj3PA+LNEAqRwioNnRSuTu3CUmNV3yhpL6KMC9J+h
4A66TqFyD2U+PZfe17sm15Q+mJKmHCbNBa5+8ecKd1nUCq+s25978LV5Nfyt21tWajexd0ShSolY
k4k0JCMowLWGYOZki+I0zcwHj/rIt4UAyrImBd+nGujecm66DfNc5/ftcV51Grb9n3Hmk0K1T96f
qcehKzL6w7Mfy3k7MwvvajXbQ4ii2dqx7W8Q3Xy53enVnYtOjQlQjoLaiMfqs67pj7aIf9OUbW43
za+d/mj68vuHEA/NVgWbUZ9s99Uvy45Ba1NXxYvbT9X+dg9LH3/5/UMPIupFnaeJfU78Ugc9Ec+T
M7/fbvvqSYyvNyLIks60sQD4wMvIgIpnCUFAiDNB2jff6EuRs7eW5FuaJiOYRHGUA44TCoF3StON
6/qoknMLHdIYKmq3x7I0T0ZE2aEK0qMu0eeOp5/FFO2aaLxzmgzP509pF3E6j2dW/p5HFYC0F+gi
FMQ+xrwKb3/+wgyZ9WQoTOuz0ocSOuhyuo1L6zYc2kLh4FRrsoBXnZhtm5VLguDc8Wt0kRBXHLx6
kNUGuZPqQKtyOvlVizf8+wZz2W8f9iyKUSvEHwUDaWskvmjRx/uItdFpKPka1df1KACjMYya20Xd
5VNFz6m24qNFZRcWkHr+mqFsba98vPmBYsw+Zg2Lj2OWgEeCtMX32+NbmknD6iMgJHtAiuczVLz+
zfhwhnh3HuD0fU0ruhLNLdimWeYkaYqq4SalZ19wd99U0bRtmy7ZDHqi20EkzVfqkeR/twd0vfIb
s2l4gtiCSLHyFTt3nuZv3O3q00yn+BVo0PbEcXB8xq3/++Q36dmHeFsJVLyACnKe+eJTnlTQLr39
IUtmYDgKL89iImdPnTkZNpZPwHxWhnINxrU0p4aPyLquaBQd6Dl3/iWkD4c5C2xQxfXuTyeS29tD
WDjiLMNb5LKzst6JRoAZ5IuvAPuIZzsEl9ye22wLadE9S4fvIwqmVhI51+eMmtWV0m0nBfJ7evbg
lbay9KJgABw0kKB8vrOLS8bkg0EXuvAKn0Oi3ZsOsvw0RC9z/HZ7uq6vCTUL1eYS4uNzTcbz0KMK
ONO7sWk3dlf9bN1yq0DitbKzrtssNQvUKIcaU96nFghGT2mFBF877q2p3DRrRa5Ly3D5/cMcuZY9
Ye/G1rlLyBuIVTcFyb+3ubtyQFwP42xqFqfFWYeXw3muz/2Q8o2Y++ngFAJUtx2UQQorr0MrLjJo
89nOA0GFJ17BXS6fOKhk28Bva4iAyoTduSEMf6EnzeYEHLVnkXVN0Lpq68jKhp7p2tv40rYwHAEY
ZAqXuFZ2lvkQ2mO/rRgusLb7pS/KJ01WgcLXwwZqFrShADKPS7BjnfkA/j3IB23AqXFXQRuWzHAF
eugrj5MIMkV1DC465JDr9gD92qCy1y79C99vlrP5GXiQcQGdkUDMNr2H8wE5rbss06xlUzYjwksv
hGh9v+USKcThM07dLWrNglSudLJgNWY9G1PELStnms/NBPVZZwct78BZ26ULxxo1i9lSR2UtU1Af
oXPcnHqgsJIwUQ2J8ZQJhVrST+nOdzqxBUA835cz4xvfq6D20wkS9jO/75qAu83fvsHpFQcxfmKd
q/qLD4mqhu6JS1c829IUXrbGB8djMSITWSEaaS8PXeDloOyddyvlkgt2aJaDjVk+x6jgwZfrbN7y
GoU2Y1+gKq7kTdiPPujX3JFubu+4BR9t5i30BNm2uoAgFjIkkE5CtUhQNn0VdIkVunJaqz5bsBkT
ZeWnaaaqLnJPsz9A3aNnkCbz2UrctrQahuNq8MDTpZrjqKQZ4rTvncuDvLkvsqam4kbrgfmBeQgu
ZG9vUY+373sb6YVuZQH+FMP8563ApqbgBhiW64l3Lh7UBCf/000f5SFrEIuGsYMIVDE9/eBg/sl3
7UzTXeIVHoNcfZycW2goZoHTN1BR5F3Cd5pG/anuwKqDglUovwlgIZ9ZcSHLkKTsQ0/XbEOQAI1D
ydv2UeGWu+kg/3yEyER/mNLM3RWC0YdE9dPP3p6jb1Gr5zdRIv8DMW7rPOSIci4qCIdE4mmIeva4
6USLRBRl1fS1LHOGUgbFDrMifjgXtUrDLBX9+zD7agtFaPtXVXryra3r+jSRqn7tu24O1TgnR8fp
Rw8oiqE5xjkX26GcvcdByHljuz45UEG4CNwi909VLUTYI/MV5CTvd3rkEtxrSebsy5SU+7ZK4FCa
KKlPdTY6P+esF/EGRDpZv5f+MKyk/BZMxywW9MYSClhTN5/nHnUVmYCcTJoBYjlnUoZ4p/1020IX
TMcsGWwm2iDHwcdz66ZJCFrrKQBc5cftxpfGcPFBHxxZAWXySnZoPBvglosfU/JbxN3B52t1tEtf
f+n4Qwe4oMlKgVkenJX2ZxTt1S+o6RtXDH+p8cvvHxpPHC6ovjDEdtlgbXMF3bOaZGu0GkutGwGX
BEQwY3h8OHMoQgSzZX1LxvF4e97/vJxfsXqz4hkgpLjOW9Q5RqnA00za9PMLpcX8hTLUO4JsfiZh
qQrvE0BCfOta7XiwPFkeGubPaaAawQM1dAj/Uuk8IunhBBU04Z+R3/FC8Gd4h4FX9qM3SA0gv29v
Up8z0OdFJVmZ+4VTShgXu8kFRWeTu/05b2NoWVTu15h2D9CyHQIh6lMbJ2sw2gX3blYRCgg2WqNj
g8UeEneB9LunzPcAFtTj5vZiLHRgFhAmUBAkapxA6hQP8yaD8gSq/CP3u6Qdjva7+jA5dD1S2zGu
+NFp7hVinS8oU9z7arrvbmACgavaS+UI7wn1iiRIaXJQ1sMcu3fOj3EVJT7yrEQnwxmyAMxpN834
E8V+KxOz4IHMise4QjqjGXR0SuwuHCGOFvOnAc/TNlmLPZaW13BBvh2Vzgzdr3OPLGPadUhkvGqr
ONy1sKbuipihjok8gndiOBl580DyJ0v/c1/bhn+rtEOLysMrKK+HXc6daeOyqgttJlY+fmnyDReX
UbB9ktihZ0uD/WPOTnGOHG0hD1zv7xuCEZvFRRO1czrB/+sftP4G5W5Ywf85+5ImOXG2219EhBBi
2gI511y2q+wN4fLAICEEkkDw6++pd9Vf3srKCK862u6GROMznOHK0rk0sWdHkG+aOsZBitpS3O8h
oTBnsQBEcCbXKK2XhucsmTQQv1kS4cPBJAZSojG+3iI3ltuxUiVge3FzJeK/8CHnXMd5cS0iHvjd
TPJ7TH6FBN2ha+HrhXP6nNw4IKpCNRNRStfUP6C8cQLfAQ5NqCGiMFP311q0lz7hLJCIkBIPjVrX
k0/hDTykfvVi40juuk7CWfXztfR+3nxwZ54js9fZ7yOlkRjhbtm71Z5QxKLZamc/86jeo0P9w7Pu
ypxcqHaDCfd/gwtNfSAaEn84Ec+Pfyy4htMsAkKq3vipHu4BgbS5P9Umr2CazkTKN6F1127XCysv
ONv5FJYAPkeIfSSMlE/RO9xviMvgxuiB7JN2Lq8c7e/P+2BIzxEFk4jVQIDhPXkoA2dD4L9xtFw/
n64LS+IcNIAFHTUjqdcT6314sYEAudT8Pd5hV9bDhUE6Z4oOi+zgJIfMrF9vufntTTojyx0vxyuD
c+n5Z6dj0M9lGbTMP0Eg90c0dd2d6oS3CZ1LfjUqvXYDXhincww84NXD3DjUw8QoIB0tF32coHNy
Yh69ViC/9Iqzk7LXg50XD1/S97+bNikGWmV1c83S5NI4nR2TsjGyIn2H6ANs5HKKX/q52lYyaDbd
Yq75PV34hHP8NHI3KSHwFB/HuMxm/97C/6uPr4VnF/bBOWh+FWEdIf9Oj+04bX1WP6aLfPt8G3zc
nPDP0di20awGkDw59jUbcn+s6b7vJMye4vSxmnX8Q9R1d/C7Vm15Pwz/tvnY+1z9JzXyPOebfjbp
UcztHW2H16Zc74kevn7+URem/JxCaitdSdzq68lGQPbXj16nvs9ty7Pwyt67NN3vE/Wf3y9HLWQf
QdoZFfWlcKZKdxToyxzST9c01C98wzn1TIqhSUU1JJAimQ6R1/+1cM9d4nRH5Hzt9r3wGeccNGhs
Ebcy+CLKLvR3XalJ3ggHV8Guura3L33G2d5OY7e2hNblEe5XWbl0wOi0WY3KoQE96vPZvhBDBGcb
vB/UYn2gFo7SZxsIXxUkuinXZzH1aEp++fwdF0bqHNS5CK0aS/GOdDWbTpKDrMSDnK9prF34hHNc
ZwIfsx5+O8uJtIo8Efh1bPuRN0+6szyH8tKw97qYv3z+LRcClXNRbw4l3HGQc3qsVftEkyBvoqDK
SgVTxsmmeWvDv6a/5gZ76cvOdvrqWuG51BOntJHlKU4AHAZoe9mQ2rVjVk3U+yq47/9jsnyO8uxM
K3jYt4gnZQCLTJ/euYl+ZUHw9PnYfRx3+eH54KnEC8ikyuaoap5CDplTABpdFW+gs6iPHgxQoE/f
RU3RwjLpdxTGCCzitY2uHJwfbie8/mw4IYIeKq8GRxE3cIqSOFPAMviZDf/J1xgveN8A/znZkllD
0j2NqmPk+t086rZQTfyVLdO1zseHCwIvODs605mzcKZee0RrN9wO0Fz6ZtawOYRQqtSgowX9yTHR
XuOAvz/2/wsh8bqzKKmcvaaEcVp1RGH5PqToVifVv9SY8Gj6f4eqjKAf0LZxcxSsme8rEPPKMibb
d9TOJkhc3kI+Z/v5svvw+MGrzk5RJ6qATr0HXRCoqSj9nYrwsALw+PnTP+6K4fFnJ6g16UzrFYt6
TZKNWdevRnrJUcTRrSLtX4K+RdPi6Ob1/AMUuBE9GBwYXTm+fv7+/y2uDybpHOgJz9GS1aNLj5rZ
QqnnANWVkdm9x357q8o4PMpY/zOZ6xU3bHOcCGg4SKtW6d9BN7Kg8GuxMDMb5uWmauAtFfe37aju
6hXiMHY/petr3NAr7MILC+oc+Sm4JzUP/eYY8fFv3aR5Q4a3z8fhwuY+x0LCgaJVCQzSjrC4PvoN
xIWJLjoTvQzqGqXpwu47Rz4mMN8b/AEzHXtiy/k3ldjDEO5J+UDif9xy5xBI7Yl+qiBBdgTc/ETn
+dCoa6boH2Me/PBcWV9BhJ76Y4IhGmmeRLIA3nI3d7RQcIcN+I/OfKGeyaSD6NBiNx7cRaOrUquX
5ufsLFmISBKztPzIa9zIo4S8ShfN3VZVrj+WjbxmMHxpiZ0dLMNSkiSioDD2dn7oU3ucaumu7PWP
TxJ2jq6BNJKBXm/AjzE0TbMaWuU5LG3KTEM4pPh8GV96xdkdVaG9XsuwFUeo6KqsD9xbNY2/AJLf
ff58n/6vu/TRgXF2HsY++L1w4QqOcvHrLbF6uTdJpfaSpHrNBt1akZGQd79Uoodxj3N/OthyJd/A
6INWceoFQwzGtAm+hbEn92gye18DOtbPwnhx5mgCVido09AihDViJVeBoQra8EZXlB9GGZUnK0n9
LQwFGiF27JObIFnqMhv9mb/A2HYNcq8W8W5E9VKcYiLVhqWq1jAVonGu4KaaFlo2aQ+DIUpyAY+O
AhbPwFuSiEKKS8V6C250kBsvRFclLEFv9KdqXxJ02lNETluAjJs+g3gdrLrFElZb2AyYvYQayQE+
LWKPy5EVVSh1NpcTw3G6jEHe6wUqDYqFz9QpdCK9RcNztUyOUCNivxz8X06qs94LXQicMYxv1C+z
MG+/zPHwK0VfvKgUcKiNHvSmAszA5SZEvktZm8hsCrlXoPhU3vtlFM/5IPt4zEG8rX9L+BSgPBW6
scm6hrDnfvAG2LE5CLVXBoo71TojnGnqTNOwzAXGi+cEeuW/Z9b4P21lTQc+rN988cSgCrouf+Z1
TDHHVIdPdtawqB6VYpmKghpOIU274QIq8DAeWN702KCwruaoLCBba36Vrppe0tYtP5K29p9l5/Mn
FvZyW/pV/Opma0QRk5YX/bImOzUL9ytqFuj8+tJEaGQt83CfDsPC4TxM5g3hxhX+ArAuAts5vV85
GK8Cnd4clMve5asjcDMugbXOJywaL7MiigvRV+RvU4noaxjovhiDRRz8xc0/ha+Sm1TQ5ZuPJ238
JZ3+eE2dbvoomgoGJGEhYoS0QTnGFJLtc5KVkL3/ZuI0OmFe2JMILNippUsXlukxXAHt1zIGFhZU
WX/k1QFjH+58SdOnd7bOX4cm8QxjpfodIBjJX6sLvAf4ZXhvgtj0wUsNPD6qwat+MEa7nS6Z1Vni
dWDO8U6PhbRz81PpGl3ISiXsTYA/P29To/3bBU1yiIyJNo0LUjro/1dJG4BJEE5x7vFgsdlIm+kw
hzJ5MhC8x/8cJrmVYFSz2FOonI6lMllXMbVjbGmg3RPbrI75kFUEnqs51ElH0OFFiYeWcblBs7i5
4R0dn7s0iW8qLsaHNkojjU0XcX8DFQonskl7+qXjxv4NRzTqMwd34yJeuuQGVa1wQ/1BCEjkg39W
t2w5xjF2XVPNE6CO/vdWS3Qyp27a01DOrxWtNDBpzD6AzzVseau6Bw2SFfJ0XBLOH6CYmqzldkhD
d+QKGn50SoNjPDA/D6cg2jqo/d8p0ruDioTLlC/emUxm8jc+9GTfekRcmaD99DTFEiVWr+syWMFP
t/ilyXcEbf22WZi+qyt4eq0y6XNm6yI1U5EEOOks649+b7wpY9Df23HV8B0zgTV5rd2UFsE0p7dq
FGWBnxy+TMR/HlQF7HIJ+TmRBtB7HuERaYO1vU0h/ypzPQf2bjTK25AWGpRTTxZsRDeWe78dobtn
mmmW7yb1fAOfoOiQcE73VtX9X9J17EXD5mUPswkxQ2DA0U1LpckhPRGPWd2q8KtOom4fOS8AZ6sp
7Y7yYT3YxXY3NJ3oLg5BKke8OhShiOsDkqG5iELDXpyYUb+a6zhvoCcB95sU0Iy5EskW/DB5TOLZ
3gRsIV/gfertZ06i70LNkOiMEUZkOHr5LmmBn2EAMcZbxTUEMUgC5j24L5kaldsG1qPfVpjdP0xp
zX6yMe7arb9EHIWNdNLfXetHjzL02wdv0HLnkql8MapeXkpvifNxbk1Wwt8xbwIiblbYg50mJvg+
sUu1NRVRm9LX8YOK+3rLyNK8Rtj3t5Mp40JHsYINuiTogPlNBtt3el/HncDtUZuCDn1VmC4iN+Pg
xXdUTcuYpSn3Hw1h1d7EJoEoReyyZlnHgydB61jn+NVAreIn0N16zqZ35ZvMV4F57qZqbvOSubGI
JhjMF/g0VnA994cWqnWPULNmmM3AbkeYgm+MLJvCS8LpWzWx7mmouuYRtKF0t6YBYbnyfTCRoVwK
ea9O0jvo/ZZPinfjr66L4Qc7sEbvRbwMb3KoPViuj9WBdkiZo2CegdCnEtp7qFBF74rj1alhcX8X
9334g9E2PPkYvreu4s3Rm2aspMB5OKhC/5DAK2VDKvg5RZA2wfqPK2DGWlgkcUDmcyyhfosguPzt
1mlke0RX9lGXSXpTItL+iaZvtxfcUiTxuvH/wIWs+zLBxOkuYmitANQb/FiEsi8ewJBfNHzWAYG0
S8Qgx239TWhkX2WmD8i3GGp8WcRQYhm8NX0R5TSuRUPq+d1DKYbKcBWkOyU4vy3DGkBnWPIeAHWh
G+J54cF6QQ2I+GB+vBuMb3FIug2Fm3kWVqLO2152+TCMqoDsUrvB3T28WdyRhTaLcRnCOZeNwBrt
HOUgVpVDeTuwFbpFrT/8TtLV2xoXNLvVpC4zMfbTNPT199gndaEtj7/WEP0vYOipinUhzd2CSk7h
9YycFvgAVJGzbyYYCNRQxPTbn9bBbGsd8ocy6MjrPA76llmcQz6ZVi8TwVS2ueRNW+UlmCw/eiqD
vatpBzxS7683bqkg35N2Mu9Gr78xK03vATEn2Ajj0GfLIGle2tRH5olSXNbZlTyChNbkqPKYDa95
+zeIbHjqJjHdjXEz3InFC/LVQEcwg/BQPR+44iEvUsjwLXddo9ddFzbsp+ei8SGBDOAWKs0wOzdj
fIBen/jCgM/cw7BxkfuYSfeIQk6wpbUeNoizOEInFHqaqqUF8Z3XZj5Irm2mEXmlmQ5ijFoYjBDB
KFO76+Fn8NhEKyfF1LcCwuRDnMLLjrvnOQKvLQh8nsej8fZIVZCF8bXrCs0ArMorAO3WwoSzep0Y
h0Qh1zEcbeU0pPfSUByC4TjYPFR1nWa8b8gP26X2a+k7eL6lY3+PMhvrC6VDr8rSpuZqk5R+t2sN
1Fkz20H3JevoarutjXl0CJPO2ytW554FoxHWf8XqB20+ewTauRBC2hF8kMgn4M1lYaTo3RahUfjm
jW740a8Ne1QqTni2SAODH93S/qFJ0MiZSBQ+VkOU/nRDKv64spZFjQuwzhNU6bcrwp9XC+2/CurD
jXpJY8Jw5vLRh3AWB3EzM8yG4FZCczUPAax7le2cPIPGyI6JHwZPldY0KKpI081UTXWB3RbdiyRO
bselgsL/0urpHjeWjzBqjskdA9bXbOahnTAcY7oFKWN6SMSq/jBYgKLQ4Sv/j7FTdLeUUx/mAiXL
m4BG7H1eAt4Cqgg/h4kFZAfPMnUMVsNfUlLLEyA6bcFrSDUhaqqPyaBMl6XAHr0HyWgXIH4O95rN
rsugvyL7oq98/x7+HZXMUoGmXe8lEIdnHlJaytCszmWNeg0uk8Db9WNLtvNsOpNx9B02IOmzrwbL
ZJD2CCwA2eOqS18Tg+WBG5mzrW07+0MMEYTr/DjYjZOQuaPD+KuqKyI3JuF1YVW55uVk1rdm1Qqa
HXaGX5lQXvolnXi8ZIzP8nvjeVGZLctEb0ceilsTLu1XIaNlU4c+fVqrQBw52iK2WOHFnQsb+ECl
tbX7Ayx9exdMSb9Ro9sHYb1Lw3AGDWGFF1TK9Y54/dLmSxrxTWsAhewXz38U1LqdAOI8yeziuQ36
y/ZIob10SpfYbCwKi7t4RfzRDCkBfE+XBXMLuGWTXR5EwslDw9h0EOlcFaMFP0J2Y3L/fobCjFaj
xugpmKTEVXPTi1CCvuRX3ck3HNMlYTuyWxBBcWw3G58Im3rgN4H5XJmzfxvVUdipym4XV2r5BceV
6hhjPeyBmaPbRqQSBCg178E4ESejk3Qba9jJUs9finZdo59NReJHjTyvywj3ppsqLVXeB5XdOGew
IT3dDyCGJ6GxebsQmHUHHDwNV/X9QwwBsD/Qj0V6IXm1gJo5DVsRBUNejs1SFZ6s9Ruboau0xmpu
CiYCWaRVpb/KVvg3nkrIkFd8xCZl1eq+saVbt7xr0l/SJu8ZI1P8qYVt713Yd+VwA0H+ZE/TVT06
gHv2ozFmN6wMwZFIXDfsypkIwHM86Il5YBdt1KDXPSPwxC6Ig7OtHBrknn6A24InZpcAf/Gt8kYP
H8brP54KoSFiCb+VfoM43pay9jYuJMufXlXskXVStLt5id59kh2CixzKXt1NuVRJla1N193gI/0k
D6MQW1OINsbWN/DOnuAVmch6PBhs/xy2uHo/tSLMqTVzm82iXY4LTsMDLK+kAQffVHcNvLYKiINE
PWzSW5ijq3bgRQtn9i+kJU0RDkvzxGM//hkvXOZRQEjW4Ac/RWFDf4/QWXgyglT73gb1aRrreOsS
6t+lo36/fT2zFVw2ttC0QVFE4Y+/rT1BiBwL++CtlfddB6z6XcEm8kvseRAJgL0j1NjTfoarD1Tb
6AaHcxAUOm7gzdEEHXxvgBz23gwlI8LdRZYGVRxJNr1OGyzYNFj93Au6fgWY3a0/OODzkIFrVbPx
ozA4pW0wIcsxBHpGaJJHJpuGyGx9uCEcUNckUBPxEZikfbRxftkdJmRcTQYaEbycyYiQbJ1JBHZE
V90OsQjeAhfEOMDnTp66JQDSqUEqXwEkVqAs7p8CbPVtHevlVfeM7eQczy6LbB2fjE3WokLhM0CR
I+iGnLda36tl1g/4a/4Q9LFWG7G2vIaFcqR+NmvA8khAvc4bGQwKKYd+h9HI/0MnppNYlmUPRYJ+
U1Mb/kKhIDiqXgdi2wbjWIzAY9101JSbchVxUTrUacoujVB3cNG0RaiSxPnsU/bHBwckFxOV28At
8gGOz3QLJz7+2s1+dTMnCN5IVIlvkUTyr6yt3vqFm42ZwB+Z5nk5KiSbDgIErCl04nuv61zD0w31
oaKsnISZHxMDtNzY/IdRT20h4juFmZf2L/OykuMEfq7LQtpWp8FO3YbBewFhdLy8JBrlurwGd/57
24/mtSy5izNkOOGtiowsSEAkbnRUblJcX0cC7OUNrJYiVJcYtCwlauQ2Tfs32XlzjxJNB5mEmJr2
WxSYZUPnbsxYHcGXWgyuQF7dF4B8IKis9IymalR5drcCTnQnHcepXiHwcvMqMYoQQ7R+3D8Pi+Pf
LdgKfTattsLpjbbs+I7zUoGC9zkUWPKWuvY7cbHbOviWvLAVJtKVQ+8WOb56iPCYH141+y9rGEd7
k3J640OOT2Rgr0Hn0ZvjYKurpNmAsgHQ6kri9uG90HHylvp9JTGOQCWeVJM7MYa7RS/1M0x4q2eW
EAIjrnE9wJK521fIAneD6bocO4UXgaPNfTmrEvYxkbsHCxs3jprJdkwHcQfeTrJmLkr7/by2+kew
zOL+Pcgr/KgM+mwFYfu3DlVyq/UKFemFIW0EFmdDA6eK2iDQggllg6xOUAwcrn5ft+POa3tSrPDx
elUgRWzjALW0TA6k39Cmr5/jGleMUmj9RPjCHOmM3CRx6xeLJ9M1l7IMT2taTtspKuE9gxtoO87W
R5gMYpYZ1XwbCBrWGx51kJwyESIuV43gIMBZYDdZP9gsJWRbvBWzEsOM5Ykg3ukLPZv6DkujJ/mg
OvkMLiPEANI59J6om/V9ytMFhujUfrUN93acG3kzks5uFW3UrhuQb2UkZeER0ieQl4SIhfshEQbn
0TjJFt0khMLrVFZ3UElhr772p9+9S9Jn6TpVdJja3I1WHuoIOz9ryxK/mDPddkWNu5RnymPmkTf9
eIcdvJ7idNBbP2qGW+C4ggPj1byVU1judTt7h/fc8A5EaZSIJpeEOGJ6RFxWw50dcPWlz2kEBR6m
6mpDtPZQUxPpg4HSapyF0P8qTOSzXyyK5hErLUq/zE0bbQABQZynjXwITRvdCuKl7T4d42oLUz9I
WlpETNh6421Vl70ooD40FnXSqsMkgvIxnHgDDQeMzTZIFL4qoZLsF29ltJhhfrOxUyhvoxaCz2qa
653qW4WeRzgtBSfvEUOi1I8gFcGGsVTbrEf/9CYqJ/+wDGLYtIjdXtvIU7fD7CMbKIPyaRS6+eLP
1t5CPp/sp3WqMbzhuiL30igVl0skdtDgSA5RWKlDqhayBcEohL0ilTc6he22c3x8Q+na5ImO3yV+
SX9cnIUXletkj5oJXCxVJpDTq92i/PFrMKphZ1LaHm0ZTUOO+kr/Hef8cN+tEzsQPdkTuqX9iTaC
3UFYrLtHwah84cSo2yhhVVGNEB33VdkWqddNuPpM+FAnSKx4KcOXaK6RmEsfcnAod6y7hAXeXwph
683sBfj3Lp74H1xqDYDtBEZW0Dsa8w4O2Y8mFOYbnUOTsRnLfRFzf7vwqto1KNNtB/zHRakgsrow
lK3DELyQMh1/pkgGnptYxwXOqThLYaK5heaXd5tAe+AmALGoGFjVvHh1pL6gqsNu1MjCHNuqY4WA
IrLbzikIpTHnMihCnOm3rE1RKowIND5RfxDJhjiP/gKczOKUTBW7h0y68R8AzLA2JwA1PA1JUH4p
h2q6d4Mbv5QTdM0PIliGaBuAMPPaGlzbOaRcV2Sbczn8stzohyYIRwKrdhS3M4fy+RdSzRSOJZaS
LB3L9kiR2nrbRNXBtzRtJof0mnwr1wkZkYqyxgX8OSIwusuURmWOrV6EYm3j653naLmBuJJnio5B
SdVb6VCDHOZIXoMcOGfEtzp3A3BYyTzpZziKQa6sG7j82boKRszYWsFjEkEnyVRxeTePnjuWOAz/
uLrnP0KhHMJkqb86uep4gwPZfm/QLt2nbTUBZBut15pXlxqkZ61wo+g0jaEEPGFRz50Pl4kUVxn6
MSSrpULEHvpXut4fIu/88Fzgw/qaGCc979DVqb6FokKN8NyJh9RrLHz8ZvHYe1weumjhN1HYpfvP
u2f/s1n7oHd2rvqxTOGI1lnVHVtoORR25UEeBBzawgrmi7yyYju6XsBt0U0jtF9o32zHJYTzpqN0
Z+Vgt0D4ix0NuYJz1gSR4gU6IrsKqeEXC2Xiu8WX+nsPE6fcNaO3o5r/tTSlCM7q4KaPkvg0SHMw
w6rLHFcOagsSvopPQ9qiNlfZVvwWsUExgjely4a2WbEodO82sOhCHZ4HAwqUCPz8W9SvQAFtkF3D
D0k33l+Pd9VfjpjnoWp1svWGcmTHuK1mFGymYcXFgxLSNJN6E3XoKPUaiR2ClORmagJ2Kyz9Q/tg
egqnOcE+E+XjpDTPIIHXfwN4lG7Suoxeaet3X/veodvEkNx46dTtAouyxSTUekd8IH6p9uZd3Y8g
DEJRAGLCoDbmcDBjOePTd+R/MKROaJglCy3zK9P6Mc6FvK/n/+B2bA1Dsaqp0d5jvXeYEr8umh53
pSNk2tBU+gUaL/IKHOWCmF54rrWyeLr0cQWKYxBoynJkD/r36DTLTVlzECmH37NBrTdbaQhBu3RA
MDKhCPNsYzI+f/7Bl5BY577S7cpLnJVUHOGwufVYtGakHw/9u3BgjVK7H4NZbeeNaPku0NeUTi+0
5s9FWHQiuqoMXXsE9np8IStaNTDHZFfG9QLA4Fx0ZQ59dEQYqY8iHdrTOplwm5B0vmfoIKOB1pbX
IJP/w3v8/4cAS89gXmvEqlKhCHQ0EvcQtDzfAQ1pQqMCqhjTU8+xfjzcBvmKS72YQxfe8jr8hakc
4ZNS+cm+n0n50vLWPsDdgaEWFf/rGJ/BH2oNNjBwW/0RzlSvqEB3L6AAzF8+XzaXJvAMOQBhlHAJ
4W1/tCsE5Px5iJ4I7ewVSNilp5/dHoA39klg3i34PJFRmuRDdc3V/uKUvd8j/9nhox+D4jyZ/ph4
JnpN3JQ8EWyCt8BOc585L/oWBG5AINv4+9n2bRZP6DPBOgzVgpYuCIaFeeip1+wi10K92qvVP+l3
svQdaPqfX2YRS9I6tv1RoRGQ12Pz0pg2zUJePoeOkbyapvYK9uPjAWbnmicGkjMViKcY4LTMmgEh
PP31+cK4hFo5A/dME8ih44wqpk44xGAgMvxzTXz5ZRXyGiPk0o8/W9gJWmCQaZ2iA26gBwmyWcXX
K3ygS48+W9a0FWkE/av+6EwIECUYhC+fD8vH8RA7VyyxyD3rSkAiR6/T/ItGNQM9S7DHdoWNDkAx
UBSCB8v4/fO3XZiEc/ESaPLEJW2AfFqRdHjTHcM/1vQKI/4CzJGd65cYXOGImUd1nKUHnSeb0tPM
a3grLJJEO/ReGsgPk6ZaIDkMZcs9wovy1KAbQw8BOkM2a4P2mi3o+9744AA+l9FAH6CD1CfMcQgq
+3mMArVx4N12djfFEVT4663DoX8F9HVhEpP3P//PBo2jZlJh1MpjRYa99fynMlHQXxDr7zABMhb9
8StRyMcXGDpw//dFelEUtkJwaFnK5Uj6agdH0qzz32h9ZZ1fesHZveUpOVsxltWx61oAIaRx5Yui
LtnBqCc9+ZBUmTf/thTfd9p/xgxKy/GAtn91pPKhGm/opHPRxVfG6cN1Tsm58SI1c0pmwA2OM2UF
OEnAsVWbsmyvrPQPRwmPP5uGeByWdFaQonBEvxov2saNvLG6eg6SawJgH2YveMXZREQtTEQSgL+O
k3FYswHfDbQ5RKqDrBGThe/FI8AzDv1g+49jdjYh9ahEG8xBeaxieguneLTD6k07kn+5uvFBZ+d/
5fGmiUYGmhjaS3r1viNZ+JdTDY8+O/cZH9dJWz89JsnLMiINSaaNErt/WKd4+NnJD3TZANIBSY5d
I7ZolXwPhmqbTI29cnZ8DLnFC85imoRqPwQbNzki3aIAF8XtvVYDK1jpTxuLyuV9iS7KhpW9BQ5D
ARCmO28X9QSBeBquxRo5UvzTt56z7HqQXmNUVMDCGepCSgXEWb3cya5b/vEFZ5FMp4GCBgwmPk7D
ArVou5Q5C7svmqgrq+zCtjmn282AJkKerwHdjtU8swCM5Gamd31fbsF8flz6uMsXuTxLmf7+fMw+
zpMoOefaWRoOPkju7/Pnl9vG6I3qg209RL9ahurnGrTfbGlOfdN8cT2qV5+/ln10v+GtZ+dD6ZO2
6fw6OgIS4QFnPLvD1IzXfNk+vNDw9Pe3/udwrqEClFQd2rimREXPq78BEfXqt2QH9AMgW265Jth+
4SQ9t27Ugd8HYvp/nF1Zb504FP5FSGADNq9wV8jWNE3SvljTNgXMvoN//Xy3TxlPuEjRSB3pKsLg
5dg+51tyhDlH/BGm+OEtxT2kliLwgLaEAtY+RgsPWT8xXpVeHVE3g3mwZMsvwq0iMOzF+gFNlPE2
q4r25fq4WH8lUP538kDfaQFDNiazCpTxIJFu5D/ZFLfpqUb6zQmmOEuGswT0L5hsWhvhNNr2N+oW
3YtRA5AEgZz0xkmt4hHA1ospUD/lX23Iq1N0+ZieUFqcfnqSyxfUOHiNzAzUXWGKXN5YSWED1GA1
ZNej3Pul5F4XGDkht/aFz+QPqJ5NezayLPfn7DnNfzkE1mamAhE1s9Qrkr8YV4e1P3gD/A9N5/qX
paBG5wvIQLXIssj2Oa4y7ySxVe1R6xlvhqbrKuxGZvcrXVB7HpEjCVrXtA6sMRMAZAFRcSnSROYS
Wy/E7oAb8UDbdUmaXM6F1nE25mlG8bUxXhw4FBzIAHUwxub+nBjOoyicKSiMKj8hSV1OZ1j4lZZv
FmMPQEv+u5QKimWxYdymQEgEKuaw8UXxd1d6/bCX8/y9mwQFvGNyd3CiZ/iJk4MYxvpJFS7MO5ax
po/oUvUWl9L+ThPWfpmW08i7iwGNEwOATGtm/24r+Za4BOUMhaz+zqkLFFuU61iIjuAQShT9nOdy
7KqDA/Hu0F7K6QDYm4l3hWjsNxOCWLVPCgOjzgWNgXDuQCwT2cj81O7nIJ8c+KN6uWPvHSDS7gHp
BfA8Mzt209bjiMQOLEdZciEItSiVMMjsdumh5lNJ8P3xDN6OcttDmnFxygqzCF1zJCd7EqZE8BHQ
P/Rk8c1WBXtxhrE5NbkroCFEoE8OZqB9ogt3JlBGQacH3Q2dYNDRg2CW6pZf8ZyXYc295Jg7QK+h
Qgt4TbIsngjIFM8QpBLG5DuDYwCakKF8WllmAWhxUpu+YSzVbcsyCQ4Rj/dZluaB2eXjrvca5+fi
2XI/c+B5fAAdL1LpcXHKcC7Pg2pK1QP3iuXYVqSDAbRT3VdwoXnE9cAARAI1qH0CyJMNUHWcjLsi
h0UY8C5xDqMrapKv11fyWoTV9mWvoPViF14XsYVGS/MILt9nDtmQ/r1sXu+iawPAjkqSto/gE/Vi
1sUb4faZJ+pUFNbGYe4vXeqDKKQr+wlI1C0V8shRLNFpDZStf5awRcZ9nsBbexjKh1wm1W5qrV4E
DAoz3gE12+knPPmWBHV/D7BtajTkT2LH8RNkT2TtD7IjFeDxqB37vKjiZuMItNLTujyg8tqFTCXv
IpeMSwAPuTHwsi2H1w8vguhs7aye8MnDqpm7CIlwgqKviKa0uE/U8JQ7gNGKcQpGqBpdnzMr25mu
xFROywAes+oiBSkj4HThRHFKk7s+3pIIXbnY6MogZkErzPB2CLk5nhoRow7ZdnsZI+/+uS/Qjukg
msDIBbnlaGkZD6FbXjeAv0n3G+Rcqj8IztnnztU6N342WGywFDmymQBoAhDvP4LJu8rb0jZZGwpt
G64sVM69ApaYo9cdZrj4LO7vNu4QMzY+YG3WavGhJy5QlLCnxAdkji9U/wpc78YFc2WYdTo8axUr
k8FuomTpv9pChF5sB+Y4fvnUIOt0+HbxPGOBFXvYZcsQZNiUAmcpcdSob0eUkz43lXQqd8q7Ijer
qYJAi3tmJvkSp/FDMXZvGVk2IunKGOh0baA1FuraNTSB2NTeLDxO79UcNxureeUyoXO158QtkgY5
Z1AcL1kjf2Svg5fv7cH2qxJIpjw5xOZne+vyie82hUwZo3eR+4pyBV1e6545IRwDgjLfSCJ/TAJG
xlhb2YUCrnUGQSuyj+KYnuavVdjfT7fWCbjzgAVjoAJyWG7cQ35qw+bePEHr9OTut5ixa0OlncKp
KpknFKb06KQ+aom29ykRS1Pnbo84ovQol0OpKR2ewBJPd9YsHhtIQrrM29pF1t5eW+wQKB3KrsmB
hOUTUOziS2NvCSWtbFA6ORteO0DucNsLC2oGAsDvAWXZBOyC3v4+Q5Ypa9uNBbkSVXRqtTkA4Vjz
kUOG1wsHyoH1KrsnoeJ/PhVWdH51Mxl1NnFghaokqBfXT+z7pav9diw2TjVrH6Dt5RntarNgDnTD
qzjwhOggiNp8q5j4DPecmDqz2misbEoKCrBTPdySONtTHMKv983KJVQnVtuy6GOaTiUMWZ5Jc1On
biTMJvDUk3K2iLsfGzrh/bUlvgBficp0xkMBbAxq7gKTJ3FuQfwVb5ZXJk8Qtsy/WELAM3SAIu8g
DXPfyZLtF+lm940tWwDdmuamKiFVgxo8X+ADVcZHNQBa5E9GhjS6Ub5Ao2PLcfTjUjcxTS0uoMCs
pIghLpyXVgnGXjri+FnCj8hvjSmF0B4Fl9FxMBityZevdkKzNKiHlMx+Vyftxsz6cHiAHL/8/i76
XpJ8blkqMAiLl6K5KYCAhBdPrcLZSDaa+PBAgia0yWsbbjosvVNHrHntcTcz024/0hBgzMP1Kba2
OrSeNAAlqQxAZ0PLRppAzXvjUpU0P5n0/juA77pokTQVjYkDVaXiszu6fyBts/O6+Bsxmo0AsvYF
WpTNpO2aQFerqBFTGrh1fi4V3RdxW2zs6CuxVscEISeRLuYMBLvqyFejgREhFHNfMfrObjTixyWH
KSxYLxtrfq21y+/veow7uW2JxmVhJZ1/ungKlelFbIKPbk8L5GzEn9oyNwZ/ZYPS8SnCk7iaV10f
5Xn57PL+tpnH35+aVzoYJYMjYCdSOURlCwBiM5e/CZh+9QxVg+sNfLj4EAIu0+FdP5ncRqKLtSTM
xEtTPMDm4gzGEFhY2QEI8o1G1jro8vu7RsB7b/vUzuqoSdM7S5Fwkc1GB629vxZ2L5TkhkI6I5IX
YR/D9rwTanPiBYno6jDPbAiG3kx+Xe+stSBvahebnjkicYaOhPNYfOkLc7pJSAbglw22FUiKkP2i
nMhTSw0VArU0HtKmfbMnu9lz2zR2A5xrPBA15HCqS5OAPzlAySnrR3qS8AC6dZCk++F1pL0lFi6x
11/6w9iHEdYW9gjZlTguse6asd71ArACbgdV/Ezmx+sNfBg54MijpVQMudTIWbo4esxQn48JgN79
T9DSl43g/eFSxvO1pezMIjdY05lhirLMLndAoZ1Bft9LqwaXNREA1gmeBcUEGPrnvkjbkay+TOKi
mEBJdp3bHoDA3hBPPN665/89ePwvQYQv0rajkpttD2ywFZbF+NhX5RPp572CWAMof5Mb9i6ye1w6
8tyAqXCKSZ2/VC6QgXj24Bt0avfwV0k35sfa8GkRwMj6yrGH2AqRtvxN8vR+AG49gLTdRmd+uELx
sdri74AhM5DHYmFdLEHZPrmN4VNvDIb8RuAw/7kR08JAJWUBpHZiRiwBJ2t6GOvFJ+3xcw8n/w1f
WQwnogXAsNDiLdlDL0xA9oAg3e9BJ+J6Ex8uUnSSHljydqZthrHPCi+w898jOasy27X1xhq9dPZH
M04LAhRSLOOYdCosegtOrRC38PO+9zY6aGWIdWgL73uwHpXnhpSjvux5EAsjPuokPgdrbZKfG2Md
4pJDLMKimUFDIQ3jmTst+J7ASJyHxKGn68OwshZ0MElMHLhUxM4MHNoNLxKAh48t2Sryr6DcPB1B
IsiUl0NjLVGi0jQNgDkvH6UBYdXMTVR56Ere/KwAoAf10c5tCJPw0SV+1Yosxb9T9VxljLyJDtQ0
ZSbtH1ZmOMvWub1s5Ck+rqfinKzFgtodhtwEWS9EoR08V574oDwPPvbRQwuzVlQbllPR5PMOrNyb
kTnnT3W7q4WISXbMbiWENAvwiXYmqb0QEwp2J3LONibP6qdpEWIUWdJkQ28DXUfGr7PTzrd2xfjR
XZwaEP14DjJ3EDBibVkDODxS8Mhn/3P9+1ZWn+6IhNpVAwJJAVBcyaRPGjxcDf3G6XNtzmqdV6Z5
mU3NxdRyLB9p15a43ZS3lFnP119+JTTpaK5ZpYMBoLWMyvq+lOS4WHHQwLeWi3j/uRa0+Fq2dsdZ
6sJtMc9eFeMiSCvvMINE4C9CtRv99DcV8kEM1O2EVD8IUcMYNpR9G465sSuhFYSjKaqRJ2gt3MMk
mAw/qGsGYCPuF3j09tmPxU1e5AQmI/2BS97G5WRtyLRoLEGGJIBizCGwyNl34AfofhxFG2TcTj7j
SwGjQe1QpogJ6AAECEKvziGIVyEbUR08vvEBKwFfd8ZpCrmQntoUfkC9b7hvIqN+yu871wXuY9nY
E1d66S/J492tIcfJvs4nL4+gLjOXQZ+hmGDDBqrZTVWzpQ+50ogOjSLL3Br2bMPByriIiHFR7ce6
FjthtsUnJ56OkXJcAKSK0m2ikuQdnLyTYvlZSdf+VsWV/WWYZ0R8A5JWKrCo5f2G2ga0Q3I1gpsq
+wppSK5iVAYMgboNWM+DCx3by23CBCE4a1iz8Z4fdwXXtycKIQov4fB0tOZM/ZiaNqn8BJrAYAmN
xuv1pf7xxOF6JFzMxi05pyTMJWHfUOdS9zCpKkKLxEkgqtY9ggmTbxx61j5Ii4wJZPtRQ4Bd4Ezf
snoIEgccY/6peqOFl/7vqbCFInoHCCgNXQUVj8Tt7GOe8ot41/I64Si6u95jH4dfzrXgCECEBTUh
3BXciZ49mInbjln5FwWquo23gHAfb1BcD42pR+yyKqFZnvRz2Kfpg1eMG4Fo7f21WMcqOYgUzM+o
S8uvsbGcPGsKHVU/JfBT+1Sk4Hqwgx9SymIwfqMeWoNLB4VCMSU/iaDP18dgZSLp4S6x8xY2Ia4X
lkMFXcx0XiDOwEsoUkDE8noTKyOgBzuU0kCqBLIslLGTASY3/WpsvgHMW3v9y9C8C6QjxOMgPeeR
0PW6fA8MR/6taqgJzmjVbrz+WhOX39810cSQJAQoyQz7uUrCcWhogO84iH7ZuiGtRA6mLeZJGEbm
FaYZejT+Li4iGLj5/y6TAlRl9ZLO9ka2Ye1LtGXdYZl1JW27qPHsh3aG/ERO6xCadVtMiY+z7hZn
2oo2s6wiLF5cqOyOO2B93Qw1J9eAXpC3L7GDtiiYt2IM1ZTfwo5ko76ycgDmum2YcrPUWZqMhBiU
+4ZO1rd5Tg2YFtLiWww/N783TO+NZfP00rlW2MBlfKNL1+a2FgJa5llpRmgTdcawS9j3GQpBn1o1
un8YMZD+MUYUNgcK1eY0lU+QR9t49sdpJ+5qaScT9B7C076NWtVCxEvupyxy6yHszHxvLl9p9e36
N6xMbL38sUBaFMJuKQnjrkgPchifkiJVfszaP7Us7iGGujEMK5FYL4KoSqgZToYXZ/o4QK1lyHto
sEgc5rfQnitrR78+gpXiQc3QQoo/A8F6wdXkPIChvYPaZLeBOlhrQgsDeDDOaQp2ptKQ/Z1VwHEh
mxd7V9bpr+vjsdaCFgCSeElBphkgvwXuNuRgIbbnBJAU3RiFtcdrq59CD7yvvaaOagnNC1gm1gAj
AvL1qQwGd7VEEkPdvZhzxwX3ZoBSOyASc7w8w6863Xj/tWWhLeZmnJQ9pZmDExz7UovyDHfQOQAg
cp8n4OqVdnozE3NjtFemrG7PlXcZL1k5Q5hv6mwkBiALnxOQnQH53MecHq6P+Ep80o26lOGQouBu
FcVe9g0GCDeZF29clFZGWyfD1AZuFLylVeSCOhhUNvjTFxG2JHO2LjBrL69t7kVcGTYEgFW0GMPZ
oRNEbK2Nfll7+cvv7zZ1oRJo7i6I2yDV+56xcyZo1avf1zt9JezpFlIjVJgrszZhwzlaw67MxSuq
y480g9JMNRKoIfFiI7u01kPagjYhTJFiIwdQKS/ONqRkMtZ/vf4Raz2kLeYxK7KmhZxqBNhvAGpF
nwJ5YR6vP3yth7SlXHVVDN4eqvMTZBGt+Acfm2PCv3JA9iCMt3E8X2tEW84wDCVk6h0a8sR+ANP/
buqAU4eBHMwKsNFBk3XLRmplLesEl3bKuaXyRoSSjfsJ9fKgcLgZqNqVvi3nzyCSLK7bSQ2qMVtL
YcHZsMOwPH+6aC6jllbIT7n+oIVLT75bFTZukaVDBhoaUHq+iw1IqzkdF8dEyu7oLYn8XCT/H7fF
gzwTktxe2Hv8h1MAawO8PUutjdC6sip0EgvECqAqPjiAOaKwXNegVDsb1421J19+f9dBMNBgbt0b
bQTVNKhG2qMF5bq43Xj6SvEMkjf/fTy85toRylqANtb1Qw3t0oPNcx4kYzGf4ZGNBAu28OYho1BK
R4pEQFYo9sANgriB35edBNO1W46ynvfXl+navNZiQJHbHuU2+DpFtsTgCQwQRZp40cPlYqBRQeRW
qX6tIS0eQLaAQF5jQSYA6r+QZXfGXxWz+j0u7wm0lOxyI+6s7PC2FhKsqlCFA22ECKC4XQF5T4ns
G4HfOTMir8zvoNa+ccRemSk6GN9WqISNsgCyb/phQEl7yrdIVCt9pUPwvT6PJ0wGHBwgiAarH9+D
tvoovqbpp+h0FteB8zgC5RRyFg1meQa3p9aMIRfnWfSEvPi8EQJWRkKHzPCyhPL0CPHO2vndlRAu
he5/A+h/T8UhgyQ23/J8+4tS+39unOvCObZEwYcCIhWVQqVHI07zYwyq2RtP+T5OaxqNqPBDnLuu
v1BqJw8CPM9jQfh8EkA5nTJFht315bQ2Jy4j+i56qMFKpyQXbVQzGaFAHKH5jZW60p06Q8AiajKG
+XLkMJ3XeCbfB5PN/lw1r0PKd3Qocr9YzM+d/HS2QE5BSueYI2EGlf3JKKvA6MVtbNRfrvfT2sdo
YXBOOipc0BDDfgInqpNNHbC6/9U5SX/MR/5QLscsfbre1tpq0kKcDUpcN045CTvQoO1iD3VxJqFf
1LrB9QZWzlFUC20pRPZMwGnMsM7YF29sn5NxiqxqcD75fC2kcaSx4SNcwe6gKo8txMWT8dmYxOeG
WmcMWLPTtVMmUL+qCRxKIGUNKcmLNHI+Hq73z8qi0EkDaSykbFOIbrtc3dkyO5VgU15/9MrY6kyB
preGwclgylRkTpRNGcoT9blOXmF5+7kGtAWd8B5pRqfvYH3WnioBwXYSt+d4Sr4PBYqV1xtZOcbq
dIHEIzFgXyD/CAZJa+vFginExSxJJD8V31KAWBuFy+/vQhNUnYsibzBLpTSfFzJ8xdV941RzKct9
EH91ggCjfZHgDm2Cd1C/pJXxaJvCCbCn3GEVBEltRW0P5qKp8i1A+opiCPAq//0aASyRZ9KYhMbS
nJdsgssTeFNDA6fzr6kBKmBm3kO98mDCy2CO052Kf18fq7Vu1Bb7VAD8aeYU3diTB9Uvj1TQ3fVH
/+2vj/pRW+gCdbKaA0Yd2aJOj5yMfVh1+QxbjWYubnLIqxW+KjwQ6lBzzmHhQ2X71ZrVcrbmlo2w
M6xgXFTYlnWgjq3iYOEVHIaaufk1NSMEtDOeOIsvIXf5gPJkD2B2NsbyWENrLij7fAuJsRIQdWJC
2kMvqy+ZCX+H8nEWPRyccwjG53LLdnetgcu28m4ul6bjlfOE7cOsyjnqFUjYDlQebxLDSB6uD8ZK
ZNEpCdDTMYqOYZwT9A1v7whMTGb7i5Iba+ZvZ3ww2H9xNu++YZwRTeaJzeFUoWIL0XN6SCXvH5C9
T2FhZlU7sxTDc24YQF2orJZBbXrtwREkOc3S8XYDfHEeLcjt7Uyzl0CE5woXRpiXJJUsT269qYe4
1hWXUXj3psRz6mbMQISEOP8dptSjCWH3ePFCRarD9d5eWVU6ycE0vblwXWmFqBWfSodBXR9hd2OT
WHs4/e/7cwM5OD7XNqzQyS1yWncGTU+fe28tDHneXBbQFISraQKjBTK69R1jjbsFIljreS3YyBRV
jWyZC9gTiDDLqyO1rAiIi5Pythh9K3vP34LL+8GdZXHRfp+iWN0W7EBhJFX2kBHwIDQ9bexvK8tV
h5h3Co5ZKHH20RzbLdR07O4BCA+yL0ZnSw5iZYx1qHlnNw1Ib0kfESKGU1fMEFTvGm8jCbf2AdoK
oIkJcUzDHSMYNcGyJqBQzqbpFrRu7emXb3o3BHOSJ4pCtTMa+QKDp2wR3S4dMnKXjkW9kVlaGWZd
wLDNqJ070I3GuZRlBxDsl2eHWvUAuUtP7kWWQ8K9YcNYb6y5j9tjOr4AJgE5RPQLcD568KUZ+VFJ
D/rxyvsBL6UHNx5/XV+Af72k/x9GmY4wUD2hyeIaJITn82Odu40vZZ0HDhUTfO3EvBs6Ee+obO5i
ZL58lznHzFqO2KBgzzc4O2LM5hGWAwq2SVCSglrioTaJP7TQzqjtcQwKUg6HvM0g2Y7ycACZu2EH
FAOUBAaCrLLTzEGXSfpiNJW5dy5WONe/7OMe5Dq9yWEVN6ZFitB24MHhEKj15+2tubA31HgItOL5
t+sNrZ2ldF5AheQLLAm6MWpnNfuQCQNap1LPcDN4jAeX7F1bfa8n70tR0DBW5BYmNvDCSax/rre/
Nv31U0/twa0k4V7Ywuut5zAlsrv9NG8VDj+ODEwH+JeknGFlR/tIxPkjTdsfab+Jv1p7tnYOcVzP
psRC1IHfy5Eu9S1kK7fOOB/HfhBO/xsVJrc14YCZg5eDW18JhVYPBc9l8VO3313v+I+P7bAh/G8L
HZk901kQljvotO+VVM+FSe/bpD4kFjunXhzFVfFQGOVG0nbti7Qo6iQNT0E26SMY4li70VLsiVse
gTaW8d0yu35//bM+nk9Mh+yPgAEryzC6aMh3E5GBBCidVFv6GGtDrh0mKjiYpIMbg5DCX1MYe6it
yu3ag7WjRANzh95iKXawhn6HOd1zU9fH6z3ycSgBYOG/A13DgQR0nvayfckD1Eju4HJ6byUT8QvT
kzsxTBvHobUR1pZyXFcpW0iNGdVeNshy58a/U+dRNfnnGtCx+kZn8BqOhUNEFtjVS1yBxEMMHsPQ
fr3eVX/dzj/aT7QlTbI8nulFdss4jYclEEdznwTFHqZo9W66VRHQ68HNdFPf9Xf5qfxCXrL7+LDl
8b4Cc2E6hH+ME9jTeZfWYRuQ+zGMjqY9TJaqg8t9QL3Z7+ufubJGdLSkscBWkLtox/bumgHDBOzO
RlRZmcc6SBIq8S5siIzLYS/fVbYB66jsk4++NPnuoGQ4jDajxFsrA+r3cvThY7sRm1YKM0wHEXpQ
8C+Im4vzYkHaaJJJDbMEiEBWvueSIio4HW6rFGYcE1wHAmm06kAQDF5h4ivGPfAK40tqDuobYCpk
43NXli3XVtNU1hY34noMqzFb/B6GdJCuumto9txVqMDLwhEbAWLlMsp0DGLWDAIAtVacJXw89pBR
sh/hiwI/JO5w6LtD4ulLTBv7tXTyP0j1HDrlBsOiHiisYk6W6HofHTC+QCQburxDD0+RlJlwqyuE
gLWmJb5dn7YrO5aOmLKadOTUTPuQ92q660uZPLRTYgdQJ0tu4CcRn6mdwdZpbGb5IGx7C021MhI6
mmoamiztFnMI+4KfM0hJ771mgXVJjlIChf7FpnjnSkM6VhO9qRgTaCh3AA1SANXbdywlvttAZuxz
lHX2P7RmnjCYX8ODdmIVAAwQpI4XSDrYc7mfqWNCPiLZoOSsfY52wmiEVyQKJkLhCKevfcqL70nR
PfZe/9iSjO9S5fQb942V3Bljl0j3LjZYcH6tQBSLIyFgxBLEqumS/eTI5Q8822oFER/Z/lb2Ivo9
7OCyh2KwrX+WOWH3PXw3sVvBriTxXVOOgIlMjn0Cv2i5r+NiPKtRjnA1iyHByHlj/xpcpn5xqDyU
O5lhR6XjTDdwjivBU4fT1bXpDjbMWUIYmFZ3HfzDD600xv315bO2veggugFSd1CqYE3YLxIOCZyr
4S6DC2zuGxw+pAE8FI0HmY2Q9KuVxw4d7dOL31HZ/rn+BisHBB0H28E0fTE7ZwhVLsyvVZHSXcZa
4463k3kqhqHfuDyt7G9MO6WlsraSEdfZkDiG8eTCJCvAzcz2UZszNmLRylDpQFiaxC7MTkkbAv+Y
/OMUGShvcKZ4vd5Ra0/XjmwztB0xFRoEAuW4h56U3h2NG3sDN7M2DNrOUsCr1cuEaEJY4SSwDaTk
62ROLFzIDFdwOo/fP/UVOqSyaIHlw5GtCSmsBQPT86agi8nD5x5+6bp3K545gOzlYx9HHNKGhch2
zHi7/mTrr1zpB6dAV5s/cZ2QSTp4dvTD8F8dH0ZL/m+248EUOP7t7e5H6h8a//Y1ina3B/x3fz4f
zofb3e729un+sQhi//zo/zoe346Pb+e30X/r9zcPx/PZP56fzv757Yb7wf6Y+/u7MNzv999OJ/zv
e/g1OIXHuzDAc3a76BTgb/ZBGJyi293h8Lr7cvmzINi97nan3esJ6pwby2U1MGiXD8ZgBzhPiDso
/PY/UsezvwhY+exKTlNs9KV7b6U13xssh9OvhBNga9Lm6Xpvr0x1HfRJl1gkKbRPz+3Ejm7cBdmS
bkyRtVOdq030ZVJO0kmXnZfYOwIw7ve5cTLHn5kLlgWcNWzjcUrHhwbXRDROWPoNmt17y92ij6/E
IR0CSktlj9MCxp65mPZ5NhbrtbaM4peRiOzXp7pPx3+auG9BspExGHaBaEuenWwriH4sSGsxHf9p
QHG/Ia0NaVLXrE+8zn5kMMjKA5ZQiDCb0rLehtlO4pNhZ9UuG2vzabCX/KkSqftnZmw8srKCNk8q
L6btBHXgoFgaazc7ap+22Q6nxek0zTb9Agu17KYxjfafdlQgDC8KpsW+4bQJ8W022hPkrQk+0ZMQ
Efa66aggOBBUzFF+nnZwiU3mKb2HjWHlO8oqT/BPAy8BE0ocq8Lw3rxKwUVS2hO2+NLK4BAU9zAC
gZYmjAVhIBhxr/SOC7W9BQoTMA+Fw7ntgmY+QcQoYPaEgj6wkntAq/EX0iXDPRFwtjUWqmBZFLt3
qHaOTyiv0R3kQgRuVEUb0MrJX9txKu/dzh0De+bJHvaDHXzdDTP+VgiJDAXtKbzbQN+TXd/euAbb
giyurCtbW9Pgguew7jNbmJmjGOd7Zm7vQcuHuO7nJp52uEtT2IQntWxDCXTwg5BxFqQlHIWvP31l
i/qfjP3YwY0dAwhU8OPMH5VSATdCW27pcqxkPZkO4XXAx5cc7gvn2WvuhsmAaXB+7ioPGAhoG6Ps
blSwna0oPAYo90kGblYhNtIYK0Oj8zZjACFsN0eSDZkZX7T3Xfx8vddWDtw6WXMxrckuSN2GWW10
R0m95QSuZnPPWE/uRjjnhb1wvP31xtaGSDujFBSlUTA8i7AmeRstlexvs8n2ItuE4aTfjO3n0GpM
T1AnLaVOl4wQ6qvNtwoF696CDSeYDRsz+eMPcfW7P5vnJJZI5oLZ5+6rAl6+bg6pn5bduX2zJbL1
cSNMV+unZsJmXBzYuQaidPwJtzy/G+6qn9fHYoWXxXSA8pxmY9W7TRY63mDaENFGtedkNZD3htk3
dqAADtFQXZld2lt+PQ4O9WUaQ8WH9ANMf9NsE660Mgd1EHPcTyMtOzcP5cirgxGX6c95GKkVUHdu
9zFMCyNl9dPx+oev7LA6oNlRvO49hjhhljx0+/rGTOgXgzkbF7IV2QumA5nHJTNVWffsPFdswYZA
6gm4imRuX3Bmmm+cOIUHjUv6R6uY4UbJ55lEcWEvZ08yuHRNMMzaFeVs7OD+Rp9nG9SiGILZG6+3
Mqn+h4O+7LRJadehJxp2UkJYIUy/1G2tYP/mq84TG+F4bVAvkezdYRty3nFOXScP55QU8A4WuEQa
c1acXZdlOyvBMbGGx8XGbX4lPuoo6dkcCyfN3RbuKxlAmlbVHQdWsY3o+3EWif6vNlmwZGm4NcN+
mR5wFkl94c0vZDYd2G2Lf3JYKuaFWvbuqLZokx+PE2S0/tt9qUrgqzqTIaoMMfoTgUgdLJhxXstL
B1Qzcb6+GNhaO1pITg2445K0T6ICeYyoseAvh+SYIjcuBN8PjoKkvexB1BsGm8NoHiqh+yruoN5K
yRj0vJ6/LfnFGkKBMNN4anqYRsN9sTB3YVfa8OQHFXx4UN1sQjLBFuQfAf/WrwumIJybHaPeLSnE
FKqS97s6SSxYepew54bK+j6rPBy3qddZcAfr45cmAUnU62l36MAa9EFLcM/w77V2mWqqHc5ZBoTp
a/s5c93s90grGCu701kN9g6V+B1ukcUdNID4QwLf0R0VEn6ClpxOY9Wog8zsepcDc4jcreUdCpUT
iI9DokyOiX2w57w5lBeZ/xq2ynZOvFvGOFRzoBhzBCXePoNvU+6KqSwAIK/m+wFQUejoT20AmT8J
m3A6fgUYABorILnuMLC/plhUMO5O540N6eOgRvVrQ1XlKnN5OYcAYe5kfAMX4cCTWxn6lUmi3xj6
sp09i8smIqzI7pqEcvARM0iW1GnEk3LcgE5+vIjBwdXmPKxL89qOq8jyfnnJQUJd4PosX3v/y+/v
YlFeyZHIAoT5eUA5q8J6gp0njOCP2bSVTlwbgMvv75roGsH7eiJlZCazn3d9mLSFP01bldeVx+uZ
/Zxj/uLWhgjkOa9eunwZHfoyxu0W4Galh/R0PqwUaWZWcxK5JYytYxlQKMqrFiSIydpfH4SVIKpn
qnk10DiP2RDVybRLgVS49aj9x874c7OUt1Xb/svZl3VHiqvZ/pVe9c5pMUigu/r0AxDEZDs8ZaYz
X1jOiVlICBDi198ddc7tzow+Yd+utaqyymkbCBDSp29PXly7pUrdFvGsb5/yyoC67Fvrs8tADo+3
o0f13Ro1D7bt07926IshhezsXBTIezkiSDzm9GEqw7945IuRZGnedCzqqqPh5oEtHOxtZvQ7b8K1
O3L++1+GaenU7iI1yFvUHnvMRbZ7T21wZYReNlDhOumBeOiVR+wekOVe7ehQ3Di6f3j7fl87/MV6
CKdUGFopDFD0g78g2zGdFNQhYR+85xt5hmv/ZwMPflG/35nRKT0mkAB8BMr56M/INjHRFFuH31TY
hC8VZKbLyN97Dtc+zkWbidjR07oGbOJR+WktCizz3k6V3jsFy5XHfAl7eQ7RpJiH8ugYd8q6aZAp
k0q/U9pdmSwuwS3HdaVbdBTPovscVE7iW/SAV56Wzce/9LAvQY1KNpMYYAtw7IdvbhlsHHJLl/fS
AOEl9K8f9SWoUTb9SCH1zQ8kgInxbkbRu2voNNxhAmTD3RL56mcL7QzZm3Vaihg6NHrIFzUMYNkR
58E3dnmhPfzB92MRyCcIiaoXC7v2L6YPyDGCGuuDCGr2UquiS8WI3lICjoawsbsKZLb6g3dTrONy
L+qe3S+Ky0MJ97WPEgtgppGRcO+Tus80zFeTedbsa+Hq6HNUQNc1iYq3iQyr8BFx0KB9dBOShGtw
Aas46Pr+binHOkW4Wr2rhq5PeVk6WUC95li5Vf25pR6alUU5bJi/wA+htnq+QT+u3eXILTs2XW53
xsViGXdGlTf1YvgjeDb1YeKh3FptEJytA+dnMwM7jQ3Qp2+wxlKnMmqdIh7QAN8uIUzGLevEfliJ
3rRGhV+XleenVkY0k3SKqriEgPQ4g/ENQMdAONkbdO3CqgOwCFJm9xBGjsryJi8+tOPUmbgo6HBa
88rfMKLoz473yPw0InhYFo6Pz0TJ4/CcjsuGZsyw1e8PdoZvOzwZIRpkk35y5yk3mxIC0y+B9fyN
0obZm3ZyI3FDcjXcR7K6o0E+pIEB8ydaWH/jtQH8vYA2ZcMc1Gk3Kj8LmdPd4u9EangTJMgHqjbR
6DpJXRRtopQ3JiANIqGxctHwhBOeSFg4hMky6HXTICj+IwzX6IexnuhuHUqbihl64GqYQC70c1Jt
zQQ7H+ZMJhmoiydZFlEc5D7bW8enEK2aHD1IlkO9UK83vZL5c2BsvpNSrYcIL+Nu0IvFJpJVW3QQ
/TSqJZpTs3S/Dn4zfCosBtHAHf60Ilgyg8ZjOfWl7301Yo6+8bUyH8Mew8MpSPUN/lsksQsdbYKN
QJTI1bPfgckkuaPHhHsIodqoKuA3c4CfQJaWVyIoqzH8qUOYu1mjL6EsqgSKAbEZGiRnDYweaase
vSIQGaLr+o1mcoYKw/gZctf1Juxq93WEbmFTdu38wYQqup1JgZvaimG3TDCPrJVbb1Q3h5uwUn2M
ECGzQ2LxAFH1BJvPCNQH5L+u7S2EiX6Wl47JiryQzzXHNVdtLUyCrS5JBsdzb+zS+3eVAxSRq6A5
CVfaG59J/+RH4GgUy2jijnFnztAJI2nQOeH3ibkMeioN3mhXQnajAmsOnrTrx2LGYyIB0fcUCtmd
O1f5sUYyK9Lf8vBudcPwMVixMdV+T3YDa3IVz1UJfp7RPM1dPu1oxafMrghnEAPuoCSyTVc5tykL
NeJkcsKyRnawU+QsIDKRGjlXUdQPMNMFYfFQoUnobyVELilvvAY6bfxqqYHZOxEGddWIPEHfps1I
5XtbhJ+BbsXs2cfLn1+rsO6bVPhr+0UXdXdkjegf4Vmlt4r05SdmufyK17pP+FAgTCDQAEdtEaoh
k2gdsgwCBJgBWESDJcQJ+lOr2spNOQIyirg3LhyrJe5NoqeKIDbTFUhH7FQjHuaKue2G0Qb2I9xj
CLdnbPnY0rm7nSHYofHgE/sYac22dS2cJ7TZPRpbD97eSc1cKLkpDfTnthzyL87SLodcAspPGl+t
JzOUEXR7ruX3eDUgiw9AJsRME7T1XmIPsKPrVJl4kXaAHghiaWyy6UzvjMH81FfrGu7asKumkyTr
FItcN+5GO6J6LdsRrpBr5KPWR5qKC4eCWfYpPLk6gW2R68lkUqF9sGJGPp1YwvaswavEz7+2Pl6U
iP4UBHBq6RewJPxTXiAgFOYznxfWvucI/a+bN8i1+b0Y6iKZV5q36rhOww0fgLDx6YuTd08uKi+8
t+8l0VyrUy5QU6CDkx4DNFaQOfgQjGFWNMN77jxXCjp2UTGi90BUHSFnoWZVlKnav5kdAF4DY0gM
5HrvrPQU5OYdgPxKQXcJDrgjejX9Ap8b1TzlebnxnFNL32N2Xym4Lrv/ZW/9M72sPxJQiX5GKO8O
Y+Cpp6Af57ibnPeYz9c+xMUtK+oJeAAy7o4uIggVyDdT82Xq5ue/NGov423RRe+KolgFTALoRhlt
Mhfus/HqgUbz9hmuoLegHv0+bsdwnuXYwCyhWub8UHpDl7CglB8NX0lcYf65MVoc7YieDJDKG9H6
xU6u87jpGlOcGgCJdwIhOenbl3PlsV122PGYQCgpTHcslXNSIVY7d4UfQzR+cKjzDmDt/Ylv/YuN
y2X33Bm0QiffhXEXFsAnO5nw1owK9qqjQbNu7WYzx8jScDdlOw2wJPc8/lktuffkNyGnMaHz9Dqy
nom4YVbcDQJ7uCLS3WNwzqdI3cb6rx2Pog4vfr6aeJBDAN8HG/ZJJOsVtiYaPkjIej8aP4g+tMxO
iNrlgu4LEuhPEp46Y4rsFYlEQN7JPF7MSFBMUK436MlMYEr4ubhHlvnyQF1eJaXygbt7rVuktV6W
F9hHRWTjDF30CZQDu5EzyzfEX5wYBuXOK/gu0Rd3dQFKOKodPkZ+1NvEDUf7JHs6phYUObQVob8Q
cx3utKyC23luxbERhTwhgpwmztIpmnhIKljSehqBd62lUbEYPI5L78nZx20anE8lWR04UAtn3Gra
t0kVFICxe9ZCACELkT8Qh+a45Wz84HbWfXZUZGLiSWwhovp+DGWw8wgiEdo+8r77gJmLTAmkkYaO
K5+WgIA+Vp+zlj2ByqlaDwbQx23XRmXsjtN4QIOU70GoRC+jqoY4wkYsJqM8xy5EoOHoFZmh61R3
9wMUIGkPN/I4dypn20EBGEcNdW5HOqh0IKb/3Mxrma22Gk7W78psCl2RNdp5bVTZZyXzcxqXM6we
YM+nAJaHnk5grTuD3MqLOmaL8O+dFe/yVPnypXGHqE6EW4X3Lgx1qlQNS3SaBg8aXlk6xZ0FdTxM
elfixqGIg/B6VHceqnpYpSziRpfI/YMLOCboBOmmbQk4FYZ9q9N5e5oXmN8ay8Pie19petBeM5UJ
mqjohtfhFCSKi/zFmtpBUuQYJEEUqASZcy0kktzFLoUX5I4sAcf5EboKYc747Gludk3phRsP/NXD
wHv36K02yMau0cey6tsnAv5fBpJZtceoChKH93pX+qpNyjyoT6FZioQtM/gvAiEF4LZIKHtkeBsE
nreVvTMmtnKC08KiXGQWP30cvQKxZzDfujXSRx0jEB/BDBmSmTf1yzzPLgyRc7mB+W8ZQy/mPwg8
38543kkZDNN4tFqYuCWSwWWm0jflkiOpCEHn3zo5B7cdmQjAMvTSGj0gO5zSemeRKHtGemBSHA3L
eOfp0rnjFgSDLMy76mtdknDboPb86ITmZ9CbZithBJmwAUlIXmDcTOSLvK3GafloI96ekHVITVKY
tX9yIOhsNi5ce0B/RNt+R/Novqvac4as9PsI2b1RJHd95I5Za/0xJVZhJm7b/MNU5zOw5tYzsZ4d
FxMJd+V3F0ksAIV40OzApFR+OmGn9tyLHjBLDcBYxbAK7p9Rea4DbD1nmMEbd5xvWrLal4ITfM2D
wE3ciFd3TkfxdQsaCnzIvBpl4pwbCy6I5gJTY9ECvoAdhvv1L031l/YoEW3oDIakOTjnywRi4+dw
0jSQlffvFBhXFhP//Pe/dO6qFeMxh87/oNaRYpOpSOLBtXbmy4eoWN7DEa4UZJfgKFCcQQ8KhV/b
mUc6rlD/jY9v36IrQgn/Ehgt25nTcUJ7nz0MN9VOxyzJdLyHnOQzk7FK/Yf1EB6crdg8lYfdmc78
aXmHrH/tY10UzEIxMvQzE0c2wmyUfOiC9yrYKyXTZXw5wqp1t5YAXuxInkoEfMylf9t27OfbN+1K
EXuJa+K99s5NGXmE9+eWTW2Su+5jLcfN0PpxN5jPnLxH6bt2jy6KPyxBHCUs7tE4GJ3aYS1Spw2i
7O0PcmVHcRlVbnOPIJSRyKMo24Pr+inh/sPo2e3af1Xde0qua7frov5rwely4RVijqEb7GXQiRh9
tk8DQkBVbR4bX9wXLZLE3/5IVx79pZ3TOYsJS/taHiMsmp/hhed9Koa+TZXG0vr2Ka58nktfJ2FY
yQngkSPmrseIk9vR4Z+EN267oTn4vnpixXuSr/M88i/KyEu3IJBlOlkVLXIVsAOzIQo0WWyW6Vs1
vMdhunaG88D7ZQZzNV0JQneWgx6iw4IM7nJpd9qpH91WpG/fryujzL/YT7qkRYYfOPxH2YBS67Wp
Zw4lEO3Vl2Chfnz7JH9mNP6rW3XxptRu5/iqq8hxePFf1N363BxMDbw6nl6WV3068M8okMk7Ouwr
zepLr6CB+7U3QOx41OuZjMiHXjgxTOaizDaFOLgNgplNjYiAuK1nB7IvpxreEWNcmRH+VFD/8sBk
XXtYa1WICkIcKubvaFN/e/seXnl3/oeHUOHDxY0jAKgqX3x+fk0/of6K/9rBz2/TL9eNhrRv1LSy
gyfsc2XFDzu5TVyo/K+tJpceQsM5vMKbm/Cgg3DcwiyN7Yzy+3dQ8Ctj2Du/Pr9cvfHhguaUY3Vs
4Cu4jYa6uS+pg6ZUv8qz8XP1o6vC9xo9V0bXpZEQotbrCYggzLm7HEak32yvsU2yEKkiDajS8eKo
ZIYVy9sP5sqA+rMy+OWjFQj6inoD4KhqFnjI6aX87IHg9vr20a/ML5emQj3vxrqsg+VQBt8RBQJB
ynjuPMa8X96Z8a9d/8WL31RIeJdiwa4nan52gf8aLO+5alx7EBfwY4RgjjIiCvCpqpNg9Y7ohz9M
fAV40zyD0ZKGiOEyUfvjr92ri4VyRNQ0dl5kOUxgLIUtxC7nmFsISBvU/G+f4srNuvT0MRZyFBTv
9sAIQ4VfVYgqwB7n7YNfw/AuA4Zt1PnwOYXh5hwE0yZfLU30POhUlUtwB08YnXLF+0y6HvsI/jZp
0gi7FD+m2invBJi7u07MtMX+qRg+IVYr2Od5L44I3apfJjj/fnfad/Mart2Ji1WJOSYioXZbBN6S
CoQjxKW2/L08pCvTxZ9s5V/eKYI+Zzl7jjhy+DAWQDJAX4+HskyW3t33sn3naV6pRC4jWecyz2so
sSb41rgZo2KL1mqyTMVdVNaHgMwfCYWf1tsP99r9uhicVDQjQVenPmr6ovyjFf07B76y6lwaTMoZ
xGwbnpu0c70XvfqweHw3R+X3v3Tdl66SK3HZUi8VsOIqAAUuevaI/vn2oa/obfxLR5yIhjrqLIsO
3hm3KiBXReIExi+CEfUOvZ1qJ3NIwJcO/c1A2Hwjm4Xu3j75lYn10tmK+F00DwsOjIxIoBkl5KVr
M93XriUwGl7fKXSujbDz2X8ZyIPbz0NFO3ns0XsQS49Ew3nfCQdG6+NORN2hWt7hL1wZBpfZ20A2
crdasRFdZwqjl0cVrFlbPr19s64d/Dyof/kY0eSvnV9HeB+bZkqQyVvFUzA8WqRc/HmCf/+2/J/i
R3//j0JT/+d/4OtvPRCoClL+iy//87nv8M9/nH/nv37m99/4z+2P/u61+6Evf+i338Fx/3ne9HV8
/e2LjRir0T5MPwb7+EMjJOHP4+MKzz/5//vNf/vx51Gerfzx9z++9ZMYz0crql788c9v7b///Q/v
XEn9+6/H/+c3zx/g7388l69V+yrwMv7jaP/1Kz9e9fj3P1xC/8Z8oAjEJ16INC4MLPPj/B0e/s0P
KPNY5OOHAnaOUoQb2FjilORvAQMzhBBYJ/jUP+sfdD+dv4WjuQQ+YiwkHg0pi4I//t+l/fZw/vth
/ZuYuvu+EqPG1Zxrg//eLIQRA3jpc2Ro4Pr80MPRfhsXBC4UCMp2xl1TV/aeevN068CIElYR8Gj1
U4meYLEdsaRNwCDJQoFVzrTbBpUPEn4xWiRgm2GMhvSXW/jP6/z1un6vN86X5WMy8SM3cEMIlC4p
crSR5SzOb1gDJkl+9OBr5KZsKp0l9WxX3shRyFuw6ADODzASuIdpo1Gbt6/h91cFN54S7P4Dit6h
RwCNX9yasJ+ncAZ6ti2czmfbwi8gdaCshYeBleTd5NeLOfR8Pup7MP2FNBGB0piIf38UDefWE6oM
t8GS62kzh/5L4y1umQKxJl9M1ZlTm3MomgWMTRNOm9mL0QEd3vMkubAf/vNCAuiIELbiR8zDTfj9
QmTjRhRINt22xdhPaR0u3j1QgOI7jIDdO95GQZf4kEkpYFfr8oU4Ujy1PnTlm2n03A5N6bmAcqxW
YfXOsDjf8l9Ha8g8Hz7eHnEpJ254KaCBcJh6fdTM2yDiJs8CcE6C3VAPUB+9/ewvxx9OBP8YDD4O
uQxjl8/e5QLos1TT1m1xwk2hSOBmo4y8T6sy9KfXLBCt1mgbpgh+wB4lHwUiDN++ht/XNTwGzACM
hLAldLnPyZ/c+F+mbE9x+PIsYt72a2SjuHa8GkyUxXqpUYNf3BBT/e8cOv5xSlDJwVJARDfhlwIi
7IEGD6Fp07bSrfxcm7ar0i5cYHMLA056xL9tmUalP/zvggLOJ8ZMxvBEvQhWU9Hl+26rbpWrnYYt
LFgJqDeSYMJpHCYx0lqUwHFR5et7Hnu/16b/OCn3gDiQwMNMTC7GuehD9C58MmyBh5U7zQe3i+u5
Md8Fmk3fPdarRDXN/J4pzu+VxJ+nhTEJ8/Ap8V9+KbgvIA5wp7Eet4UNRsh3wYP8CQL7Um5tDdLE
NtQy5ImFyYHIOPRubPv2uPJc8vt7FEHmCn84FoGTgvHN+CXpGShijhmvn7cgaEAInY8vLljbB3/u
yW050mdpVAYTVpn6FYdjEAiDSKbI6yotLF2OA6g2sct8kXr14j8Eg9L7YnT5TvGlfW7Kxj0NUPNu
tWm+dWENTwoBo0qE65qNx8YuyfMqj+nQjqnTlP2psDYfwNHp6MHpc3inwRRF7UrrIER6JoBZwWiq
nNeVg7M0g4NVqFX99FTvAWdZj2Lxw712C7hK81nDaaiodh1o0EcdOVHaj6J7KeVS7r3F/6nW3r0J
faDdZYM3aqzr6KkhbM0YrA9O7YIPToryHjlcJ5iSs30VFfxQ6RlCIeIo8cVt+Mu4dAFkG8y7aSQg
G/RCEYXpafS74aBy7NU07ng+iSgOO6dIIkMiC+WK11rEbddP81KHkKpVZE7R1TYvyHUdNgTTKBLV
pypbQqwAmbPOonoSowSjKQKhqUrWcKYSSbyUUT6ARjeqsMyAG9aNTTgybfMY0mKXH+cxWnlmIzXB
/aOF8bnhsQseFJbqGm8WMI1aVHBgrQTCJYMNzAEDfo/MTWtlbOqoHCNcxxhRsAPVisuh3kDjJVfy
c4MjQpMWGA8Gi9FYR84tlCi5UjHhhVjv+27BBAhke24+gZCJaRnODF0J4yS73OtudhngxxJ/mlDW
INXQEf/vCa9YPrQuQprRcQv6JqvYgoXem6K5Bpzro+Ye4GWyjtX5pBb3W0Wi9tN/rMiLO3ViS4GG
Bj/HwsVhXdYH82PuAHdPV77Iz4X1mQvYMgwmAkdACgIVbQkmsbbQmGfqvCYIs584rrpA47xMtSfw
50BqwMmIKq405LMjMsDzLsLlcWEILgzQrlraWBcwMb9bxVzIJJptAGiIwfo2ydkSisPiqjn4DP8L
SDxzD2kXaTX3PYBHLBs3gR2USuXg0Ogu6Ccc2jhQOmRqQCLIURfdog+CzBjLpBsiUEIHLT+rCQ7h
oPL5yiRQP0Jj5KFcgGC9FDdCkCljoi5MEi5gU6auawe7B1mzPSv6wI/iHL5TN52DfOXM0Hb0Ti72
a85TwfO2eqiCKRgzOzSd+FY57o+1qm2RjHwNvoMxuPDbpaHyJBkyVxIThBhxbM1HGMn0xcJiSy35
5vgjuZl9WaQq0OXPUeNexUzaqkhpH0gYaU/DSh/bGqkWO8C0kUy6JkLuFnh/+UsHa7sxZrU4gscB
FJQtrbNRdgUxVCp6no9KRvTrhCACZKP2QwjMnJDlOQQW4UEOyuc8GwgFrVGNEVz5vL4O75u2oimF
rr04Lf1cdXHL3bXahfWEuUxTuFPDVQ+k1qlu5ZTR9swpg3P1MvSxauBPu61zjsEy8r40CaOVANwt
KeDjvJsD0KEFVLWNPwFl9zixX1aYn4vd1CBoJW0agyVM+hOWrbqiXiIDJD02MS0tZnQ6Em6A+lZ8
K7oOpczU0BApC+HqU1AZc1h94t30NkMIr/Ntj5BTmroLGHViXbFKdbq5FWModjNMpMQN3O9Y5sL6
5rHhxMk47cXJdR12mJfW1MlI3e6nQOgtOAm8OXk6MDfo+QAhx5tbfp8jwtwPMG+GhR5uGsiYReUA
hp6ho0qqcdS7nskChL629FOQEXmeQGHGN8xA2ghH7KofYifMOUt6DcasKgP61RpxfpdUt2R87Szw
+BysA3AejmDMBjFUkXtkHg13pPbhZwGVZwWj+MLZyWABTadZ8nDTBaX/YfI9EJGptz5gHUVHITD1
Vsyjymar8nZPmpLuOxkVsSBrDasj4RxabIUSHrI+m1tj9rpR9iv4rH4Gd9DqiC1wcdu76yfiNgrp
ANMwJZWPzhtacCtgv06ap7lrvDi32DclpcjJuI3mcYrHajWZ49ao/DQKowVTs3IhNnRmscfc14hN
Y5hcME+R4MeEDUvsaBa+Nr73iYDzfBfIVe1L6HxTuhZ8v6gp2qyObFSqh2AEYcjJMUVpaHc01Hrl
BkGURZC1BWz07qrAiZ6Eo+h9U6yY0oNGbqI5hwnxWIVsOvqFixW0bdp7CySmSJCzxF9AtNflYe3b
QiQaML1IBEgyN8b0/ni7RJp/s3Aw+iFRdp1jxNFW79CA3UBw72a5Es2ejjWL8MQlSOC8tfuudzVL
fGc2FXKm4dyW9wjSMFOtdlgjQFtGRGfOCWj66BnXdyC7jSdet9AX9nAAM3NN73EP67To4NM36RYL
NdybnqC36jYrmdjBMkm++tRw8HlKfPoYJYOTcpi13Pti7H8Y6SESfFbgNXn+ELSbpoJtddJyU++b
uumeKjjpZKaS5S14dCB+I6QB/KmGo44YW/Auen3DGwLaFqap6AdrAn+vlXYxZeuxjYel1admmAwo
vxPI85IpUKTm3gZJNZXyA3JEnF0xcrwbNWvuQcNaq02ug/IjMYTtKAxaN1TVxZZq1AnB6qdlqb+b
VZoURp7RiYz1cpoj74EyBAH2uTDbpVvoBhOwl5IuX1NUO6vYsLoRd5V1nX0YCLCsTUe+oRjUNwuK
HgROY8ZL8ikswXab/RPYZocy1MDczozFHMF88RhNcLwrwghC4BGPO1Fybj4GlmoRC/iL3YVe05xM
j6yDuB+KeURlAd6jsCWoMzZolQfOUgWVRu7uQaly4tV2M2a+CrtSMc3ZqB30ijuEaM8NyKqN+ylw
qbtx1PIMQt2HtjXPYwTmXjf3ANHqtaaxLnPww6y3Hsii/AMl+Uds33/WM98MbvE9NEUPaap3O01h
swPSX8Flzd4uMxypirU/M/A7tB6KD5VxaDyv4K7RaP3A1HSK6rxLiSJ4IQd5V4vAu9ULA19vWHYz
5e2tx6bnQFZlVqCjlICbmvY2ErG7FHPmgcL0c2pGG6My24DDUm46p9RJHtZlHA6e2AROmNmSjXte
SoK/FywJ6mG9qzQzGbygCRjUa/0x6KKfI0Qk+6FtPzuUOodRwHaIdSi2wgEDcC4/tUS8gtDvxRUY
5Am4fDplvDMfl779iin4FrP6fecrktYRcp4mPjlJxe254Shotvrtj9LCnLGdIRYVxoILoW/XulQb
kOpDZNcCH+tQW2QlDTIBzz20Z4rtMAA3xzxU7dZq+SbzsU8Y2gzxhPkv5aCcbqIQ2Vh4JkkOT7nU
B10vHcHo2zIUQVBL6OJuwRZl1xPXpuBKPHWTZIlT8R0UKXfwf1ljIVGiBo7sdvmkQelSdfODV46K
UVYi6ztEmKAgwfoC8xwaR7MObxf0LXYgyD8sNpdHTJ5+nMPWG6EQM3nGnPihtkG+KWtEhkWNbcHK
mCHzxrS5fKBqhLRGtyPkHiwH47+FGQ/LndS6HUlgIPSq+EDTtXb2SyNh4Gg8GOj04Tev8e4pmPrU
gnHfR5DcIgrBTXidI+eGuHBGaQbEEFF2DxbdzpckIzKEDAsudnEltL9dnUFmQMQKBHFIZ+8z/2BR
lOxcJpu9QyE80CP7AHvF3QxziNhTqtzZEsbeMRgmPO0Rypo2LoxZ1hzu+oYA2dQWFe1K4G3hVN6C
jY60cyxEaXf+Gp6KTj/N1s/vvHVeD1KBRYjka3FTw8gPHAhfZlCufITWwEJYboa9MxD/McQq8GjG
xjk0NTARdFNgkx4txTPIjOIJxpsr4gQ9/2WG4823ivR9GDuEBTEt5vUT9Xyy1V2ICiMQX+3SDApL
By1eO8E+dlhZTgsBMud6HUsI2u/Hrl2K21qzKCGr52WA65q0mHrVZUicHZFNVLxYGkJ/HiIaWg4G
bQzr9NB3dGFSmpLsGnd2NoU3vHim9e9E58pHDZglhcnyNhBKw7mmqz+FM4GQS0NOAs+BoLtDC0hA
FjNlo3L8u0bB28ibxihKCRzu9wuIBzZpp6hP6gF1P3ErgqHlPuRTnwYtn048qod0JM3PAZtYaIs3
poSxf+yHYXvCtpkjh88jSkPh76IHUPhsg+05QuuUX5Rg6TVlHsPuS2j0fSrwBCc9ec9lpW8D06lM
S6CLIyRxyTiAIwtr6OE4wmXvbiE8gH6j1k+F0ViOQPHWCHthtjtA/Fd8DSoVpOPEoy5B72yZEkcI
DRBxCPd1gTZo0tMVSd4ICGHJqFdM0GYu2LmihMUruLdFEjQ1aLFLz6GembEHmxHy/AUJbKtOWqwn
OdBHN8zTAUDfhL4t9FIHir4kbAQU8W5JO+YHpxnAMYahYQUxtwlR9gYQPjfl1D/PpKvFNrf+rBDp
E6GMg+0ktsCRNnTryYXeO1D5pKFfNvAmc4cyKfveBLEfReKUT4u8b0B4FXAdoRz7B4zqDTZSwZIi
VlylU4DaJbMzAxmzQY1Zy0IfyMDUi50DpM0uc6EyjlrN37ZoVNAk9yU8psau9/YwiIrM9mxZK2FD
JA3OFtlsoGpu45A34Y0tSfEaufPwyqdlOixdxDcwDECjyVM2xvy1wkCURTe5dpo9yjrcgqZBxBbK
9J/wmAzS3EJkCw5XtcdGEHs2a10Ddx26OntEQiGkG69YXeOTEJNJZ45+0KCpDt5Sdf+XujNZklTJ
0vQTkcKowBawyd18Mh8jNogPEYAygwIKT9+fZXZVS+WiS0qkN728IRF+3TBQzvnHq0Pypxv98ZOP
FZwYqfQcBxlh3taAQoNblZs8GM0jVl8v5kY0H5RleeSVK/9cANp/BJUk6f366nlgeMlPrObu3VJ6
Nr+pQd4TOPrT4PE5KWEGHY3KhiDXfb1WqotwGfLCHGoDmbBhXSO6qrR6KzKp9y0prb82M9U73st6
32cbObMAPvajtIPtTuDVjdpuzhCNO+giprXyPlrSps51iqloRiN/MXSw/JTr1H2yRT644FpP/djM
x0YoO0HNDrONgG/mFnRfyraVz5btYgicHO+1JGH7xdRBs1smcjsXhSUPsFXHHTP2bjTt+hmFBPVE
NHriL623SJoYPWMn8JD69qBH5c6zMaNGWztsh262CxJtQ+9mzs0gyQdTDAlS8CEWac6Cws5PUpBP
BA4RGjrLE4oAfN6stUeegPe9zMGlsLsAqMayo8pYO/aW8LGrVpqK6DFtXTessFOJAvxzTkmaLfxn
veiUI87sv7p0YMntCykIiZiXJ8+AEq05Q6Ilk5/Ul2+RU8/BNStliMYhXeuD7j0W9pAM8F2zbuIh
35gS/GbOo0yoxo0K2zZfeg+nQL31cxxOPvL+0BkpfcvH8SHtfPfG980vSmh9P7HRsOwdig12oTTX
fZnRvTNLUevbUKz53sLby4VY550VBG/d2B3V5M1UdDUHK/TI/1a2HTm5Ct89q9xlkrwUDtx7rZ2D
6U44lFDJ6+pxYPhZssk9KqV+r+02xY5u7FuQW0qFjGvOnPb4tuitGON2CbIEZV2zxoH0ptc8sI6y
N9OvMVg5jhdpvRBispN1oWML6/YSt4GZVYe+0MXCGLL64/2QmTgVXBPQ62g1c8X+LkalWEVHjABu
VRpmvOCcQqK+cSckZO2l6rEYGbkju1VheLNmfZ2S3WAqXKWZU+aH1sRJfHI1I8RD3ppjmYw4Tohy
yrupPBVwpH8zRfHdTTvplERkD6gTujQKyzHZhoE9sPFvJ0+PEeWT77h9iwQP37EOicLR7njrds5X
aW25ijRhkHOcTE59zsGsVm3faPKTukLvC89/M2R5KrflY9xmceturhsTXTWeE5wXIyoJSkzVjNO3
sOoHUug/IDxwLRSrf5YqxUNsqjzBL3YMAhnuCAL6s6rwzrHTW279N9Ssh3nJz0OLAdswmnSfjlT9
5l7NAK0vKa7v2K/MfWoPz049DhHMxmdZy55FRTzWLV+aq93ncQtPVi6bndOFBkNQRdSXSkVM87vH
BjjfMqdX93ktvtouOEhNDGAeuvKAw+2CkOdFeRMnVnktYj3bpNSAjIUbiTnryS8zUnqt4gZhwM8q
hhakJZ/ObRDuWZCg2aRlM6rjT0Tc0URq5I3W1y0ND8GyMwenjvqJaP6CNwv5aSkZHev6YQRXV3Iv
un0WgM/tm0aMy03YLd+F1XeRBO8lvBldGS/lID371UCBvQf+59LsFRYAPanJBbUV+SI+c3RnvY8y
fM66zD7YaWa/ZSM+DoDhu5nA58vUGvJ2xhMfFzVnS+OJ8rO7qlWjLQ8MkXjShWqvPCc0djNa7A0Z
TyHfAbfb9S/anz58XVOZfrdOobKEYXXM6X1m14jKyXLn2wGUFg9HG3LFV16G697y6+xHGnhw9r7b
ttOj2xS++qycSTYJtufKuF07F7QimodWq4MxSC5A5lm5EStMSyKijDVtdyYTd3cqZ/06jMulyY1H
K5jegPHjdpDW0cWMkljESCe85fjdveAlx910Dcvy9+Ykuw+Gn2CfmcsbI2K5HweQxrn1L75hgNm5
5nBXGRhB5sx7FMtaOQfkzrNJHklvRGnNay5S2VQ/DRlDuNauFe4mezHfgXB54uxwcWMrzYU8ZnU6
nKXnVqfe8bGkFE4mL5nfXD9fbv/OuJRd1JYhdKiofHXxcOmknFBueIPGxXCY6bPpZOayyjlwmDYp
oePiUExGhFMt3pW9ivV2KtPcJsKpdl/NIv0D6Dzfp772sezSPhdXs2n3eyvLpmaH1YndcPUzsFxz
+QjMrow0h+HFd6ZpnzmK0kY9eHxHVbYHnpH3W+XPF78Zpotcem8/ejbPuT18r7WcTqIy8l8p5z2s
omF0fO/loKKxM4GmzdILDmYdZiQUqBscZCvwbg+sL9VYiriq2vq+yAqHqjTp8SDM9XGaxvIX1PJ2
8CdLJfm2NIk1ki2DQeoX56O+MdiRjjVvrMhYs0zytKvsbKezLbD7QDBMsGQPTZaF8VBY1k2YW0AK
1VCTIjWvxc0WTt1+rh3vlHp8y1Q8LylJqL54RZzpvvVTI/cdAdy7IWfwtaqaoSMYm7i3ADEVHwga
sWpiabdFMhf2VibY3wNu0Hy5cXjDJbbTuHts8+AWnQ8pZNTkbkWZTfDnThbaijKnW9iVZnH20rn+
pYtteiZ/5bPXrSIdICXxhqxIJqA1e0F1j2Nrkpeq0dXZwdl0kRVO/ijssKoMqCwOo66dn0Xr6sbB
S8Zdxa2L7xKougDZXXQ431Rm0eynIsv+jgJRfde03Se1U1uUt7MmSWb6ngFAn9LauCN/4dZwTSaw
UJUMg2045ReXQ3qPALxMKgVVHxCiE5dCmU60trbfRRYzMkmylnzLrH5bAE2lQ9WEtx6Izpe40Tb/
TSHuoAug7BJ/zSdQsYAkjAAknk9dfOgG7GNl7AG6CK2dVZV/6ry2doUn8pM7Li/rps1jJwbxVBjh
erDVFv4sadu/22Fn3BJlTrhs5YVxHQoSI0NA067zcRQajIW3/uCIL0Nk+skvFzPOsO69wix4+xx3
Z5S1LSkIOWnKqrAF+txpuIQpCVm8AN2/g90HuyDvVzJhPTdxbGM5MR4FSc2o8uZtc3c/0XEdBV2l
4zxs3UM+z0WiOnElGVT52ou5jKxmmD/y2dkOuIraxKlJ0Q26vL7z+3w+Y/IrL2vVP1Nalx8mJWTs
+VKQJCLXyGDA+904tXzg214ugeidl2WU+AcNO5hfZ4gcNzZb2/Dvh8Ardv1QAIDBREVdO7Og1/jM
Kl7rG5uHY7ffopxYl4euusaCeoVKRFEN7H8syokrc5aN1rFD+ovdAcumM4/fJsSRGRtDKu6Xrtfg
NJ3RfWnHqDBMYAjjFdWAy+f199rb9gClGdqXbiZAKMGVapHTInUJXON18jTNQKbQednOWxdFEkmP
vN6cyTABH96lNrOSZ43GKSwFdaU+2tZfs92Fzq3RZ4sRLXAndbJUbrmvdC+ekOKtPFB+DwpJoWDB
565PS5+JW5EZ06HcWh/zbRNMh2a1sldeU0ZSLBRg1w7c6+r1/RuMxnqxRrdJTCPkXVVjIpbY9UjA
m4w7z3HlXorJs6O+mIK9YztEjtBGydt0/VrtlQ3ZV5JnPdzOHckHERE2zsGr6CRxghG3bLcukb24
W8SCRqgGaTCnsmKOCjaPdSOFMW26yXoeuehxSQzGA1iyu/PljLdvCYujGy5O5Ho5xLWZGsR6AG5N
Q/2uA1l8m9zlRby2AGT50rmckiRALt62neq0yh6pDsS2MBNM08v5CEkHwNikDiNiNh1Ba0SiGYhi
tmpQ0Tks9tS1BrG05PzRDc10JwrXJPW+1hSghkZssz4loVGWxyJkhyPAmB0u8wG45jR4Qgm1xa4/
F0S05Pmd54Z+UqXz+j7mZnvQgRivEGrQfvizCLn20zdzlRWPhWg/pDcSRlgF6iHoNuue9dL7K/NV
EaohvCSwCnVEd8FNKKbgc7JwIdfr9CYX3981QS5aAnNKfahSR/HQBS9VYALF4rJ3at/ar7Q2HopV
/EBkkS7DmhfpUHRxuLY4CdcaWZiRv7hec6WZ+uAwEKj2MY0Z+yTE8C1eSthrxQsHdk++5I4OYVSJ
ZjzWlVP/JblYkx3JEjsWHqnF0mToIFOpZTXB+Yv+w8F92tokV7fDdNLbJl8rYJIt6XHts2aK/mip
dH1cJ8Q00ZqruedDyHHndgDUOyv3ID+2bqjSeC6b5jSlNBFqNdbAOIhSip2vzLu5GDbJ+FovBCIB
tZ1rireIx1gWnjQr/6jdaTypcfSZEqcsfSjqnj10mNYnD+DnZHajeiMbig9Jt7nadixkhaJ9ZBNR
3We2SYg2S/5fKbMgO4ZT4GWHJehIZx7adHaviJYbqxl7GDaK/Fbhm/ypMIQCPPWlcwq4jwitFFuN
mXtaeSvp4K9pZutrm3sFFY6edWOl1pWvVq57Kgy+lKg3pPmhEMWldO5W2SfpxoDobWY/NK5vPuVO
ne4GFZbt7SrKLFFZt11CsWBNQBmml8jqcsyPLJpUa4WVzwE7wsQ7xcLD4owTza3coh9iSPPv0l26
nQ07HkH+f+Z+/r36Flj0muXy0fckteiO4NVtZ5PBmThlUSEN2mKHQLGkFV5/sNeFrNmyDK/xVGkb
+2QK/SL0JnjMVU0oXJfTeTq3m3ubVgYbUV77Xw5ZtEenzryjNuTKOj9P6m7hhCmjKnfp1eoH+2hm
UK3EXkFSOH2OeX9rxbvfE7PDMEH87VyN6bPV++rFcUrj0STo8TDQh6IILqlVA8nub6cxz1Syce3y
qDSayYrzKxSkR+kcrZYMHiMIFHuTz99vOQRPWYUqABivCmnTs/J4qBZrwDthqfdCpkEHmeLXD81I
QYBY17yMRbkO2VHTMUxe/LX31uqaLUn9IGlswuRGkMtDUICcHFzXqW1Cj3Xl7LbScNyot8fyjYgc
pqrsyvax1/jHoeJ77IU9H5nT8a6bgc3XJlZhMw/NU5si3iF2MCadtjy4k3ww82LdVU0wJ2kWVDs3
3a4Yd949B0HIhGsEDb6Vsa+Dpy3MruJ6Kh1vR98aZgBXz3melqw42HU9MN4X5hRP9VS/jKkEJvVd
N98DQ+qkHdnYOGuyzo94I4fk4BAnFleFomYWPd8GSuH3/b4rTK9h9lD6dS58Z2ax8dYVmqIvbnzb
qdaDA4kIM97gM1MpLGNU16sdj2MVPs8zzFre24DUg8URlZA9VJ86DpsxMcfWgWfvIUUyuz21jSuG
vZM3gXWZJ3v6MpqheJJkW68JmyEN5nDrPpk+i1M8tAXz0Fi2286ANUC9ZMwQ5UPa2Eu89mqjdHTu
8p3cEHRhT3MOWo/bheZlfSSoSavIqzKu/ryS81Q0pn3o5SpONovTsiePeIlk6/QJWiGeskoaNI1N
Dlk+BNEU9+OMVMDsi/QwlorPVZrVHTkS7+WyeL/qUBMcs/oLa5hBgwGjynabhzURWS51rMTkTrog
yitsFE8CqEnmbPbHZq1yt9nOXWAArHHbN3G5eMU9iRYdmyjvEkCP2e93UCkTCBvjfTwK5yLqekyI
esje/FRU+xJqYI9sAM1Ja61PtXkNb1icn5puR7BflcMrtWPS6ZEoB+5OJw+eZWClR73O4DcOaizc
UPteDd++xguDAufZE2vx2jHsPkkHSs60nOliuwFcfV4Kn2mw7o3isGXVslK+Y0BVGO0k9E2dwSLt
2ANA+KK5wjsDTTS7aDAGonCpQdIeAiXymJCuVMFMCFTR++lyWayCP/GC3ndPU9May6tehrV8/9ef
1PkK3GWNpdm84uXv50eif10MSZpxE/ywr9AP2WbJjzbmERmqQWoVysVSh9f4q1n8sehA58xIU0K1
ICGAzXEAo4myil6SB+fxPEa6DFFDmSuncjSNbq9/82w7/ZeRa5RBwje6X4FdGsOOLu9cvxo8LOO9
AT2kY4JjOu+2m0dOOuykIr39l56kIrbbPY4TE0Hi6x41xmxWeDViy5MNkb8QWoKXBd6x+WLJsmfy
bMiKperhKkYytZibQ019DOK1qzxv11DhVkS1bxC+aoV6nU4GxHL/UPNOsh9Sw8/h0iZpd78mQ/DS
6hWXAXkSQSBwyZrbdrOvyHjWoDQfhRmRbpedF+V53y0DOZiHpcNj5hicolmofP7bv3eWroYm6dS0
G7YR+A/Von2fToN5uYaPhijE8uXEktAQBe/32bdVqeWFbRJDMsfdSU8lecrDIGxkctgYDs7YmB9d
YYeXcVHFPX0eWZIytry0RVueXI8Jdw62/N4adREbOeM1AXzVn067ZckMS6xDtLSM43Vmmadi7tY9
agD3c5m88qtlsn2d6oIVfaSAhaO2gR6BF9vcr0Xa9LjNafXg+m7GyLfK21Lay72YaxrxAqXfM8Iv
ujSw6Et0eTwiyM/m2E/GJW/Lx80Q0P2+JfsT+84Gcpup7s22rA9VAw4Xru7PswIR1qvrPKjU4Hxc
LZAhOXzgPUgP/lwHL4szu4nhz+XLuiziDbLb3rF0uihS/O5YMFX+njBD7CrB5KI6y2sTTs7xbKsA
DZMtipuiMNq7WrO4F214KXPfhDtAgRZoNfwCof2saB8ka6oqzxVPNi1p+VPAZHdGovpBf/GW7Vxm
vHjcMEG7pYkESiOPE0XrJxtVWkjEruh12N2KShLThkR7782VfZY2NSS5GY5mYrSG/pen9f+1Z+Wu
+B7asf2r/t208l98Lv9fOVvQJv9fnC2fkgNgVJ//ZofhH/3L2+J7/7CAL4VlBRbRfmjm/8PbIvC2
OI7tk2pjOWZAz9J/eltc6x8mMFKAYMsS6KCvtpf/7W1xxD+ED9jPH4aha/ET/yfeFvu/Cq1FGFBa
jICf01040EL/HrVGgJC1Zkigkdi5C6m85apOLpTguW8A6VXfMj6T4tjuJMEx8H2oQIJ+8XfukoaJ
yIX9ymGod5lPlWSo6+40mjTk4D0pQSUqcPyPdbLlO39nefCNbDtuojd/STO0v7JFishy1hqNhaVi
4rYG6vqy6r+xCNjWPxP3/48lgg/p45WxXGHb6LxN998l++h9TH+T2jrYC8oZqxi7Vy4uedbap0Vh
n9L6sEsxEq2JSIWa91WXMvM3VCRua/VN5kGDMsF0nqZgWw6BDv23MN+yZ8wB4wT+sTjAfF4e7F3i
Zp/yNrSPi+3MT0EZEmMxed5gJewdxNE3m57BkbX4SlNEXui+ujnOdHpGUAmymDZcEBvGvM6HL+Fq
ddQ1SZiMtcGnrq6qJUMtlkWkpUGMl7gSXxMb2TUniMRSnOZWLKy6+aPdoPirWgQgpNzW1nBYF+It
gM0AlF0FvTb4YXXuljS7swx0nI0iYCVC0dc9OAx3irL0rv8OoYiey1Y4bjJZff7NoR5+IN1qdgS2
Eq41WiFsusq8DmmUOxE5kZazlXSu578ayzx+uHSqyn1Zbd2I9EWOiLNT04437SM5WyTw1govHKOD
DzWvzaXc+Wsd3AWtbk4+o/FuFibvuwl7D8UOCm3EahzLtpSPa1C2hxSsZl+THfQ36BZj10x5eh+k
Ej7Vzezp7E0ANrZyjASPjL6zwrSjnL4w9stGUFeZluXj0lZFUo5zs+/b2UHJs+hfijIKM1r1XP9o
hr6PLc2sWwiWa/IYYqhVOv2bO9XW3vGgfVUqr2zVlgH2mIEfgVGa+8L1rgzz0PU/7IveAyD3FWnO
ZnjbrCvA/dosqYwJCE1S2WTgObvvprE9rBUd9sFkq33RFeOnCsKkm4b70Bx21NltcVMv7bFx9HgS
GM6fVGc7KDx6nSDejb2qy344iVB3+m2JZMbK9nljqtvGqAGMMamdZFNZb0EQjJGHvvHQFmgzZWXW
v0sCHJ9Gppi/V1FDhUZiLZ47wnE24JOVWa1wKXmw1vkM2RdMNwQ7rb/8Um3UIqChiwrWZCTkpA7t
HCet9zX5bCe0oqfNtb+VM6fngb5oYraGr54HNxL1Sk492oTYnQndtwxsdcII/jiBustpeka43e68
GYDEA5Lyxqx/yOZy121csrSf5OMSIM0iysy77TVwbiaGQ56nNyjcL93odrBN2w869xP8JIL7bjoD
otf7pgboyAx4Spvhfe3n98W2kGPa30Ml7cQxsz+G9dx3xv2GyLOuuiYCM37SVfHWqvWFwC78wc6L
keXPZVFf7Lw/SnD40KmTQC6E/BR3jkDJnsJ8MpvkiEV5mMrG51wbXppm+DTk8jYwa0Y+DzttuV5U
Zha40usaIsIu56/ccV/y0v69Ak7dCUO0D8aA0KPwlPMI7P2z5hnkmdL6vlPGuVzRL0OK0P11vEaM
bMOfGkAxqlzjpsM5BT2K0nwbYfir8cUMmx0nUkxmHzfhhF7C7YKzosgyMuTwQpvbGVVM5Jh6h+6O
YA/vaPakBmJ/4aLmRTzkykFr43xXAgjZ6IS6m5w8P8GzlPh8mxe3TL2bQXtw57nsv53coDa1zq59
Ex5q7/XBUu2HIfPgjxGiExWDdyOX5YW1yt2ZnmqfLW/e2U2VvaP0Ypmcw9iBde+r/GZmCXPl+9Iq
dRDWtGvp1YpLDsyqNEGvfntzA13gZHFWyj+N3V9k7XSI8znelbhfl4pdo4Awht71r2RdcJ8X+Yt0
XCb2svlJS36+7u0+6uz0TvlT5KprNvS0XHz0D4gUD9et/ToJYvIsbqoZlWluImc3H7Q27/xuiNZg
ZlqvjLtZLPNuLbonvtxED8ERZL5jYfBz2LHxojaAb5NhdSSywxb5jsw5qPJ0OxlucdcP3s4j89cr
gj72Q42Jrt/uqUJIFtk+2chW2OYQYtno+UDnPrJCfNhdd+eGfFfF4LxLFezYZek1qFHqWk/WhGjd
DOTNQIQWJp3wLA107jVtwFHfQQRlGvmxLB6kYzzwUD8bYxcVPj8tE2JEXnmyMMlQ9IIrJ9DopDe7
3qnZQ6ZL8G/RdQ/LPJ87Y/rVLc19ijMG8v1T0RJE2LqO0zz0D6tZ3G7BaGALGQ/YJu+s1VfcruKS
TdNthdgPPQ67kfHmOc3ZAomXOZB2Xs9PiJZ5qxHOZPrrbsyVCaHinJaMbExImshErGL5VVRR9tto
fVTeq63YkFh7IUP1FO68odcRMsn0qKzhrGvvjtQUeXC7PzxfeaIhCEkZ0v5tiiAt9jJZ7nIO+LOV
Ea4h1+vy2mjY3cVNSnNciWmwzX8W3eiXLRDGTSPcCyKnLAprF60VthdauJwVbqL6p8WBu8eoQ+5v
k9egz82aqeAoN/jLsUWdqZksbgqzWQ+zzq1onNadcj67hV7K1SU5xAsNEeN79WPgDcLgcRX52Wpw
44AmjoVs9jN4zbMB5n51ZujtkzLcS9rWb5YSD5tTO2+EGOvgvKbBa9ASCBxU+3lBPyB8cse5UhV5
f6Hc1+JKy0h9Fzhn1b9RAVlgmeJrGo3isaYUkl0omtr13qXsfWmsN9/wX921j7e5DBCZyl92nS+c
fnm5JwwAfaBu6gdVtRDLzvjbF8PjptEiNWsXr8gKMnRhcrOOvqXeAuqjuRHlJ/YXTi07QD/d/fQW
9jbfL2eCtps+GjxEdX7n/syN/9quFc2OXjcnY1d9YQGJQ2WopECgEY9Kn1CiZtxQbH6MlM9TZp+I
uj42ffE4lt1zLvPXaixuU8ONEaiCCzePmpbZ+2Z4nhA4VFomug4ZWIiJzpuXtZ/QuMB2cKeEB1SZ
NyXqS95j/Y0MHBTiKcnw2I9C2pTntAW1MvflonKujfmhc52UBUBGqf7KtLsLVX+DgecQDuEvLYtL
Zxh8rGBnSc87pJm6OG3VIf3s3Tjvit8k9I8svKDgwvBvMn+9tZCuj8T8R3SVVRRd1JCTpkkJBSqI
YbPizsyTDTgxuwrU29qL8VqdRwwY1OamW9xxoxL8eCo0wuhe9mcZTNRUcoKJHgWXYNQHHB8ebfSt
A+BEvKKhOGTdMCWGRObTrdoh6/IZa5cd20tKnDnx5ujpb69io2ISqEA8qGI5FRdopjkhfKc7mkS5
c8fbxIQicbWXGWMONghYZGqakNNE02ayBbgiO7SWfNVej+y0GvbTZNHtPe2s0awOQZsi/LStEcA1
cyJztOxjgSA2thm2d/WafyirO+RVdWNUzZObM5ItnCjRpPzf4QBQMug8EatTRVlHXi2Zr6AZouj3
2M65yEX2VaadF4mKk5IscKrfEa/7gflGvMJTum13lustSev3YYzkhGvfp3905yVGvT61IP9RN/jG
oTIkRgGbC6w5E2XicTbla/NRj0VxszgM4Nxbt5a3jm81o9sxy4JTWhRmPA8DimpUoxDe8bTlf61Q
XkGS4a00psfOt99cNzhmVJam2cDJYZexut6UogRRyBesuaH/oKHY2jYv6R1Q0C2eSVqBgFmE1bE1
s61pm2Fsgt9dG8mySFaiJnnGnUDHMQm16fCEl/BNqvxIUPsdSRCxJ3pMThCfmf+OK7bnaJudQ06B
dFIRiD/q8tXfTHiWTu9KXF/MVupNVOudS0xoLzai2Od3QYZqXXuP9hQei16/XoucXGkcWuWhbrrN
slHu53F1o3nZiPfQt4Vj/ulHAPcMbpLZ7NZO1S9nZMzBLnW7OehuRw/NQN8D4o/e+NlN6c4f+B3m
HrHGNKy/8Z4Bn8jtk9/1M1iyD3c07/six0TUEvRmOwZAZzN/BXX15KxowUZPJwZHJlH23lW34lFg
YA3AdJlvFzcGQGEaZCflWufCNMml61GC63Mzmk3s9tlLg5Dw0Hl0g5VLGeUDiaKLu95JWhwiEm13
GXAuw/QUi5rDNcMk61yQvt4MvkgsgWRpkhOCPwoGdISsl4NevjilmmLo+GTznL+WibOpnqn3yHcg
di/I0tcd5MzBaYu3wRkuVYkVruDIna74+NjPkWuo/VLq+TDJNn8hNttskhHFFcS8CNsjsVgI9tAu
szDWwUfo1yN6tokmhkAt+3a2r7nFs3jqGbt3g/YHgixbS5/MNW2QDfn13kZVfUBr7fxBM2K/B20O
I20t/nZs2uzo5whLFbtEJDUMl6XN9EGOLsEIRttDuejRNIj9CtNvrxLOB5nW8IKMGXDoHVH2j2xU
VkaoTM8WOyKXiqtm9XFFBp5D13vNOgdDhUlNW86fkk2DM6OwCMOS5fB3ERBeHPUQ3OznZCq5Bol7
XWfpvdcPxoMe5uqnReZxCyViHA0rcHflLJcTDOV0xOli3PuTcFGLNyV0FjqHCygK1RQo9enz6xvx
UaCRiL1SIL2vrQXVPsrafROOGGII6vrxOOvPrSkbLzJCO30VQz9/21u63gSq7D6ELQRqgw1Zslmt
GnuSOZdx7hPQ7S9UG9tFkz5L1Qb7IjSc44Tz+sfWGxYdDDOlETnGUgfHwqwLDjSytmP0f/qvKnPj
AX7ejmw/RU+5Ljs8RvVhdft14LgbxE86ufqRcYJE66HN3XuCmgsWFz16N7osOK0Q8b6oa3N2bwl1
VHbovi29YX22DhcfxfafrQl9kpA3tYNeQ5HV6+xeOc6JQO23oDBJhVWFedDj2BkYklt757R5e2eE
GEYHbH1sWFjr5ThewQUDo4wH4810IYxnlUm8/WlfLuQB87rDgYlkOe0mOz+kvjO8XsUBfwjYnn9L
oZ3T4NXzfiC0O/bc3rjbJmRGZjrxKkwXytxCq91nuNDoCeH/iFsq/6w40ZHnU6CB52Gu/OMc+OX/
Yu48lpzo1jV9RbkjvZmmlZfKA5MMKCC993n1/Yh9+mx+NYX69KgnDCoCpVvrW595zSXrjHQrVVq3
Z4I9o/wMb7KdNFBFUj1v8JUIbfZN9YYz0PQVjO1bN7PuGUlH1FJB2SoaftKRnnwTlZS4WndWnFEt
DVBqVTFErSBrmeLNY06nhIniuxpX6V6t8JtGdJmkUTQk1U1lw7BTJQ0vujisV2RnvRu7sTk2Kkpy
JgU/tz0/p3qpB60EydOIzJa5k3ZqFGq5Cu/tqZDnE8wqnW0tTMimQ17bV/pU+WvXrd8EVcDIUGVm
X43SDLY5zR8axEg+Y0WkbAExMSYFsfzYhVJxhCS/UC+nRvyCgHO8aZcE4kevNyn2MjoOKOrSGdRe
hnaas4k+PeLJha/LdMxirb3qN+OzUhmJjPKhln6mhDC/DxEzgSWcwkNVq43dRPHyli1y9BxOBiPQ
TDPOaj+ZHgTJxKuVHqDCCId/ldscnXAo4+Q1UYbpR5GcRSMjas9a57ftnL6pVl9eMlkszkakRfT8
U/GsVsb0kHXTeIiNdf2SSZx0ejxoD7FkAvTKpGWvjle+S7WsXzgfVDJjs9TdrEKdDqoB9saylifH
GoynDKO7Kr8PXU0KSc56QHmhvGhWrToMi+SXK9fAjuW+3l+Z5c9Ix13lRK9gdCQIIsEZV6F2dE2V
fVDYIEnFbtxTrSRby6j1s6XHkKRzYXULTY0dcxXl5xqY8iYOqxSsiNZ5+mylm2ExB7gFzVA5vSgB
tRuXDGiVIHrdFeceGfx0X/WYoI8QYkxDLN4WM1z3UGYVT9KEcG/I/bmeiicd+ZnACvGpNRA7d+SE
Lk47FOrTanSjI8OaAeumYbwO1ppLAFH9FK/4qVhgefbImfYv9SyqQCvg6WJCGj+tgwkxQdZJIE2A
ewZDOBoIOoL6oSCiUmEh9UiytmjGRRCF5qEtK2CHbZR9ynrgCT62WsZxYF/6VdyAIC36QThVwK7i
jQxlDsJSH7O7jaq4TuyjfZG1nQjcoxX644KTJoDwZmF0h9wpvCixLftnKFnZSxLmHaY3FjrojbaU
MzP4ay2osCFlfOtnb6ACpIJXqUjN1tSfi3qFQ2mohosu5bg3oEacc7ITzZa4RadVJGx9LIvK2Wwr
hPmZfiaOPi+NZ4RVjkt2U79Lay1tlRhJDlqc1RmZKQ4FoXVw6cpOZQY8Glyo9Gb2/XAps/bqTUs1
e0SIWPMHPf2c5IUU7zN1DZ/Q/C8D1L66TzIKtu9CIupB1SbLVoLK/w1v3vB9kmv5GxY98lNtJsJO
Z74MFNFaQdyZAsrptk5/tvbx9plfDYsZHEAGIjI9j5YVPknmcVAHasqkmRiGL4zkv5h5VH3twOx9
CyXamV4a5u1mtCIE3pakD6n1rgCyOMut57wQVr+fjS65ALW0aC0Z6H+4rQGyxhuXgcotZ3q6Va2C
ECVGXU1Sn0SDRw2sPJnyPAWTsGiXGF7NM1MIkoAGvPABTw/ZnwwSR2bb2Npwyrbpph0j61VvMsPr
c0XyMRYyYR8MzUzAqOtxt2pMeKmZ8B2koK5C2Rtp2Oyn1Ww38wCQMgdkEIBBUL+EfSZ/VoVxCHjb
5U6FiIsOAfQVOo36UnyPkMmH4CuF56lO1VeBBOWsoaWCtS2/7xRVYuIknxLkpbpWXrqG/rFvQT96
rnMG1lOcNJVTrClw5BSWESM7pwE7GEglOtcwuwj3S621T02ejx4jJAilcBuXc7vWwjEp9fk9UmKZ
vhW6/clcV6iPzJF8GlC4ukRLIbvlZHSZExUIENV5DodltoTSshVESJ4bwRK2opgPL/LSC9tlJiLZ
GJI2n8x0+B6NCyzyobLoHoN1gIKtHwRBdoDnQeApL2EU1YhQiKtnVSvlhFR3QTNsolmdGXBXQkYL
PhRPmV4be3UWAXyizdMemlaS97BcRb6oBFyTNVE5YjOrrpjSASKCfY+GmpZ0JSlHRZvb565u6pcK
IovmxMK07taedhwQp0TwpIxuljkAs0PHSwUPY4QGTTZ0M/0SWV2gSBDtLZX8qmw1Ets1Y4pPc/iF
og6jOn3EUKZRW19GKuZpsgRphyOwLNHYULQH2mfVTqmVBeCbimaPBdMl75HhcNHVAVrZFawKhd5k
XDfGU1SFETm/kAzPGKDpb20l6MHAM71qk1Zu+ml2inwZFHQJo/hruMaCcEQy1yiOGmisFUma9BMQ
9dKLrQan1pwRFHTtxLomGKCBkUDNNK9NBjlQ6HjPr8PQ6GdKDKk8LrImKy5SqWvmrXU4+3jvVc1Z
TdrqDBwFwK2SlRm6CkLVfu4qLX1vGjOnlC9jFHuv2Ds5FcyHIQcBl3d1+b6mdfmzgG/ik4oML1NR
sydyS/08dkMyMgbERqMD97iZQThum0iiEwsEQjiiRpOfO0bYpxCj6G2npdA3EjU+V1qjHBoQLHYr
IrqWYXZxpsvEyuot+WtipnIZ5P1CkierWu9l0Ti+0BbrMlDRUedFZaY4sDZVj/qw8AHXxtuEqLTP
yHleWB/fu1InMaC7FISp1T8KvdU/r91I82WGV/1QEGpiV1oVlgK0+/LBRO3kINK5dKWShHmsWqiU
XVF+Z4rQBFO5IE+h5dLiCYPA3umawRJttZ2KQw41Dyrh8NAOdL8kbcqfe4jtHuIY8o6xIPzt3lRy
D0GB6iXOBsMn2LWBapmNm6gLJCitj6Jv2oR1jicnHA/S2HiDTteouuJ4+K4KJVnd/zAmZvx9L4gX
3ZrXUy8asi/FsgyGXR+OCOlQPKkGLo6UBxq5Gq55ZDPtJQyB4qXi+mwl1nObhvNjYdSFB6Wun0FP
i7C3ZzaVH8GGfQF+o+N7Z0zTYKPS2ZJbg2FtIfaZwhajtGyDmgUEsMqsH1sOPwguRuvmZlR+KRKz
+0KQmQ6qvqxHMQ2VfUxdc0hKdX2JZLTZe6Suv2RxK39CIRDqGzPAb3laSc94rn2HmkGXtopDv6al
cpBVZmjAtJR8dPgSqzOMxbgH/VOcR1SyvqLntVkV7LnllnvNswpvwGjsmi0d6fmil6baO4Asr9lW
gxkeBXZaHEIqrBUlnEuqiUQgFRnSQjTgyoFl7T2OsfpdKPXxhShEs4MSNaC0IruS1/0imZUrKjhm
xaXyPcuXHCp+IcdMRzIFA6p2XhLwgUnv62j9ZDbJSvUqtKr0QwdpB/qZSd0c5otPeTsd2xWybnrV
6QKRibZRK+9zI21ZJvqborbGRlBGxV8yKbwkU1OT+eKqHjSKgOOMoYnFaUAMBrincMqTRn+PdPEr
IpPxK9rOgdkCS9MKdFY0+D4uJRcz9swiV+rityobEK0wkUoDXQmoztb52PS+4WWmK0mXWSsiSC7z
FW0AlEWyFYQ5PlrGOGwVsWqBtZXHKce+j1t5HLtW2Y8Z/TjK38mOw2v9PkhnCJHLW5kyT5lJvAA/
89gGQ1MXZjmvemgDo530p1mOtrUC6pKJ/EolujpVjBemUbxEYfvS5CvsXnURtyQZu0UBxDX213vP
e+EhSs1zntanCTIdPdsDXotfwrLcm41oz3K+nSXrMZ3Lh3SCgJKuBa9CgSxihQ/R0BqvEv6HaNGM
IQ5EwgwDQd+mZJ66LU6z+EbaCT1XAI9d9o+TDidq1ATRb4X5mWKDsj6vAn0io84NvXiHFdTs1nQB
KStjqAP0kFTwG3jYK9Uysgxsp5Iq6FStyG0cysvapxe27GZBwWd26uq3idAXrLFWO2tiKm9WkvVO
FK+Ad6zy2mqqp0cY/Fpx5TMyBYXBTDO7wz/W7pb0ucOwB/tKlLcOsz6VNDemYttXGmNg0yy+MOSm
ps671m8UjSHQoDOBRztbpLYEwLjUG4u6bbBLRf6Z1jMPIVahYVcrjIVJEYiSXZw/ANBQT5SkNHtb
a4HkqofraSQWBrNRQMxdx7d0gMMDKzt016ynlU9lvpXnOHwVGx0p6clicgiemqIBhTg0bGS0DWz8
xrCH60oOKeB+9UNUAdveiDIjq7bB+2IGi0j3GcBuaqarNysWPHv9Op91pGjqaS+LfftimsoK4HvN
9ovSLQeqRdWrF7qiJaVybgvxNHyymB9+z6qY/tjSRP0XcdGqRzD6MzMjCd4tokp7WsGl6GpahQbS
itIV2yIuj6IgIFrQQyXlqJ5eYOK1hw4AzlfsWzt6fGQZlqNJffe9qXssDlM9fkMRt9vPILkY+C6J
trUYNgdodowKbGWdanNMQOLXuRiBHAQUUziweDhv1yTPB0ck66DBskzSE7238WXA0WylsC50xeuw
XMPPVBIqL+pnOdyhpoB4v7CqbeEzx8dgK2UY+wQkM4XWYahHw5wyhv6ZsBUW+JMqbkiPzA4b2gnl
GpCTQnHVZXDgkxoVu1BM6txZFAlWcIa9WAIUOPGyTDVftdi4upXGXcWOKePqNV/1zB8rAvHYNOWD
hCOmBvEcNRR5taQjCaO6pXEt4HMVVZAUrUokQYvFpbX8Ip90j+5tBTpIBUSQW3Lr6nAIdmJtPOe5
SYNKw6H+1FKX7kG1Jz4ydMyhqG6TpVc5YOGb6WFm/JTbLLmsuTYx422vpq4DG9AZFWFgPer53sCx
jHlR35xTKKFvDN2wUhNywdWzRHY4sXk+BouM/3m8ZFLHhxEcsgwbrxGASU/Lc6kN1YuOiNhmAVVh
m5bZ+6uuhSdRCtEuix9iufqilMmb1uh0JczYhJspjk+FtFYbkdz1E46w8iWXs94l9xq/dLEgQ+BL
hUNd4t7qIFWn48Ri5RdAhMnTAs70AeDkN+xeBfi5bFOaT5kmqmhvwP+EsZcy7RJ0vFslUs3Hssz0
C9a2hmtApjAcWEjW+3SlgKRLNTL/Rm21XIhhQiMKPyEjAGLX0vi1oAr1CQfKNmpxbc2iQoGfqKwx
41FJP1pdFQNBgLVXDwWlS91K32ohRNBm1LSDyMxgB7mzPC1FY24ZFUY+ZNJvcVg/5aFYwa+gXqS7
yjWa61qCK8PzI1ZA+EIRWW3Nwmsl62eXretzKscyOmjJD6Vuuj2WoblHBb4cEU5Kz3SNzWdG5+BU
zWF4WJjqHJM8o/0Zrj2zDSZjdixm1pMiGA0GhEZqYRhYUD41VL/QBwv9YZZLek4oGLRIWKUUloa5
lJt4ykzoX6b2g+V/pbb06msXldGGIj+m1SRYPvXoxkqTdTNoBaI0ZqUb/igAzcbRhOFaXkuoFsSM
g7S+BaFvoqd8Kq0+REdw0B/E8TrDpLCDRYqjB/a8Soq9G2oFkSMNMs0/HBC1LU0s6VKUZnUZ0ng4
wfKtjukUKxNEUob86FpLW2p8JgxTRrMqb7qfOATHb4OgYXfGG0RfyZoE06vy4mWl8/VGN47WWVOp
h4iSEqG7uvEqjOi8PKKtwrDTQA0j78/pBOmihsDsmD08qLBRa7cFxoxjZ1YexrUKt7mVM5GUW6Ks
ZUDUhmN4UvBBc5u+B/JXlPjvZUiiAQcpGFTIJHLT2qCs0lgPSqyi1GjlymNVZ8sRbWPDmWqzeTUm
rwGb4IR1f9FDyGoDaAU4ZKJTg23yqsFQkSLTR4uWGpD4a3oCGHuly4J96YxugGIk+1wd870+9gv4
/iQFynAtmdFpQsxEnXct4hlv9BaByEDOrYA67ZHras8StosBlW32sq5Kf140RP3mRSw+S1R5QVSt
zacQdtibngj6d7Vor/kE9CwQanDWZhjuZSzlL21dvUxd4c7UEWdz6ZqdWIzGaRBXxOyjRj3Kaj/7
QzI0+6WrhICRPOwfuMMXev48q6QguOnSNhK39JVDaCfiHGSZWCOJAQKL07nBuHIlOrYgHwVbm8rh
3DWG9TWOYmMjKQ0WfAryk+hwZOkTkhQgqRl16UfmGdPG6qViYJG300GOZHwMoRRgL5hYifJdBIPn
0uw/WmOh0nlRIwMwBF2bWr5O0AWICLthJM3suytDadJq5FgZeD1LErABVSi9EQrmt6yYr6FVTObv
FfCdC4RptEJQh0CMB4JlgxKHaIOI/IFUquDE6/I8igsgF2nccR1ln9Fp88IY2jhKn1XzpQPGEoQg
P2mBqnL8mHX4j1M+exKD4+OMFJnposKnfdeSmIm+RmZ3oruWnkbwXx7y242nNO22yQ0MyiPSH2bl
qjrDuoxU5vaCKSFNiSlrd0fd+kZq/Aoapd8uKrqlIkpvyvKNqQEay3NCYEo2QxhHziS0ZbVNUugo
pCWy5YNRaT0VpIFXUbUdTHOII3toAeb9jyycuA9TUxG/R+pdZLpniDcKzEkiRTOCHOhhxjNMvzju
vUTp0n8LHv+P4N3/d9jtc/2jfOrbHz/649f6FuX9/6M1gfJ3a4KvyXQD3r7+h/8yJpDlf+EvIGqG
9G+0Nd4+/zYmIO35lyXrQLCvjFyFqcB/g7dl/V/AUS1WDWhvPt8Vc/1f4G1Z/JcG0FsXkXPCXOoK
+f6fGBNcnYX+g2vGLUQ1VN2UxBvHoTGCaCLOIsygg3SeD+al2MiMPWx9378I/m9w9j+4DPAcf7zG
zbJTo1acY/BrB/1hOMWvNrqen//+yzc77H/fvmhdheV/E21HhCkRhJWfVg7GY3gY36pD5Yvfop/q
HZcQdskf7x4g9j8vMdF261e5Ew9tPGaX3sBVhVl666VDix6oAdTQLax23uWTsFnkrtsOSxJupk6c
/Rx1d7ArjRpg7wCTHRUeJ8uv5brWGW4T4pFL49gEA1Fom6VpdXLaRqJhimEPms+mN6kyMjhyWnvD
BKsxQm0osMR4cg1dNTwdAgtxokPMK47jQCJivJkSHX8YJJBzxL76OUFOd4xaU4ErDYUrJAR6AvcV
J09/fkkxQKBirttAp7dYgvGlcHqkjN5AtKm9KxkBVC/809LMTDsbhWarixgjR3ORX8RcfEe8ulIA
2A3pk5wguGEipwaYR1GDkREAE5Sp/y5WA2GcbkqATmpE2SpXYL9NZd8hlhggHFR6WGBkp7Aj6a6M
gmo4Qx5nnjjjehPpir6TjmOsA51qFxXZiWTaIx1cHzC8Rm4njBQnWjqLS9Cx6ovCfDcylOc0NRed
AgVzRL6EaJuJRhkkitbs5TicHBkvRdC2SPsUKQ34SuF0y0NJ2QLK/lxIyXhMZdKlEv5bcGet/tMD
5D9r9WqA8dtaTYUBx7i5QRJdOgjqMTH27bq5jhXmzoQntNf1hynZmtY2Avn192v+k5rxn0tehel/
uySOfVpcCblyKJQJw15a3U6/ZKnTDih66nIj03afR0+Ipe4OVeKjK15jwG9XBIhuDMPChuQBN7oL
5UgJZMCOdx7olynG/xmvEFr+5+8biMGgUs3vIyRMU4pkZvDmC7Q4Wxh21uimjzHWRzbzr6tmhB25
EoSKZIdb4jo+/v2lyh9FhOvff3tG6DQNSEpEFMwm8ayoe54MFHU7y42bFOvnxCsL61RWCsOpNHMz
w/isqYisxe1a7dpVdeg3JRpoMuktvtYGgAtBeYHvM6rPk1DviSh33tY/7TX+8/nlf96o0fd6rpbd
eqAeQFLmgTGZrboGSrJJt9e+D/Lmzhv58ykiWjeniA6ATo/RTjmkIxKoz3S5wpwqf7A/GZPd6b4C
AJdCqor3xg475AR9BgDDL4Zw6YdNWzzV2eXvd/LR8rs5arqeTHpdhOWgouLtDpNbKge9/gZww7Om
7d+v8cut9g9r0Lw5dCTpaimBL81BsSlY92dI6Qc0V1ztlB3HLapDduIU28FFRsDDjNumLPdn5wTW
LbAeGv+psMvt4j21jnna0dW3h/29k/aXedWfbu36Xn5bmibqXUPacWsSakYiJbJNnV6ARUb8tvqJ
Muyq46GwY3SD0pndfPv7G5E++P7mza6fl6pEoytdD1ECG91GyrObLa8qrk57p+oF7sO61830jvPm
jZvSf69r8yYIdINQ9Feu7cEMog0u8DYgOccizii7yL/3Lj8KNeZNvEZOK48h5K8HPQiD4bXc0thz
mIxuwiekEzbjzvRrB9ncY+iBPv63r9c/bL1+d2SSrs/wpy94G7I1EnhR79cDutkQsb7S3kChqDV9
pLZ7FMuoRQ3tGUlqJaELDYsb1gjVuCrfWd3W9fH+dAM30Q3t4qoEz78eSgPVjiF/Ra/+RBveNzHj
RmjcSY3tiNhC9aWLkNltcnQ6EU7XjKCJgaClsO4Svos2bcUUSmyr4PyhoS+f7bPys0VX27QWCAxI
0KDgbyYOqS9y/oYft6OvjL3XdFsTunN66KpHeCCyMULa2Der4gzVTqhfO/FxSNlCykOivaXLALnk
lb6FLZoPMneITQc65SL6PNGjtJyVicIOuNOSvBtL7nThNlw/DWaQZ/JeyqtLWkWYdqf7WMCmwegp
EIN+NV2TRpeCNYnab+ducpPS8KVkG3XHvtQR4xjteXok3ZnmI8BApw7FrVZdWQ/qAsL1Cf2Nt94a
vswjJznyiJ7Sa7Cr4/dYGo5Nvbp/33byB9vOuNl2lpnk/bASds0g2WuyLR7zvbTJ9kPilBdp03vr
V/NdPMwv+htqHU/yobsT8D+KM7dmScmwjEMRc+VIuMj0fSYbZUa73Ya5p79WcuR0EXz83fVNLc1R
VL7M8sPfH1r7IMQbN9sSKQb6q0W7HuZ8OAKhd1C99KyrPPoQT0FrjhdwF1uLRqw6vpYgESyB7rhJ
K9dEfeM56ppPnfW4zvuy7b7EuIvRu/Nm45nGvj2koS9KjQ9R3V7FBcBH0IheXgDBa1mQQEJndQzq
JgMSDD8Dao4Z4QwzpUdi7i5tMrsFlSXRMjYy/EcPUriL2tYOs8/tfBB1dHJBoT2hmm8X1QYMpQd6
7DDIJKzojMB5//srUj5IULSb+KiPMtjEIpIPGqYn9Gc+LcjmFv4SDD/l2lEkj/XrzZrdPIE4tT5/
5RbNc/uCEivi3sg5vDJqONUQfFoHjuF8UA2nM2FDPf/9/m4Yw/8dv7WbT1isQ2xokiAd5iGI/QVW
YOGNnZ8aMOP3aNqpDsqF+tNqvmTBVSt7fiPE1870I0LkYDNtK+AB3UOlnwXwd6fyXuj7aFX/Iv/+
dnqKDPvMsSf2DtjDI0sczLBtYQdOJao6xVEqPveo5RNtLX1n0vgyNLhMIISF4o7r80ex9yaPCqci
aRFNXA+gMJ1iBpBzUCThzrL41W76U2S/SY4y8haQpI18SNpG/DKn8bpp4SlAwEJJI22tkSlsqGF0
BP6sTdH9MmJF2uXYMPG0AJ+Bj+HvgOaDba5Z4kuhDiI0HEYEnbFJqiMG7RAeC6cb0bRYLR3MYy91
jzJjeLYeIiHvGSqp053H+eCgNG6ysBVrHbOPeFckesuI0h/I7BUhi/n976v0o5P41rVrNvOhVFsC
zbKbTpYPd8ETHMFpiauS91P4nvjxrrx37F+P9z98G+Pm2IfhJ6molC+HOAoGKfxiqronFg/UrCFd
QlRDLTCEvUu7W233VXqGmvz3x/zoNd4c91h4SHW+kDE2ZVAyrmAsVgnndr5XgyjyB092/ftvmwrR
9KslCqZKhdd8ET3z83u3ndytZOuvfrG77nfg+cQjc1PaF/rBjuy+S04f0Mj/ln0j2/n+9wf95Sr/
p1d8s7n0se4tMTQWNAyP6oTJuS9VG1hgyZfitXsYE18PAJ8B6DLtNhB2IMGT5/QoiEFL/wYhDLix
P4vPY7TpGP7thju9WfmjL3+zK8eojYRRTZcD5ASmuF8y87WHQbeOwfoTjwT0VWfHggB7aqZAq3fr
4CYxGl6LDc1NCLfd7GrdjpHcYhyx5C20e0n29fp/eF36zf5qIrDnQ8p3W33igfB18EevcOU3nWz3
zhf54NH1m2pFtvT1KtrDoj90Xn+YHrsjcCqGUfvULTfWUf/UXNINOrDOYMsBEpauYke+dLlz+Wua
9KcnvEmfaLyKJVQJNnj+ZsVBj3NFhSkFIrSwbnQ5WEuBs9xVkAhGHSyu3/MN7hUwbkENqFsTDH/z
oCafLUNzW93uvpkNEmOH4U6OpXz0dm5OcQ3902LGGvQQhiJ4rGN/7rUeU5c93MxxfAFgBAZbaXF2
wCJm3EWBjh/OAmYrEJMTOhJIlGNGMZev+H9pyq7TXQFeMxiGbT4eYWdMRQYV69KVpxiPKOzg7sSy
j3a8fnO8l0YJw+R6462PBoGHQqiNrJjN9NleXWKYC6zIQbvM7e3CibZgC7e6G6AG7kAo3FFT2WCz
gv/Hj3x9u7+Fn1HqtAXhddLFJN63+hwY5ucCerTxkIibZRKdQTm1lWWXiJzVQIMXUKddguwv2RBC
C/bc+1H6ZR04XZgHa3CJGGADNKASG91VeZgQaxcZd90Jx7/stP+0KG/icSYYV1jedduRe6D76Eu0
F5B2/9acGJHjjKi4tGLLk2i8gAhpLHzKdn9/VVeL5D/uh5tIXdR5A1GEtKwq3GEjA/N21p1cuAC4
LIaOSLgFAGSd8LV7y07qJkUg1gYaVNDnOuM6uWyK1U8/Sfuo9+anxdOfiofiZ3jShUudvimd5Jl3
VthHiZp+E8oLBZhraHKnZqC4qws1zGfQ6Cg77vmcueUu9jT372/lo26ffhOfVTraaTlwreSEns1O
c/Pn+oDdAKmA4BTPYEIC1YZMe8m20XPtCHvLNe5c+xpq/7AWtJsQjBxDjhYcl9Z32oEOijt76WY9
GneyzY/aNr9KrN/2BrBmBIChYh0sINHP8xPspTfhh07T6JgJdKf+/gY/+lraTZxNmGMZIFUwrIfX
gNeNgRfKK7Tb4wyMwpO3EE36Pbkoqb7u3bnmB8FTu9n28OfmLpG5ZjwGuAGp84PM7n3SoOsOGv3I
c4K91x5BrQ4fl+zbnat+sIO0m82LebaIlFwoHabdguhEJfsdmoBR9GkaPAbRBOz3YbwkWrmt9D2O
ORATLsMWJfCp8Ks7CcV11PjHVXOzjWPw28Ks8+gVaoiwyZodKu2S5TM6qt0azQGqXW8RfsoX0dcy
R4BUHbmDbWqBKnntMR19a/wpyhdwYboKZuIB0dim2NU1vF/KHTw2bAi9EdRKzDo+33lzH2Qb2s2O
7oUQhZ/rLoOV9lK7w1dps3xG97g8pXeWxEeb6WYfy5MImxzU/sF8kNzn2VbPEHbvhqSPuoXqzV41
gH9G7XWvplsVvcJDtc+D2R+3eDgeE7Cifm/TtCNObJeL5MEbKe4sOuWDovHWyDxsgX5bGVdeQDWc
klc8IR9rF0PTYNmA1dmufvE1v0h7xBBehaN+qYLkZXbGV2sX2vGJ1e9OfnSkfbetnu5G6A/233Wm
/fux25fWYqEXSWh5EtA3prVy0h2atAToT6JbbQmX53uZ0kdTYPUmU8JfuxKraxxDREQAJ+hYj/Ur
SjqSlx6TO7H4o6aFepPVmJIqYPDCRUY384qd5cteFeR+7ZeuGayu7up2/Lhs+73qNgf0OI99IO61
yxJ8yb365f9tm6g3YU2OWn1s4cIcFB/TJ++HEcBECITtvdPuo/RDvYlgkywOeXdtzaATal+fqwt0
13xOnNoWXYQ1yeIE/3t8Z09KHwRM9SZWRTk6pNb1y8Xht9qEVXqkFZE4nSv3DjmrgnPwrhee4gA8
D6jg+CisgXXni35U4P+a7/x2/MVCVk71Nd+JXquv0+O6nX7OB2OjP4nv1TMa2f76OjzlP/7+6T7q
vqg38ScKgWK3KleTHTPQd8+PiHAxuHhU+Wd1Jf+MNs0ZC2tbdgu3816RynTMO+/5gyNBuQlOqSWb
q9Vy7cxWvcIhEnj3TnflgwbCr2zyt7fYL11q6tcl2fvov6nB6puU8KLdeO228IrH3O2cyIdv6mgb
BOhskBNsmYtut19lt/JDkkdkdPaMyCi/XPHOx/31aH/InX6djr/dlqoka5/+e7uKXunPh+F1tMed
ZDN42GKFaqeeGgyw+73uFQ6XPf+sDuEZH6/D7PXBhkp6C3cmgGfJKTFt4m3kG9s7S+G6uv90bzfx
as2zNlOvm6z1AUcfBm8I1k3tZYHIvBDXuGN7Si7qp9bJj3GgB6aT+H+/8q8O8J+urP0zLNd5EuPF
R2dYtE5X08vUCU23SZFXsmfBLuE8Fse6gh/ny5z+Z6s9CtVlwsiGdsOrPOFe7TFQB39fvuJNIj/M
kkMnAuio0fiTILgdnuKFr6afoRdFsGZTlNwu0F9NazN3m/kq4WHDfBPTH0OIzHwGrgWZJrcYLlEP
KOQcPVaNZypIz9h/f2Lpg2P/V3X92zpA4xfNCY13PTiaD2U3kHwGRN7wEnlvdJuCOVB90Zd23f7e
Tv+o/v3Vlv/tklc0hZGJXBIm4bay4+BV4jtjW+DKTswhGPvABewfEtNg1Jo9066Dxuvdl9mrA0wG
trH9dOfhPwivv+7wtzupsUirlmvmLZ3Xw+TpAa6Q58ZBScyWt50LFnFrPDSX+pge71zxo2hwk8dl
woyE0PWKdYSin3FOhd1qX5QwiDsgOG7UfZVYeRAanMwzVVA6d/a7dD0B/7Syb8KrqNRwz6/fGYMF
rzhlu8rZag8e9nPe072N+1FL5ldr8bf3GQ/Jqks1F5EDgQHScUX+8D0f8Jv0Vr4wvoTTRTiN2zlF
WMZtMbvbjI+joxYOHmzyq4SdxmcFZY/MFS/YT3d4ZpFOn8zpMpCX9/fW/Aef/VcK89ttGmOEcMls
Sof1Xfi0PjPYopvRfmey8hXSnHquCzQk7WWrPE1b9Vvzdufbf3TZm5xPssS6b6/fvv1fnJ3XcqRK
07WviAi8OcVD01atljkhJM0IKLw3V/8tFP9Bb95G/DGnO2Z3CajKqspc+Sw9vYzfk14gqIVzqIfq
Wm+xrREk8mC1vjXZ5qj14JsvdbUkbZC5gvbWm7Br//W5p7Y8x6gDJupZaHWsLaTN1QZeMaGuXDce
cm3MRQRlgYghCfxDvPGsHFFfS2sz/NOhy0Bt0T7aqNx7hYgYw8NB3EfRRjJ2bdB50t990B7NYDNQ
Baqq4Z0RbkqEFnj47Ww80rw2H73GxZmvgTWeVHV4jQKjpqLK7oNLYcZ7/ol+hSEtc/t9mLXZMW+G
d88wDOgzFhMRC3RMJFzIKSC+Q+DBG7DsFBmkrsLHTjKQjeHWzls/RfO78XwJjfswDmc89BKgW/WA
NuNbuSdH4IKgDLpWdu1NLgyk1ei7tlm7cFkTpRe9eQ5xbv/9kddOmD+Xxbu/AT0HEzrlMFn6b0H3
97gYcq/kRKDDt4CIKL45t7hUh/AsXv5twJ9d8G5AUPcTEUwbHGkPypfiX9texUAibMsUVfjLvrBP
UQsMhSb+CfxCZ95+H3YtR/ZzvL8bNswkGOLKmEHH7im/NPM7rp+TY6+nzvStuMFTZsHQjt3lRjyp
Im6m5RFd+vbvo68sjp+rzN3gjQ8Mi5+AoyUBdd53l7C8tbWwsTjW7vU/n/bu18teKZshxzQSLdZt
nMhAf7c6J7AnJK/Dj48P2p6MyZjPiMXGXvZzJXiwIH8SaXdjomk8GDsY9Xl4lzCz9HjoROGOhbs9
yGWn9L3kVSQbtf5Iv/gvktvIWlbcIke49L0NHj4UNxOKshH+yGg/fHM3QP8KV/4EjKB/QT86uwvP
6cYUX3v5i8iUkylAIyP+VAhQjPgabewlK6c2ZhGSqLZFK2eNnxWFV78wEwkuQpfgjfZ1GKkwo/X7
zFkrCf4IzO5eNNrRUuCl58j3FV3YAxArJiuoxEG/mG9kVwABxKuwl4+8GjyLeqJiS0Ea5wBhKS4J
+9ykUCckG+n3tav3T5b27o+ZFCrkyxozbTQgncX8CjVaS0xwHFVR/8tp9TE0IrPcWDVr4qGfZMrd
cNQY1TLopVg2amREuHhMZmiizdMU9RNchzQ0oKvgsruAuxjZPtiY22tHKHr+4nfDJmPNU9KIL9u6
80WDVVnajiItPoRAc+6US7drLWbHvrFXMEtOlM6fq696F74Dy+DAjzwUTUEwYbbkpvvqOBj+jg82
lvp8THmw6uh547r7y/i6gxNw1GAyNK8JIDANZD8s5HaEplHhCTdGEdeGmf/73TAt+vUCQjOMl4iQ
yIVxB9dbag8wqhFLXz5wRxKR9/TgCFCuN4DMESiZ5Qa5kfyt6p4aFrhWSCxBG4A7nk1HmKwQEDfx
p5TCQQoG3GiA15jmALe8hjwXqOIAvHCmIGbigFadwk8AkVK0GGe4/vlD1uolzAUBprCJbM7Qjtjo
MyAkafYjQTERIBmBs0lwUyRVhIgX0sNhfK/ItQLsWoTzbc9YMIpRp7YrVCAtQCSwSPISl8cYnU5A
Apj+bAzNd0gzA///+7L9iQKPvtR8+bh7hQXIeEzbwxqb+eLR7F7o1CdwzNVT47KtlcIEUJvAqXvZ
GG3tgy1OfGmbwE4DvEavoj4H0CyowYBcA6xUeAfVxpCdxMGu94kI7200cTgtlagQVCXQCxDW/P1v
mB/s0QMvoizdVJKQ+/gT2hnKE2NPMCUWPXlltjHA2jWZXgRceMDBemTEK63MTh+N2AZtf9/Y3Sdl
8M4Xucy30sRid3AZ3hLwrNWFaPa/n5GHAVyVgckPsTZwzIdhx+zIU+ACKuCKZmOhV2TcZdbvb3At
3NGLi2kSJvAgkNB90bPjVRh9hwsGWHVGZj/CKJDMCQhyKEPeYmSQFkbOGPwIPZh/Rhlm4g1nF32r
Rbi4NdU7D3FoJCJdjvaVjb9uZRtddualGV/yLdrqPcAh6z33JtncU3ck0MHpXPou5p4EgRz4114O
ab1gtE+Q5DKgImjTsw+5ORRpgDxsTPh5Uv3PZJOUZU9VmTUkbn18Fnn8qORrC7jt70/5cFPHDy8C
bCTDkn6APZMHh1KfcSuo95js1glOrTwLUW6klfH7QPMPPnqCeSXfxYeUIMHWDHiCGhrpEIhWoCoM
Iu3ADLKScF8P37+P8zgQ4Ynm9Xo3ELAmIhz0MKlQ5TjmH6XbPwdnOPp8yK/TrXuPN74IO6+IRw+0
CEFQYMMOTsCb4y3YtHuJE2qJLuuTpmCbFqGnwJWiU8En2RXPiY3swsvWfv14keIRF6GnQykR6DgM
XZ04YBMgMkY2NXiXLpkNuM4X9wHzMp/f1r+vfbtFIGKqaCDC/Ki9Rh1xRTQmfbBDM0HKCnAcK9Lf
wC/QBmOrrrM23iIIgbI99v6I8WAp7ijqFbA4b6tb6XFhCi9vEXR4mWoF0KuQG4dKYTygmV8l9mCw
OFj9PgPnGf1oYiyyXiG4m2jlwgRMkneu/yOcS6en9bDbyDs8jpqSsmx1ifi86WHFjaKXmbuDXR1T
F5hynZjIcu26XWPken8Egt4IXeAp+x0pN45J3PwED55sti26X1oC0N4N4RAR8VVeQZmnVYFVJ9+K
gU0U7Ak0OQZQTjWxgckUkOhJjBromrcAVgOtMe6AQinBH0AJdJxx/5qkR0fu9PtLf3ytx1tZxBep
J2Xh93jrJcTepqjhvPQHzFvqgravnXJm9W7fWakOq5aNAVc+87LhBXDjSi7RvOvlt8mL3zm9iVBR
lvaT5T9Bp604qI2Jh8aK3tKtA8Ha+1+EnBEH9ZiZhywN/xzb89cGldtFw8M/BjV5EVnKGKAjn8UI
iYOMXX9unNTlXqAJ0WMPnbV2YY96pQlu8pHhck1b0nUrj7u2LuVFkJEiEMzK+TwlcAASXnNrBu2A
O7IbiBvuwo0b3fwgj6bwIrTQ8ehTSonbZTyw2giiT9Lbv0+IxxkCzMBFYCETxTYkwi0KZhbkDTj0
+MIxWnX0ubd0tEDhJrnedkAGawKscaungL8ozBlHfOm566+sDVRGcmiPaE9s4aB5Zhpr4g14rv8F
Hx0WH5FvQm/vwi+0toWZH/70+9+9+uIX8YoP/GAc52gLtwBkUQKLmKwDwaclX/5thKUsPCVcUcBn
fM4GffmpznOFOtsbZLnegbVXt1Bh3LZ7elcW5lIjnpR9AsPkHt8BDaBG9yodcQe6NE5mxs50Dm/+
U3OAmrD4yDfW5cp2tWz5gYEljHpoMicJSpfJVBi8QG3ydzOB+DAXLCnLxh7QS2FWil0FvfqYUi8h
6rPFntYR1NQ/G19o7Z0tIgvxIz7jKUT22eELSx2U3y5VE9GC8SxsKJxI8dgnUCzZ3sXubPIn+Aug
vmhXG8tybfxF3AEWnadLUFc9pHr67+Spc/1E67ZqEvPR78GilxahhQnoEYhPivam43D0Pzpndtc+
ic/9JXB7wOwtAE/R/EomTfz8/YWuHKulRZjxwdmmZdhleF0LHApcY1Dmzh2QdwAL+pcsH2bFMtyA
KhBSBV4Z7rufyS7k1d//9LWXtQgH8ijAH7bC7/pAxzVdrXbUIQTaOdZ///21nXopYi9opVCKQQa8
Ad5Mh+wqnwOkPTzl3Gm+x7iUlRnpkbr6W1LHlZC/VLTXMIeJxlihPdDd9Xo4l1ypg2QG2yg4lLKA
36EOzqBZ8pBfQ+Gateffn3NlSv/kmu7uIQw7dZEwv0fIgp6xYPbl5sX5sUgUBpLzt7v7bUoW2HTw
8QqDw3gjp/zGoa4Hzu30ER+37r+Pc58YZBETkkqBYw0s5bzQ4Q00hu+k18GJXRY+2iXyrvAhC3fl
EfunHMBdZmP2rcRScREIQPGYWji743TuoGCRP8M9zW4/wRr/t4+yiASjDxAp3eN8IynITdGChoYN
/rOVNn5+7fIpsv/9MDWQiIMYj3MlcqxUUAq7HohIFQJkYMwuPvDcZsvobbMRAx5X2PGNFkEA/NcS
RgrYeiRqz3wK+x6d60QNnPDspyhlI33oQdO3Mdr84R+E0aXqemwyqQPSHqVdXP+gxdo4OK0slKWi
WqaHumIoH9FZrNVmvFHwlhJuggBXrA1RNbeygy5F1XnaVUofS9he3AJCDwFNTpHbXLOTtIP4xBXO
mV4cQagUc7XQaLQ7iGakh1BmQdp9k3e1ASqXsyX8elwFhTvr/CLuVi/KM3KvkDndDgFWZtIua8XI
6PnXYtd6qGVooxGasLY4iHZvtzal4/yn85AcCW+/r4KVEL/sRY18QW6YHjfIaoQPhYbW5L4DKBlr
4vffX1nEy15SeCLVUUnB2hycco86AKCiUif/8vuPPyYN4PUtQkSbdw02EPz6lLxHXtjsBpg7v3fl
zWd1WFYk0LjAsH2rHrWWbFnqx0dKhEUjNeBKhEaPyZDPhBRqxThTqKF4F+F4Gcs6jSYaLbmFWyXO
tUAiLAIJ1Yh0XM/lxrL//OAqs2fNTjRLh8BCAmQBu61e/Hdc739/p4/16Xinizgisg38RTMMR2Rn
UhyB/WYzLcoMPjZyQaPBiU1wF+vBfwUPWC15l51sOnaKUEXys4IdF6SDqR5XXgQ1sRADd8m4eR8C
0qr6RNJiVi/RxNiWmNmUh/4s0rzx3EeKFDMk+WXx+vtjPO7bw2Mszi4NJflcDlqqR7wJ2sdBUfOL
ZAJDpFe73hzU4oqiKBJ04mn4Dt6Gj+hYA7xzq0+/j/84Yy8pS8H5EMD7NgAWyhtM+tbe2kPgcgeU
KnXByD3iInH8JUJQll1oPfnHw+1Sai7WSIFKczpoFrQJu9yVzPhc7CKUKBuNeqN3zbmxfOP3J3ys
KsATLmIXC2s0ueiwBzDmrTNxJdk319Iil2gvfA6e7+ReaOcO5Iao/ViBRg7/Hx1G81d8sP8sJeVK
3XMTH+FAgk4jmwEBuXUmWAkn6pRr4WikAAuV479dSJbKcgY4WYVJcGgMOfghGd2Tn7wNyo19+f09
rux5S814Uba+VNeYKH4Puxs4l4DqcUHv2LhVOF3bZJaicdCXQEirBHwonX+eHPaZjtXU8k/cy3zI
RiIMCvUR6nH0jGFduGT+WNZ7hhtQuxFUVs7dSx05XOnKDuZWPLjwpFOBTd3ndbexo68lW5Y68dQX
CC8IeDz4kQH77mRXmjVxteMdTtEbxezkZ788ieWtz/QJXWGFUV7kEWD5lxzelzCSyVKYZDiD5LY+
LC57kKM7AFfdDmkbXAoFrxPUiHcGq4dLJGWzqCFK6a6o4LkMp6luY5atbJQ/T3d3EsjFLMI1DsfF
6dgEz1xzmcGwkQmvaopsfIW1u8JSZy4WVM8xwEx69C28cnaDXN6A272a7HG80X6fzmt3haXgPK/F
VqrbBneFVjq3HP/FhM8syvWCnSrgtH7zSgwOPaxwS+athrcyeLRwr4LlMdpzhfxYKFung59D1IMg
sdSYt5ksgE6KEz4d74QRrVQ0eNfXsr2U41EEzZUK4Yb0wh9ZdHhFBBAyqxonMz+IhcVBwBACgzXV
epbMoJoGKxMSUtomx5T/W5DEBKqPwBoZJrVACSowkc5pNYRojXppFZgTWBEDqWOjK3isRAtg9cf+
pdGLycByh0/2REL6r49UjnezaF/B2bsNdHQ7GCyaNeXGo/n337/HSvrhpy/gbl4l9aQIRYHKMa1V
T6L7t3MzF3Zs1u+/vrKwucXFcOThHsT4FeKw8EU3b36wsahXjqU/8pS7vxokwaBMA3y6KT2ingA/
Mph2qcEmompl/1hqwCcRFmgZj1tzTxzB19PnzuVcxsDFA3T0rSPAfJN8NP8WB7d2gA+Q1CHX2Zlg
d6ixWjiMnTrE9E0kHZVTsrHkVi5jP1edu5clwr6MqcDm9yYOTSrJm1SFKhwffv/Ca8XNnwrQ3a8r
eVDTmEWYQLjFHhlQI0GpwzEqtSsHqqQdqgAGZnxlZzfolt3mVlnxdVN1tRIWl5JuVq6akM9DZHDh
9aLhFMff4BPhRehHn+srihZZkxEakBUrb9LGnWgtLbUUaOcx+OyygFmdOJ3pW7UFG85rtEsNWRcs
2QRSRv4aPekf5wm7OEiNI43kUIYl2rvDUXbjPSRF/Im6wJhWg5/Fabz8/ilXFuvP+eDuS4ZV3pFU
xqTnE6CnIZkiwvX3X14L+uwiDgxN3XBygKDPtO0+5mokhEPoX/yjxIEmJgwGV0ta7j8PtGiUEyrh
PqcLFDpL0ho37cYreA7ef98bf83Kwvu5E9w9qA/mKujSuBY2em/Ul3af7v/C3gd9T7Ld7cON4/ba
1JxHvxslDssir1l8toqJPZqF0c2QG10J9z245cL12cnqYWMRrl10fxbn3Vg9D3A1VAZzRz3voknF
he5H9WCpixYtYWOQn4/1IF79VJnvBoHJDaNIs8Iuc1ijtuZBAiPewzRNh+LQQrdQtUM7uBU8JRZ5
hq+fEyrqiCuFsvEXrNWfloJsKICg15gfE9IT9KXBixi6CXSjalsxWXkckn9ua3ePOMqkoyv4zHox
LFVSbN02jMBqk0GbT+O24cauuJaLWwquqwnEXGnAm6TsWvV/Phl6aly0s4GhMerxcUs3tfY8i9Ax
UVOicCyCc1MbkJ8UAINFTnSqzltqo/mHHsyJnxB598IE34f5iIQBRLdWcTo+D/stYfjaTy9iRtPB
EYfk+GlOeub4W+ebXIyO8mMRbqTdVxboz9e5+9tLTmolasAAI2O1Fx9sEAVZihIdbJrob+y9a/f8
n6zN3SDDlBEK9yu8/NQAWK/NP8JEk5HqdTmQ68cDgwtGDWxOAHNb8BPKb1bRQUOOwJXfKjqu5TqW
Omm4uXJTz+BvgAkT8Dgw8JESD7JHCby7WO3pm6zn1A2u5ToZrLZ5lUdbBFEg3ctmB9UA7j7FnvIA
UfqzEYDnE86jWbPIIY1+BJeKHn/Q9NTp1C4/sEZ0thhLEFT0Uxgbo6xN/vlwd/fqq1CEO2aPK1Mz
vgi5U407GuY2DXiCk/heyqPKt3YU5rjf6QRl2JB1c9keqZ00XOmPrFejeEsr+bgNQVKWsmkqk6SA
VZAjEHr21AaVGb1F8BVEAdfuBDPi+j3h9hEH7xM4zjsduYFSlzIO3eAqsU9pdGDu/CzcmJMrC2up
lG6LPFT8En8MNWZa26DdiQXmXEJfJ1Cc4Yb2aOWETi8iD26rsMsIEeIKyZ4mVO2ESxki17OxFayc
ael52Ltv204xcN8FniFr0Y3EwEMcdNxQ2CoErpwQ6EXsgYkQXAXnjQaNz1bhTWq34w6dhi5nA2od
pD9+n6IrM5SeT2J3T0EpyKamMobpzPYDZGl1bk+gva263NrZfCkLRj614+HViWIGwFKn4GnUkmPs
irr0mn50L+yrBHIkMEXBntES2DrCzkcPQFjZqnGtzYHFBSdiiiRru/nxoG6JBwdYdiVM9YJsVJlW
Avj/iIJhUwdX1fnx0JFfHnAc0GRU0DeWydqhdanqracALooUjvlyjOCg9rfMlJ8ARTfkXm31yYVZ
33VEClM4J/bv8+ExUEGC08R/J0Q7hVOez/dlttdlBAabsXNKTdB9StQBpSbWroguwj/Nik/wkK0O
48bIK1JBmFz9d2S4otJRzmLk4Qv9dkmlw/tFRNHbCCz+mJiURm6gYuBJlX18jYFrwtHL2DqmPO7k
wXMvooUSBcoYg1yBqlvwDv89dzJ5zUeAfApsXx/fYmvct3toZHU072QX6jxVKijYe7ITzdxuYXik
hn83vsHjCqC8VAUHocKHLIfI1WuZnpndbjrXJvzcrNrdgr6sfudFfKkYHoaOAiSI6UF5zeCvFGmd
h6V48/VSAy7Z803B4E00GQsQcW0sl8cxU15qgdlsqmkCPyNPjthvqoH2UB6BGoYJ7O9v7vFyl5U5
mN5FsxEZ/zAX8eKUY4hmzNrbUmyuHGBkZRFI4h48U8LjwpZ57AeS4FgZL80XZyJfVnjdqdxHz5ii
RmTlp9xjKzuJtMQV3lhv3Hh1KxcseSkFlkpQgn90zRUYBx+gBcO2At0HcDGGq4w2/JVhKLeVkF/J
L8jK4uAy1lMZVgIqJx20wHCc1Ao0D/yhT7BshiUy8lxfIGXXL73bu+JmXvbx7V9eaoUHiaL9cZ6S
zWt6K9HGgePol6jDbNhpDHoXm5tttfNj/O/pT15qg7uCY6ZygHCjvVCApKiSNWBnzfYlwtzG3Xvt
YRbxpJXHjpmiBiVlOW1tmYV7YB2X1ca2vXIPlZeCXrmEWRNhMB+DDzCiKKPTgGMOtGdmS3yyFo7l
RYCA28sYtm1Je3CbvqCKTK79N3+DIgk2BVGE1mv0EjKn0YVfqw5751HP9pueOY9P5/JS2Rvz5P/J
uiZcAtzKnKRjailGBhBBbErEqPRyY1mtRIylkLdmBpJMfAu9FZLhE13DbP4gtwwMKLdgCo9PWLBg
+m9MkohUBSM7KwB8E9DuitLHEJzWFIokKtMq4A3Jxm1ydVIsLzUwE5oaCeFP6p+GSPerD5jcaRIA
+G3wRr1Sw2u0xeh8fPBBSu6/T8X7ipDwAXS4WaRz6DQtnCb90yrmIJlDnej/FM6XUlw+ZWSB9uHl
7TMh8yGSItWSgYAFVPVhqxap0qm/D7QW75Yy3C5k/YAp2skLNdJDVhwTOJy8Jr7eQhKZ6kBY6xyA
lHmp5pnDT3rXvWVVqHNbq21tO17KciVZrhOJdJPX+W6f72BBqGbgumQGjUZBwGvh5DyBJe9Gg5P6
zviFsN8Gf9PEK1J6Y/r8lCMfRMWldNdvpFQBlx/Y1eqKPkGVKYjeT2+0ZIScRwZj8kFgk6dDWxzi
5n0sfRwaeI3JX1OYp5a51iXlcz9kGk+jcxNOzMUoXUhicyAMK0NgVG1ppFyppb6NTAcgpAmuZJYI
aC6T7tiiMFLy0aMSlbFABNIwK7/W0p+xNf/xEy/iWURzUTnEeMPUznfZ7+wKdYUraaOZHCqbOefX
LFafyPPGaCurfonjjpQ+Y7IO3h+tFtg0oJ69gbqvGczwLNDrwg/keoGqBp1Z3Vgsj6lBkrwUDueM
LzMwoALuF93f7LWukUnKsiMbAFOYPNciWk2CEy8ArDVdMyJYcOVVxSw2kijzRGk6luUVWBIYFWAJ
AKwrikbAQa0Qwvx50MDKb0e94HO1YzI4IgyqFBp8exgbcWMN/kjoHk2/RaCUpbiZJK6HB5DfADeB
csrEm5Ngx0RCJuIqo4OnrrEukaJp2dFiwz8xdSjy6g8g12qQfE3xR5sz1hj8lZOXjEFCy+l5Sq14
uyEvFDm2oFyDfaw8+bEVI6sfgWQhkH6XYpWLYFTXEID5iV4yLyIKObSQHfncKgpKpWi4jP4F5USD
sa3OhpSaZq9Dlew7ykoUo4ZRxoifAxFH4bI9mi00qTJEtPD2+UaJdEVhBRDGf8MtFUll3AiA+tLI
BTA6dWHsTEfC9lY6IXR31EZRcyWqS4uoTmBR3pYCP3oyBPU8gMpqABuMIEdr9nhVurffF8eKgEte
iqojTKikF8B37vR+D98UxYy/KwsaVMFmLey9tYr64MTIWmsRT3rtGAOOVoKkslreFyrrxUhemhdq
tj6q7S7U2hrJTHA0ukMDYoi8MSHXNoWlFrtlGB4eB1hQCMhx9gmk+I4/TgY9o4jiV0lrGjTCo1dG
Y4i+ddFYaVuTl0pswRcbOhgIjZRwAb1/feYnFBfQsigeo5dC1oPiODHXvvhqa5M+l742yuogv/LM
oNZN/sKixRIdbF+tP+kcqlZ0ZHb9fhy1MNFTJP2EPQnFjRv72pVkqewmLPqhKQ5HRKaGT/hkKgTv
BHRCYBYYow7eFHTtQ/BdvdHlVkpkZYYudd7wTy6GmMaQ4PFdEjNwRLs+bV1P1255S0E3GbM6zuY2
hQ4NFhZu3+xBKPCGne6TvyJNDpg7CJK7cSdclXP23V2qRJtODBDaVr7bqnKtJOxlcXmLFTklT+p5
sZ9Fl7zBa8gie8Zh9Njtdskx3SPzQYH9lv7h8af8viYF9keZ9iD+/o8cXOYh64BXrhem5MrTypke
Xwsq/sy69gyT3EaCKiRkVCaGqmgCo4BpXznmEgmBW0W1XtXZPi8DnUUUzM6jf5IjM6/OXf5EBFgF
ZrFWouwA60SYtSt6MAwnvwAnPx3/hH7rNsF4qITUlnNU50kB9x8C8DILkHRc4wBU4bKp+FpawoYy
qnaT3yAL0xtBEhg9CJ9JaHA+Wn3p5kIxyqhWigj8SG4qLKOXA6+Dg6/KrJOlXtKW+155KtHsydEO
NG1Gk8khWveOjG80g6xR7Ae2PL3xe7OV8482cmih0xg8riC/EcJDkgPvBFr12880h5tJkryNSqFl
0ndQK7Y81Fo8saWO7SZuzGJ4oVOTapBTz+WKaEkALELcRSo7nkI+SVWOKQ5BChddeeyhc4r6wpya
2GjawcVhSa4c2GW5vCC++0Gyg2/nS0cSXYmzZ/jvWgXPv4VKog11+hkO/bEZQodRrLYA97TJaLtp
FBUND2xNvCKqAFLisQpHlmQgKPFRBvf6HKbpHOyPswm+BEBcsW9xbKWsS4I/ed3qPAhAtMyrIZER
fTNV6tCqy3foSGkLujmXvfhey9xBqRRiVVIrpoaUiuSrS9nys83LFFiWEk4HmTLgDYKmBVMnasj0
AAaSDhXAmSIta0nFWxzVrpLwLztWNEa+UwUOwQuN/kamAHFNVa+hWAWvQp69kPS9SZrOE2LBYgZB
z7tYthN+fGfqMbFzTqhfwxBMaoXPvqe8tKa+Bl/SIM2THx779rkSjyHM6WEwDRr12AAn2dlg4uNE
L2XhKay02FcMLrBiRiO+O2YprA5SWCzKSosKjVOFMGw9x+WIVrM/Pq+y0YlDO3G4I4GTErsp3KE6
1jgKh7GvcW2h+8A9DSqYeWGv0o0ONi2mbog4LOopZQ3gVDeRx7fwutda/gyweMLbuIgCACdTl27w
whqSFtgtVxoS2JIBJ19O8+MbPe3hFZH2UElWtF4xqk+Nu4Qu9z6gISnqKEChneQpvCgwbBzRkJIX
hz5+KjBvpdeRhsVYCX/LJ0Fuvbz6m5Z/B6w5voI5BvtRDJgkXHepm9CSY/4F5Tp0iEm4klCDHvEE
cj86BOaz1XBL10Kscaa4Zvxp8q95z+aOlNFHwEaOScXsK7YySrh8OWMTvLSMbAYi8onTJWYOKRrb
hv59ivMdHmPsUZukAO6pb345aZ3S7EY6gP5acXvOV5wmY5+4kb/A05a7yn5f2ymscKlQp7gh2QkE
SQks3iLNYDyUAWSFqcGjgFWB9UTUIqc1PnnhylAfRnIFpLQf8c1DWNOWkpmXh26aSk2GT7rEGWmX
GgPM6tvKTIfppSvRoA6rt06hcBZVh+DQviVwoh+l9Nj18NClwJMKO6TKI8jLYXFCBShkNQaFqSIk
kYnrGZpGYQjTXweGmJU06bnAablU4yPRpcOUesYa9NzrBepL7mVUFoBfuqckvUNWhQYy2oD7kT7/
Dg9XyMHLBNDuWcUikaCYJV3nNhdC0a6IxVtZ8KeCHX0vDZ76/tiWfxtSqXAebkYrLq8yvroYIVvU
6Og7wOpIxVyTWlqruZ1I2ZGc+XrWHiYgXOWo9KgwcVIk+wM6TrUqUq4+zIX1DrshR4lPbFPD+ouK
Xbzg3iqTPTJPSmC0jVp5EiLbkUbqWjp1DRim6FwKkzMN4/fkHcp8WXmCcwjdfYqKL6gU5BrviWLR
ow0HDaFRiag1icZ84v8sJ4c0WgFjDVmFtzoDKSMKApzagcgvRocePjy5R09qkF5y5hSBeZUZDS4w
QWnKzK7xz9T0HaZo0cu+mBT4DnhfSIDVxm3w3FWhTZHEEcPkuSElgLRxzlp16oYodJR1asldKJkc
uvAEBQ7Ag2jV2K9ajgXsPtbqthq0GAReIEoFbGkCouCMctwF3BWRPBphCzQCWfQuoJQQCDsF9ys+
64GgkApNEOyQnhotywuMEDTNvsyk6JN5qiJzEAw/Qa+fqLFzeRZ6y9TiJMlCMxgA2oOkMWKkYvIY
Qc1rVA4FSoQ+pODUC6w+SQ086GGlKO1rGO3IAYLo5KTfyQS2C9o+LgU8GWIYoTmNGGtNDo86kvVv
fN0ehwYub3BWQOpjNLLEg5VczAJXBie7zmgZt+AMKjRKDjVjUG0ajCsrWthHDVos8NY+ovhQA0cb
41rUowdzn00OF+Muyf/laJAGeH3MD4R+TidKzZEJaFxJNJgaJZbqGegoS6i9gNeDEH2BZXsW8kPR
GTWQXTwSATBGTWHv1DxN5w4CH9Jc0IqZ+RWc8zID5iKyZLQR3AX453FEPMoGU0Trec22WjMOMKzW
W/pdJn8kOFQ0uMaY0d9WRpBAJ22OOAXBC0SzMLZjnFzhNJY1GcZQqmsVPAu5y82hQhW7fZ7tUI0K
0oM4GhVg28hQ82ouaUWBOPdGDU/pdM1xaeFbvfMdFj1trZU1tgLnT+T4Xqdgh/ojj8UxhR9wkTJl
VvEUsdzjlAff3h6ZfIlpjLZMEYfIeClGwQnwRYuAPvK4hSZF1HgEtj1ZVaEchfKcxpeToUyDSwAf
MQK6xhYzxkdRRt6ICQ0iih/ye1gZUTZh0hKNE1k7qJMdUFRuN798ZHTlPjZbOISWE1zxcrNDoC/w
LZC5aYbBBbdDY8pWz8ZDgip9V0qnqtGUxk3CRmeH0hrbLtPKqvQE5AFEOGnzXHksG4+lnnwu2dXs
B6yVs9FHd37TnbiIOqHlRCsBCAVl8tpKyClRrkjB/rQEYnLoGZUfNCKTfT+UHMJTJsKjM692LSvl
mjKNOFkxNhu8thJSRi0v4VBF1zjs4VAWspI5pkP6OXXY8InE6SQ1IV4GDFnJLT4QzZFvQWGq9fb/
SDqP5daRJYh+ESJgGm5LOHpSokSZDUK6kuC9x9e/w3mrmZi5RgTRXVWZWZmrthlA/wEt5ZNZc36z
HUXAFCyRV+teLJavloyVqhHEzXSZp3f44k0jOkfGO7AtJlclg3GphBPrRzvX0WWXy8FeG+KJsRSh
sCXGrZ46n8VK8iNJkwULsKWC+GQ5fi9DM5DCLxnIALRts9p723wi5TSwI5Xg08fLzCJQWIqN9dS2
gV6E+9q2/hYt0twxla5FuQtr+UtJyWFK+Kr1sQnUeuKJgcy/9tBOa2DdEJLrurWxzQOC74YuZG0/
l2UO7Babp/Fe2J+qfO/Xu1ho67w6f1qJTlR6fyG4A3/3cBfjWUkr4KhG+jyp2u/IfpcjE4SC79uA
Kq24NEl9qkZb3WiltDNq3lip3Zqjr1aBXKT/hNl4sd1jofugFauV8HjCWdvS8KbcSDdsz8/kJUWH
piym42R0hOKVfbyLl3k/Yri9YZn3eayUk9Ev8VaTx4+KGr5l99IOqvZLWVOvTO3feSZjtUqd0bin
Bu07kn1w9uRKtDuhnErxnaUMJmNB+N2E48vYuF2OfGsZ9nSzuyaUDqWSbuM6DIgZvWPfdxBCCpaJ
Fmcskz/NxlI5ImtOJ9TetD7lxaRJ47UzyCfntkQlUZVnivNBQ13ctcc1/UzsD1nnqjibmR1vMg58
ORLqSURB5tWATJ3eeVLDVTLO2OxAdx+6dSbemVWsTWIP8XHurW0bapfabI86pFtUF4d1tllhYxho
Qz+PUrdSSh5fLW9FX0GUr8txjgo/WRNHX95kYXzWM2OaUh4KhQMF4prqv2n3EdMh9UVNYjybAF6j
6946dBc16R1Z82P1u4PrtbTyJinPNeYp7fRKJuqxEPl17iM2DSz+JAJ/zgN/g9otuL3nC02b9ta1
1cei2duqy+5lPN1V8JlZvTbDcS7jX3IvyL4k+YyMrHEJqYvwN4XEMt0mrF8ikjEV3sBbT5YIZyHz
svrMDVtVntodMkhoxV/soMhvNuMAvcbj7Ip639vqVinJLqP6NxNvCQniL+bQ7JqEa7fR3UVCGap8
TfKLsbhDyuaQUH7VfHjXpx9eQpd5jPvDCYvCa+PUDbPZDZt/hkncuPZbjd5qNseFRq6bkqOiyRup
/zUsaaOQSl2+atZTkbiFiSM5UHeFDcUMlqqVH5qeXu1QIZtIynYL6ySNsXDHQaFOlasa72uc7xer
em0S1ANdsVVlp5AxtGaJJtdd096b9InavzRyuVv77FOYPCQnYQ0j5ckN2zrxRPISsl1bvseaa2Hg
IUtHS94W3xCMre5EWIaXH5P2rls7uoR1DrIOJEPZJxM5qF28N21fb6jUjCkHfR6u62SdIgwz2DeS
u9KVoHv7npYWw9TRcEbcrPoMz1R6ov5nXsl2IqVLew+XICWsoWVdPCkiT03PovkyWF+yxpRgREa7
0ZeNUwZyiwkmeWN95jfm3qjO3J4tFWZMjxq7mvKTirHkzPmpe9eSCW0lq1BYrm19RljqtCRjqzsd
DjL8Wl5jhAnNw3+4UH1zvc+s9HW50wM6kTKi7GoOVHMONV8PT5ZNQJHDpFPT8fWSO5jnXiu4iw55
j9vtap8tumCRNZ6CHxSA8NBmrpINJBdxZdNld0W0i5i4NDvzIqYFNeNYy3Bqz0sJ6Nu79RKdMLoL
up6JYu73Uh/7toJnZvIAEhJCohov6n9DUkWTfPGbseKOqzZJG4xR0Oo5TpCvrcBjJygUz8xDPkR7
SPPIrVKN3jhxDXm+TJW50yP4dqH9yBFmVEW7pbRfpUn4Uu6HOCzO7yH7G22Z7xbZ04x9VfyZXD1z
ydjhKcClYbpTUVZuLNa2YXJ2Q/Npit2IuL5avrr6Ktj6KDfwSz1JP9wA+YbuOxu9fNmUvyQ9bJrK
uBfdTo3PvfROuncgTeSWWZgEYCbH07d6lxxXyz4pOZ1ReLAptWPFklpaV+BklZ78PKwhmZZNc3iK
q2n60Bt5/hBh0wFVWoPYS1Lla9McpGXvgU80ThxnvkE6dNgz+aqsfKfVn8VZi8oWQ/ZJ7PN23k9R
Eqg20RHGel0VlY2pzO+XcVcq7c9qGMmJFvjFlqNyi9TEwbHppdfq56aY/qKIwQ0OcxOGsRn0cflc
W+xPhZb9LC+2sZmNmOllCUmxlZ4qdXE64qj5XK68DN9WPsZBFCp/kqV41RD+LNNz1pzXzqk/teYf
HOHA6gczz+BquZP/MzAYS8fWW4ZHA2f2h+pNUsnBwY0OizoreJAtFhOZONUJC36eKZGW5SrTZik9
Zfb76qtK+Ok3QnkR3SavnVg81hN2nFhReUm+txRf7yInbH3C0YAYluIdf0oawRLJr9vLBwXErm4I
g9+RN2Db16JiXfrP+FYu4q59SItPuLcSKIOrGG7d+XlyG9LToHcOzLF+7SnWeuQCVrDJii92HAdZ
dW75rzkfbwZt23T5aUh3Jdabo1OmQYPjpX3R0sAgPBtRcWl6DZHMTMHRXqLRqV4NTKXC57FRvaHY
jNm/xPBDVOfKTpw0lIjVitvit5lmmzyE8rw3bK1121Q7FEW9S42AEHhWXaf+Ox5cNdmF6a8Uf4Xr
S9T/G7N1Vyt+ixtV7TL6lcCEUYtJ8IZE2q7x7PpSmSvXKXK2CAws29PIrXXlp9aXPabnXMdT2OCX
cTx0gg5q8nJF6cwpr0a2y25aHTGBPjepRy1ZUlctscBK4xNq4qDp4qOwjsZFr49skVsY6SCbqV37
nzQ2TNleZN4LkIny0o07ZSURPoOqxzasMZjDD226p02QWNuXyTlgqdJ+Lexdrb/HCguI+fRsiH8m
Br0pABMh9ROXWfkuWrIdJcMTzbEo3Vj+6VTsfstvG/1c8VePVx32X2O3vPIw+lR0AI6TWnyAM/Xx
Jax3jX4rs1OrHyu255GAF2zPI26SJY+it7Q7Rd3REKzVTxl6ObnleeGagHa9hx3qRgWrSuf+sYaI
I3w8Gm78R0kKiRqcxWvZCa5Zf5AAWsggHk60IzVbZv/o8dym3ipYsr0V1cb6pqh09+pXb/yoecmN
nWAnn5x7YnV6NjuwNO41e7yERfVEgulGq3mYBNXLz3YYEGAZW698FrN6Km8ivkfzBa9haX1tNTqb
OHHSpDzXPXM8Q7URF0iZhsCQ+XDrKXwrpZWVaRKT9J3AKy6rQW4OuZ0HZply4rEItF0lvkp7gYd0
iXP4sWiqu0GVzGnC1JhhNr/r1TVaNlXxFPa88ieDcaYUfANIAmWB/TO5m4sTWdclu9nrStt3glkf
2wtytY1pHpfqWmqvTXjWaWgrWLDc10J3VLdFfkjYsx40wMPMB7dKy133XHEPYs7cqbyyzDW3uvRN
43NY94UExhs0n122nVj8Nb80InJkiiZrg/Mnn8uMg0kmnl35V4ot4OYmr/Z64mPCQgSJbfrDL6dM
sr1ebGFAJzqQ9ZqYr3X5O+RfRtM9gbejQtC6Y907IuO7e+dnLdOPWWs3TQtlaD4jFrX5+jpb3sZg
EXX1NBcfS3JecQiJ3rsy2hTaUxoGJfN4tDHtVzG7wG72OW3BwbRAK3eosxyTm2pkEAMEysk/Md+U
5mAgO8riw0gryz1iOG3H+35MqfuDwTivcKeskgs0REvRljs6IIblhPNI+BDvQjizUb3BmR3Uy2aR
zfZDal30Jap/U/7etY5gpwgTGvtSVqWDRa8BVqIcugocxbggYhhLQo0CM70yO5UqZdPIN6Z2t2gr
QqdaHRlFbPfU4CVZUDz+Mv2qVdcid4woiLQf3c5d3XjJIidPd3EbDGILyUEZHk1nIs6hfsU3OM2x
LZNOS3nryNKuz0N6jbs3vQTAPXTS5I3sDKT552zvNPmPjq6RIsegS1HpY+JDtrLClrnSjAbHaRpS
MTYl7zzdi0w/solbazeF4tZXEfwJnw+jFmJZ9U33M1VbTkodu2kbWOm2bWleXrpG2nTRb2gcjHC/
IoKNXTMPxp8mpVXDwYk1fd2L7zM5vLOrdhf2hukFOwY89cUGcT9qxCBbjCiASzJnOaEEBgYoiZTu
mih38/aeGaShFxAeh3SgaTR3Uve1WqZjJPsCv8OucmRzWyJxJmlDpZwG5jmbPaHe118teVOJVJcY
ft9C1uS5l43SkQu+ffKj3Kh0TW6s4oSURNJ/OuDWl0VYYNub4hFmwz2aE4zb+xILk6Q4wQjMP7Pw
+gNu5IuCBAh48YUKZIY42Klb1fiXze/ttaKwxNsE3xbatPDXyN8mlMBAWTlXrXC0PnTR6IwG7Tmw
I/jHZup2C2pJ3fyItFMncMzJ/CnmIc2v6nTgTcgbMEJHYx2vce3uLPdIOwF7XVW8JYAP5nWcXdyf
NOZI5S7BdwuQZKkx3HEGEkOMYW7M5rcKzxO20vZOfBjgOTFt83axLhW5WsPGsPAduE9S5aJ73KzL
zwMP/ED2a8pHeX6akRQx+tdVsHRenfry5FSSG3Ze1++wrZaTT2vcZWnpzhNMmDw8aWO4WU0riCJ8
5runcuaEMX7qJBug0ruk9XM0em29baZ9+9oQAorD/B+zZ4gUUrxFqBUtL7wNCMo/zL8hc2PFqWQc
6reqvWHLx5q2476HPxg8lRr9q6V75bcQOPdjJhiFwhuiT6t/n5Un8aJhQ6COT927tgQVP5HmrcsK
VPlcRsqWHoTEMocpPkw+V012NCRbmCfopbmjJIPLMC3wHILsAdlx9V4i/UtJuCm9vjgA1tvqbxy5
efed5AFIKwnZ1vyqSIeudbN5G8oBA5/xJzLTaT9S8VMPX4C8REZv0k+VlvqWlRYvWf3QNGhVUIC8
5+dwbnatcYLH3uTLUVB1pQEU1q818MGZiNmvAQcA60n+q6pnRonc2Iqo2jTzQa8o0zNz687M/jXK
j6Y/P/B/jKC42dTi+h+w9HjlxCY9JvEW6xjb0ast/AAqLhlgKF6/jXQnk8Qsv+Z85RO/eWVBOruB
N2/gWs3wJt/gTTqymY05aOZXPb+lvFNxjZk4VrXTs9j19bnWAnNxw9kHLUEQRhgAJtwF6kZmGU4X
/kZBK+8axed9M+fPgbIQHXvdM0NniIKwLl0iYavptsZYHhzs5gZUPP0bosap3oW48bXLnZvjVG4E
Y+sDVU+sPHyvxiENiTUgYhizwoamRmr41pa7Dj2T3Dvpd20dlRfHXOA9Do8gAvHQsTl2VDha7dlK
5Q7FD24PZuSl17V90wT4ikIlxHr/Ha84KdvSRdeLN6KXkij/QSuQAJDd3H4TX2vrh1wP0mybK45N
70pEjoW7WB9YFne0nzP6cgsRmy4V22wIOJpG4YNwS+TzASflvmzf46+lZ1Iv4KZUZ4y3unlWkPmp
p77Z2uq/if+47kZzV2ebUnoL69f6q1TDfZi+wpw8hh57QKTfYvPVvXcnAaTfzpqj5U+tcVBGirnC
2vKrHb7NMaKQyuFLoFdTaLRX3U2hxLiJOzpnA4Z83MjjwwApcbMKbTf/tFc6qvpFzMVhNhjahD/x
bmWsoW6kF4Nlh+JXaMpHpbB7m4PlzRAZbFe1qkblOCyl2xv1yfx/eSexoSIBapkmJyalqaq+BPkH
bK4YT2ajvksAEBtJHx4cdlU4XQtrTxmyQJ71IgMlIq0m6l5ardl3S7xTy8oxhnrb1uGfnNaf9mh9
S2oSNFDLm8xIHNFtjSzzi0l4puWpxkhh2ZSRL5hmrwiZEJBuLMWt4h81/lZRI6iH0AoYwQkbbLWd
Uh8eMFzsysYflH3xQwr9NtEw3WZnr7o0t6GJvGH5G0bNRYHSUbjAnLeCP1nWPGXVhmDum9jBvs0f
da9V/NXyS6gWfUj+ZmOvQp3M1vBRCo9hvOkcYU2nrMGDuR8PS88hLsDEVNZrAKnV5Fw9291HpMt+
OmHr1mR+ZGZPQAB+Njziu9TncXwM9gC1MxG5dfvok2Xs/SlBczt7UcP1Wq8nMLVwHT8U65Zo6VMV
7lJ+ta5Lz0K64S3aZpQJjO6vcXyibk6Lv9r0WEf9L5p+J5TWEQjAhgYfCwrTVcRhQrqo4ZYV4ajl
cNU+ml6Y4f6BPiwA3/11irbluF9AYiGroBK06Mku4S/geXa6clgNIHfVqzNuwXVfLcBEu3WFjTtR
hZPBsQxfzLcSv+12ExpexYJmSIpJMMrdrlrO1Y+J5iozxyvgMijFOF6lYS89r/2ROAt2KEfzQ7ci
nq6bq0Fhbu06Qtvwa2CVUl3U26ztigzvvh0hd5uM2EZuvXHwGbhF+yLsZ9Qu2EkjJ5DUm8qrT5/M
dzQJd44OKV2GTIOAX4uFlRqEUYSRFBl8I78Q8Lr7zs2PYdqa6m7BqYi4rvlnRBNYQOBdRu5yMdCt
FV4GTRzO+I1r8bYbL0V6t43TMp0zWFaAXn0vevR2gLvNIwRwbvx8SED737HGgT250eTRoij4M76O
y6VRbv2f/ZMnxmZIPCP8V88AWElym43hQ6EyLPzmIX6r6q8cJZg9HUaS/IQzJT6kqNa7Eutd/ehY
x2ZUaCU+MrpH2sjcB7/T5o29tUmqCi95FuTlzR6P7ehJ+UWGWx6yAwnslma9Le8NqOevzKwN7hnU
P1X4q1tOZjP0o1XOZIfnLuvndXZ1nvfs4JxrOIugcXXKezKRlqQUXpx81M1J/rb4NUPmzcVPWN0H
HF1FdmUEhISEPRLitFap2wvqJxuDnbKPqu4gWjhAHImgGAt5t45MEiDHQH0+Z7mndzoZ+T1bodOR
swyIA/LOFzze/A3rm1ksh4Y+TjVcuz+uyiVvnHnC9DnAaMMXh9B8RJwKb2k+Zhme3xHa7/KQU6Co
sT2mDw3ZSkOz8ZhvMpXGAhVJ7lQgfrQMKH1sFn3Tj+5FYTSpnV7bzqunPdvXsb03b6nt8D4AggJW
KBHklvSXl5+4ktWFb3+UNJrKewvMEqVbubTdpdxEKGQLVzM3dSy76jUpocPdR+/2sSx+GG7ZBJKt
74a81QvoOSvWMEUXm3JQKTz0KRD9vh6YaGyyP9RDM3yzkns08fwWqy9BY67f4YhaonyZPqSHE0x/
lFBptDUptr2fcGnIu5lRqVox+jtFGqrYR52BVVBrLxxOa3TOlo8meY9iz5Y/ZSi6RLwZmR3ox1n2
ZgPu8ZCDwNvQPwR3yInxaivy91BIh6ih0oQYPd4tsH2pfjdSrlk3JtEdE/TxC8v8OHOZNUpUhtZx
0bG4MvhyEOqL3zncF6kUyPDXcbiTJx5QehvGxreLLGhMOByIu/VSo6WLIEARYo/HOuSeiFyDo11X
/9L4nIBMR5HTIiKJ2q3VFs5COhsDQ9x+69KLVkyIgyY0+ax7ckIik+Yd6WMZ++la0kOAaxtUqcbw
zGzyFh09Th4BPGjZpc+nTa2YpwFGH39nydHUpyG6ETEJ1x3ZCKQ29Nuj2TLeZ89xjSPAmOstGigQ
E7XeZgbhNhZTeJH7MbMizDOISf9m1V+WEvBeMowDKUrTqa2+cpt3IgFwoTu14uqsWKpTWk9S5z4e
9fgk+kvBXxjlX/xpZoqM0XrKxU9Y45b9lsrI8xUGcPVFImY31v157bE5YtilTw5RhXNVFFvlTwW0
t2MfZKRZVuSQoSrc0niTah7KoeYqXL8q+7uLosdvOfD+p6hijIgx4SRM+u7EUcXzNMcov4oPSral
ACeaxmZEol2Y2WdnAKHmM542b+AgrOkgIIMYeJe7Yxn/dfDwC9Pu+LeKzv1PqHJZ9fMAtR4xozXc
ibJlvVe0REn7PubZXrPQZMXpXuUHjyzzQCzmoZiV24AnwbQvxUuYXQVaxii8y93UuautXIZ+DL1W
fXSb1Uecp0FxkOYPWwG/RujmDHyU4Z7Yz6o6+nO+71Z4qvCpjECUtKc+2lcqzOGzIm11y1vt0DXG
37byYtgVw9wR7kq3q5e7RHpN1JFO+59RfQsgpqTf6QK6ZZO2JE6WIO8ZjrDFcz/157RQn3MBVk18
WVzsdWwUi3+iRS7RLzKscwHTuX5NHYU0tm/YWHPm5vbbmJNXyYZrr1fdL5UR/gnlo9ZWu2bghPeD
zr1m/ht6kBIqsDJJ1nbIrK8wXvbk9L1Ew35WX01kxRUrBEnzpkvRUweo3TJgJKY0nhLYfeA0S3bK
BGI3o2nxdU2O/VrVn00jSm6aQCDURPT05VrthB3dKpPwHoFwtPqnRpmn6tpOalAzFuvbKj8gIK6c
SLbR/Z/zGCYXIZQIH8pA5kZht2+FTZSeZI17MY3sAuCrthGluh3sOHSa1MycQW7GIO7Fd9SakQ8T
imphiU9WiIBEaCPZoQrdfXkJJb/Pt0Kx2W9z2TuYtOkuUd9D/bqML4yfbXqwLXYnmsQtUSSV37oh
XJMghHWjt4xTGWb6FpswThv9JdKzRkgRQyirMrY2PRHRBAmnIGzIFHbM5l4jJrCpnnNLOjSKNDmW
pHk6vhwqB9V2rf426ImrlNtF+9It+C81yHveBvWrnRnxC9QUdQlXAmdpPQg6XIgrzTExMlrr5tzG
9ZthKERujzBRqoeYXexTRb+MGG8CEyx0sRYQFqHHtMHbxIAr0D5EjEdlHI+7tiuO4zQIWK0QtguD
4dgKmkbmy2RhzjGtInRCqRObthGKF0c8b9OGJhnUdHEheE5d2V4L1XYsbhFprs9a92mn1r7AaKQZ
h4oEJ92dbXSoulb/6NLRrIpdEg3sxg0J+H4RyOFFH/2UFBSbtSyNHPhFumgWhrY4BZTnVKNxdugi
TWVLCIVGtZijE3tKCV3nUrwuxl5qfdXeV3oQzbfROgjSTFkP4LT1df/Eax35PYEd0FliBatPJfBI
DQ2YgjRL8dJZA/dXzFcSginzJSZNyfrZze0efIVptOqdon2pSc2ImG4u0NuSeRDxs6F7HVYTnWsn
4EwQvQmVZWCyyNctE4DNghQrrZblDWw0aB7yB7/CwHZYTFeL+Lj1Lmqs3bDE/oACYVAZLJt7PHnN
MGybXNs1ohdwb7RMKZpDRM/cv/fmuQJOHax/Jvc2zW8/fuW9jWGN9lG3PwBnYVue+yg5K9U2V6fj
av8KC7C7YEJp1f2id/5i8BxqaWfF35ogtEVyWT/DLWqfK13t2KX8JdsBkY9uWyN/sdvwqy0bAnTS
EBEJarxZEa5UGV+Jqax0PgQDdsNbr8hbNY1vS5g5YWORdiccPUxQQlQSOtyxW4KuNbH7nKvB/hnb
WvYGebFcSYkST9HDX6VCj8qh1oaOQMm6RzacyuQtFLpW8T+gD+KaSr4WMpLOjkQwM7IPSLA1FwaQ
09ENhZ+l6XZo7EM8zzB5hN+gYpog5Ks5Ahur9dmJu8oHaqsqgeRsBL6xxjI9pHMDLhVfG5baGuCR
IStPEmScNirbFSXiPFQfk2L7iZVdkOeesyR9Ch8Lihq400B7v7K3UqC6MQxD9uShHHyjfijEzrN+
kEVqPa9IO6vJsP3yIdpF5+5MMTb5Ybwzxs1qFVsbqb9OQyWYTlJ2kypUCtqt58g30Eth0dKy9bJn
jF/j+imarcrcqSEna1HaxLQn7OhJbmQ8d+p5Nm16ndol2TpU9Y3a8yP+dTXWf6FxzFAgtDTKpUmX
bnxlUsMEIxnuXLyVdfaqWItxWaC5wRJyRvOHelvJNDcfL2Z9NeK71IJS7+Wyehy4MsF3sjC+a4MX
TXtH0+IPGetoMgriWGv+aqT8mTNa70kUBVoCWdGAwmWysJ2lt3bEBpG89NfhCdPN9Dj2DQlHO17G
8icLv+MRuJMjbC2/iAwmOuwiZR+/B6VYZMVrDX8d/I7tCPk6isAMn0LlrIV9fM3Y3NRQId70ef1J
6nHap93dyoM+N371IiFmZQx05GJk+fko5SvtYkzkBow5xIrb107WvySG6hj4w5qTk6PGzbR+2z+U
d/hdow2ZbTS/lpf0ORDDtWpOS4zgCfWqpRaw/IVrxO3WiFFie9jbmQtJDrxdmwlzqUdTW8JPyDB7
0tbOJZYn3ym+yE6QcLWoQGSm7vozwdmvULhehdeW03mddkl4UK1Lp6dOxBWTjfexfYZ0glqeCohU
3y5B3hCd2qzlOpKi+6NMWYOhicfsc5TiS0Y3LtrDLH0Ok+1zaT8lovGl6VVoAuvVid0EzS0zSX/S
6fWKHDnD2HHT5k+RYenbvl3xAKH996pwgDdVnvjzRzV2EDHRIHNoq6w/JkxiRbGeIgWnbnAKDRCo
H1No1eVi5cZDxaQEhbzNq691wfFjFk67qo6ifPRhtbfnnM/BFmz2ZZpop/iN3QMOhIdU/ooBAaza
bUww+Z5djUrLExcwfF0MVk5BOvJ1b5Nfra5uUccQJBh5F1Y0oStg7E2l38IyUJCibkRon6RBHPk1
/jAVAHaWbMd6sZjvdo01Xmd5Ybtl7JIaU1UI7TKHuBY942eDIYrRLWAOmj+Of3FjWs8oA5rNGJfD
dYhB9Ln2Z3itKFYWV5bZ87ABqtKjPKSNM9bibiJDYcGjMvRrXWpBwp7LvmUrmcUVqdxaBXGOEo33
sFgc2BUR5ayGsftwdHqva3x/l/UtW0cJ8cZW6eWSAgg60iZ9oEanmSSn2hTWplHTSyl5OQKRocJg
TtMYF00JZkG22HrM2606SkhaZzBAGrGnQYpu0Zi7y6xZx35evmYJ3FDT5da1VNTDlWk/NwrRafb8
DOKatW/tY1Lu1OivsnGZT5SrRiMq6ilzKtu8qh2scn5RwxdU6rmXpZ8NgSPz29BSNOvmFlpPGgbW
6AkHmSQB6z5n/0KGr7Z5i6cPhcsttl56423WQXWVVxnQMH0ogt5SAVms8fe4vDZne2J3IIyb5mgu
kEyhnitbM4nVr5Bt1QLiNFrh5KowdG2aK3n0tcdwN0Cch2tjg6Sau6nNxFe/Nt6kNiw0hy9zMm61
0HSLbFZeZOsnHCSHsqA3SXJHIkUug4Ego9VqE0XwJH23csQGSvrVdcVvtMagZG/12u2aNLxLwAvy
8JLMQLKxgeCm0/NsG5uzyvFB1VvJbsHrt+EesnRTYREgOgpjm8v/lpiQQUtDV6z9KxLrBHgxrJYM
nUxvwloO0jfucb3iwjSDsvzTSgOCsceSaFaGgzzHCmbB/6rpzRjYEwKTF8Km3mVBtxRbAxQvGr4q
XNKH+IVNLOTuqBBHHjfXw/Q6TEhDhVwyraSuDqKirrBDpki2PW00CDrY1PT4NGnrl80TtGzOJG9b
H50pP0el/VnUBQ00+KWxFBLagoe5A6LHoCjae2/Q3gG4pcZ4wpA4lXx041E/ByYLUSiYBYSI5bYt
006bPmTqRGRsYgl6A0K70FC96Aby7zrVw3eAXy6w5tdQ6++RbxYdhxIjHcVsL7tiZAxMIj1Lw9ki
lsbpmC/cpXnD1xE1ixY5xQTKiVvywFqXMnBPMswVlf5U8E8lW71+7HeDjAhktQ6knG5YK54VRC2t
5eR9EiThQo4x8Iz0tkR8Y41yqs0jEOSpHQG+LeOqRNUW+XQRTe37TI5sOVTsD6FWw+HZ7Pn3EvaD
YXlZA2Gi4ms5WDrWhvXfFALkVbP9PmQt1HPM1C2x4VwYAlxG/I+z81iOHNnS9Ku03T26ocVY314E
EFpTJnMDo4TWGk8/X2T3ncnCZDDGyqw2WSSh3f34+VW+QJzQ43F6gNZerKvYMlejVdB+9dVdGtLt
oxYSHS+zir3SwDQzpRKysbhxZYrhsHLCUGNX5/EVVmJLXYoSpdLgpvsWaKHqnvVOp4FkaAfBMO+N
qLAl95AN5U6noldMf1GZNItNm2lsG1nUKwBgXvVcRJBTun6VqcqRUECgu0dwyAGNxbLrPuXC2Cah
NVdN3jD4F+d7oLtbJt3Ka4t1wGVJFRz+9jGTuoUW/mTiXw1Zsg0sY+VWSzbHfrPXHl04O3lOtjes
lSqTbJfe7mi0NjTsje++uCWzIx8K5Bo/GHe5py1q0G2172nFmo85FnFZRyqNftKheiO3BnoW7WL8
VGFq1W6zLtKfFllM2D9cKqcOblz6YTXPgnrfGB/wwPzg1RMBUuCxNU4gvHb4dKu6xa3S0SiJjogG
p8tbRGQh7HEwN1r8kXpSwhe3O1GeZjU9rJxRDOlCMBZiLdzLWbmyfGVRYh9vDxcsRum9Nbv0pWLC
gB+yVSs8d0W01HGytYKt3D/liJHkllw3VbTNoLrAHLoUl3bcCjQjL4O+Y2IPMWxp3i2t81eq7K4j
zfjpk2/bFvGyN1RixRG8pQhvEgh5cqTDMoOYoEvbgDpIRbzpVt6+au+7LljmA9I/Pd8oSAgQBc4x
VLzo4BuVJyW0gJ3Qrgx1xh65RT6f0S1jm+Rp/SaC7aHRpUv8+1J/E4J7UXfQF0FfexnkNzl/N8Dl
pQJX1+YlS0c0oGH3PvQZ2vo8fZGy8JQHmNhWSn2SeuPRH0X8C5LRzq1hK8Tb3MJiriLdzlxLdMVC
dpWX5+D5XKaBBLHkPSFoET3/A1IS6/GW3jFji9kzM6Kll0E/j4Ay901+8t17NjN+Bii8TbyLbHJR
NOG81sJ3jcZpdz8Ij9T7QeGeWg3oqscAQPQ6yNZuzX6Dljz7/00dwQPXuu4sQkkdYdpaQ7uq2ZyY
ZhDPZDM9yMXgjFqyGXxNviMvC06sUqOZDOp+bjYwcCXJY+6OpWWuDe+yabyl8qsRn0azseNSgOAi
V1CyEss7mFr/CoM9i6x560Iid3uRrnJ2qY4yN3mUSrr5bIEdL6wbvov0goRf3B2obPp8YK+L7YaS
AmUN7Ilzz1iJ5kIqCVkMYJemB/JyFrVc2gajGW981VS2UQK4XJvupo+UezX0F5GmOJ7VI8RY5uFS
EmCWQm1vVEcul2l4EEz3DjFEHbx3nXH2hh+a94HUFyifXaiuCY7s30naORSUU0WfvTTyg9CLtq6a
i0wX9Tujj2BC+YayYBOHgVPSLZAi/gw6VFcdDm2JGaqvhhvhNtsWhIHG3X+X60IMqVSK2J6YhQBw
ViAFbhrek9YvRh/OEYLJPn02zVeYf6PyngMWKFAeWqcXqGGYUPInUx8f2DOtdVadVAIbsTzx0CKC
Euq3fowORrwdCpAOL3OCNEZaYUAaGlZRPyx90zsIcA2KPtxrYb6RPQ2NTK8tmlyWHfQ/81gr6DqJ
m8KlaxDk/lMZiXMVRhsKW2LjYQxn1aJOuoNXubYHvJKNA7z8MXQU03DirINDVxXSaz5auk9rBYtX
4bkySruxmFFXJDjQuF7LkNs60gB01GpO7NGkPSrdCxNvIz2bw1p1eWk2MkuK/bvRx74F1vodBXbu
3fN9qNYZPrdZrS22zK75kKc6aMz9qC/6bFdTSUgFTQO1Xname8/4SkXs9ITPDJK80kd2qTaMkjiH
mGjlUKXCXHAkxaztwKt4wFKabOKqw4uOJm8YOiU7dy9wCvCaous2Rq7fEb6VO5WWnavqfvCXiuKo
gbLN6RBLymNdZJTQHhuBeRa7yqwokKRlCxHUVTF7O764L7FbUdJj2DcIx5+RtK0tMV16UiQvR2l8
7/W7jtosH0+W8JH0z8DhbNEvilBCcTDm1czRdrNwAVwbDxq8TXNTwHwwq5XoS29tlUMyTjY9jRg5
3Zjth6eM0M+Dd0OO6YULrH0WvmBPdRbse0zACaQz3/yRzZqrjFsVBH+klmj6I3oXuijDfGAhH44C
A7sVNaQI0ixo+h9IhmrrI1C+JH01VtUp0Y4gmcDEA3pjoTj4ZeooKPJDrdzH46lU4yWZr/MS7EhJ
zmX6YoRPQ8k6iNbc3MYdXPYSurhyKPGmikqTJuUFr1hkBtKpwIkvLETwWY2iFRZaNRr7UvhSsMyN
0Q3rJTKYC0mpCXK0+eYcBZGPL11Vr8gZspPAnwPxDiQmyihuF5CfZd20vbZ1svGg6im/DCLnAogE
rK1CQWsRIiqSxDReDfkukXcy9Y24rMcNnrE09mcjPkhGj6B1fLoAX948y9codAO6ktqahpGqLuv2
WDR2QpvLu1e9eZFSZMPOVj+LSzYWjREzehRgd8CTgKnk7yCTzyLlzWT/DJoAv0poAV5LFLrCofGh
ohB/G0HGs9iUywrvCHQgOIJoChrLK8yKwk3soEoX3dDt8gpwYx8022p4GVQn1DVbjrZ1eK76vQ5h
VA6OuSjwafrRS56oa8M0eXrvVn4qhXSjG6C8pQUrE2mk8EbZsWZbTrsPoTZ9pHkV+85Ym5vMsogF
RLjFFjerwbV77UlUv7QkhdelbwJvfAyLV0tqEnQrSB2KTnJQpzqDXEN/iJZCCEHW3HqXO2re2Kbz
5uFL0Z1G+teo7jyt80exbXYBcExjYBxdboXWQyYmzP3Se/DCy1cRnDUr2BQ8admVFqAutlI261rZ
m+Kg4YhKCRt6FWl/0UqsqwNiY4q7B9PLfiDUgAAAILAghm0eyms3wii51SCVDGPqDO2bpim0ixra
A16+xBeLfmrJzr9rcCo3bNka1pI4DE7RqVhyprssjHFm8anC0ramu6K3Xr9wzZqstYJtb9E3y5GE
MCUqUXfSeWr66jEoM0Z75Ykk3Gl4rKi1LJ88QdIfL759oqOzv3e8VmvWlkTjwLPoJagWvE2zhyaK
BApJijA8F+MRamck/YjKzB4rnArgwxdgzy8GS3vv3ReAQBrCCatcuGH5qtanUkcsMaAH6/rkM60Q
Ow+VS43awOyXiieDyOEyaSi/uvrdV+RdWUgb8+IFkSenHO8iPTODVdaeSxrHYGqjFM08mmAmwLEh
sSwimek1bVHoH4Qb4XMU9mu3+/SQKFs+GzjfPVstZVJqDvkxLSGpoa9v2XmSP6uh7euko3vZPeZA
IYr4EkvaD6yPhKxZJ3H4onjocdNkuDPIErina7qi9KxVel7tqYshPkmoGuYVY61s7kzseqDtB/77
UK/lQJiL8tw0mjXoyjLH6CmPk3sfvyzqphGqGt6ClOgkM8DuG9SfXnRMEseDng0rNBhgNwynAFfz
GXU2/gFQf33BOCXjaCuda4fV3K+qd7nOl4wlp638bcPOSYkEWwN9NGKg68JdynSG/P5eHSjM9HuT
rqtTucNoG0lMiY07lpC0X8nlgwsWxJYtFX0HYadw7zuVUEazWOaX8oKuW5H/RPLbdAszQM1GPpVO
j5x7RXpQyAtIRGYGSo2fUWYcRTh8IfsLKcLMWUd/7JZ9TymB5A39oh/EzpimrONjdTA64aKJPNPd
ycKHolggvEWLfwoAQwd2b4/wRfEPELnr3pPRjdFkWHjJg9nM3eFOwpNFWDMskbTm1qIUfnY1xJpw
0Wh2X/6E9+2R7yveVe7G7x4Gad26q8gTnD44ueEuhntqOb18HxeLoftIk7mVvgag8vrPQAOceqpB
UYMXn7miexLjuUEIVbeXaXAKKfY0KfvZsWJ/n5z6hI65KV1InsHOMyhsjhGThtWedc1J+4PcPqXq
vdnqR8HTfuasnbF5oAZ2xPYANFmJzWPhbxrrWaFYzumDx62bzStLd49m09lyxUsL0Hg0MiIwNitE
/qldYxytArPDCpZ9FhvqVrmIaovCxPITWNwu8ThPpIpKtDoQ2uj0Y8gUNSb0GBPlWJewsZRsWDWC
CRKVVRvXyJgWmkFethCw7ALZlZQ8F+J7HA7LAi3JkJPSW44jBjhtwC9p20Fx11JYrsu8WMUCaqlY
WEqIAEwcYZKdf8mD6ef++OGbtumGRzGrLVrM+iaXRHYeEuxpupprC9C/oq2Xdy9+RJB9KlPA6GAb
0lKxjPs2o4qHDrwtNQqiATlekfzEd27ni2yiMzTBoX9ujZTpd1iaeOT0ybLWj4p8lJW1SUsIBFI0
djFb9WrYm5o004qi3KiG7zqhr/0Am8BwBJi79LGQAlj0eeOtpL57srkK0XhFI4h2BAMflMNvFYa4
MtNlNFkYZInhW2LCevWBZgZZXdK+zVWKWnPclEq0T5TqPlCh/Arxo+AFWxduhiZ4B60KlJmZI0Kr
w5Vl+it5RBCBw1qfDQ5WGy0AYHrG+2emlE95iJ6hm2fCzm2wjB4Szc4v8qMIlPjc8Km2TK7KRams
R0x0RaHD7tYVhfus7+huA81nM5fdoi/3iAWCKpk1hfhDKNwXIQQWBpnSddwOfO1DZ7Eu47kEMd+q
1n2w0APKFX/48sJwm1ow2BEqUEFpGU264cLsTJeN1cwNaGy+lM5d/ex7wb6Gm6OJdCku9XmMAjfV
rY1UYur0IBvYyBlwgSIauyBrdeGEaOLJMNdQF1bCkyeXjgUyUMc+hI2zxxVB6w61whlHsN10+Cgs
aCACkAymL+2AIMpMdgZdwxKCaRNAKYIVOFPAA5M4nVdqcedm6VGP/RPxz+s+MU95sw87TJWa5hMi
TSisTOHoRZqD5cYPyfW3bqKLduQjTqDKB4a0ZvSw9pELxynsIRR/b0clXbyu/mRGNTG8i7x0TAyr
Q24zE+238RnB8+ximXjuZmgGb1gmXrGjnmYE51HYaqKsweBTF77wkNd3tft04wYuF/qHG9AmPuqF
6otDrMjSVhS7/EIQlcv9IPshVEQNdEga8uKliTqksVqpUdH7YK6fjWcCK6mjD/vgxnVcMbidpglH
tZyWrQU7Z+wPF/vcGD07EOBidOB3oVOS50Vsk5cO5ukK+5B+g3jj1Ma1RzCxQC5rRR91g5WhVzHW
xbtL91wRQV4/p5cHW/o+Ip4T7AZ5bdLE21ZZd9Jab177GqODig9MKJa1hVYRNUhQ/yhieR4K1ger
WOWvGL805lKepj4r6D2o1VnWBlseqNQsbqq484fnlGm4elUKaRXA/xAtROahp7/63SNrKOInJJm2
icLMzXuiJ5pVqAmbWK2g1+P8PjZUtAjn+bAVtPjJTPceSCQxShzOCkb2q9giq0xXRVOupKjepL4A
F0klpJWq8CNmfyAXG5n/18co7xRQ3O9fqXJ5fn/6tC6v+jeX8zaP4ixJxZEgRn93dJKNe8qWwezN
eapWUT0Tl1BLxNmzYCOtgys723Sz+8YxZzSnbW/55dnvaJD2Ilzo+fdXJOvXvrKJuapvCnIlGJ6y
8+R2hUeVCMdDKH5gMf+jNORZbim0J705rbsLCAarFdZoEHYolBTqcuwbQS/imups0wBXtZSeqwLD
+7eweg6ozRMcTbVT4Z8sKV4ZML0bD9f1AZSpw8BU1OQDNNdT9y7mj7G27b+04XICA8OucZWkd6Hy
JOCSmM9hs3hH0ce16kIPOMidicDpuYWfl+ob9K5qM4fueCZxem7c05Ue/cdBW4jYY0TYhe4FCprG
MSgBQaD5pDbeSy3BCIcOhDhxPqporhdpR8t7iUHh3UVOSZ/2qzPguiA9tEl2EffKOxZ0+alrXhXm
ZdYuPo4k2sYAPmN+BHPtc3T+wgZCZmn2sw4Ts3bm4gWV0v+gq9Q9Gc/At5qyU1jGqBebdgV0geCt
6tY6vkFNdLi4dCXKQ4+ZLjQy+aPKGQTsgV3oBOSOjfAlujdNhY/sN4sgGQ9IFFlhfF+eiaLOh+6d
4tJDE6Q+xbJ6CsK9l8GJsY4J9EMMCUJaRNW8HtaVrMLjvDflQ+N+EmZT90elL+Za8TamWyRFINVP
JRosnWCPnAGKkRKqGIlOlnwfMaSk4r5UgwbnbfNezttT2aRvcmQ4FnseiSU/Sdnj4VOHN8SwjTTL
ZicRlPMepwA2m1RwMzN8k10S0ft84YOxknWde6vEfa3EQ0ohzbY9V028a7G+knEzgda0imJmHeXA
GjbSnVeg3qZcVdQtYZdCyxtDfExyikSFkDTleUAMgGIrrB7LYdOkWxmGQQnXGQ5dESL7DkLmT635
MjFtc0XkjmpnE0mtj3QDCMpDw2D0p0bdJ8kZFxjJW1s6FjnBnFKxI9G9QocWoYzzXio5+GH6/lOU
rlLRtvLHqD7nqexIrXcnUPclbYvkmSiw1LT9BmVJpfjLPotmkJ9zKJBNkt1/P56NKwujNrHi5RNp
TWvIoXTixoJMBedGoX0NKupc2IotRFYdxM+nYBtj6Syox0RC9Y1zJDh455czSC69gvIwoucRu/uu
ML4EFX5zUl/EGK85LS6RbSV1fIvdun+GeIxBwtaH0Iy2ImogMOqlDY+zMKhmGB7RWqoq4Jp9J2zq
eC+YmzbZWLoEveIhBnGLIcfE1TkfVkNYnVoaQrFFqz5v6mVM43am+f5ZC6z3zNXszPyo3K0L3UeE
3p/U9/SE53ndn6O+e1PcdqX2g62gn+9j7IJl76COP/t0rdR7Yxxv1TdX1kZx4vGZ6p2rNaqU7Idz
CC6FJeNnki9k6rkLwcKmCU4P4fu3eeVlipOXabh+3qQCp8pCX1qbaYk4Hj+h/gIq/r0zTIq1Ic3N
3O/Qb2iXcNLxvQLRr2+sdleMtMWJJXEqlF1IPRTtQ9mBoSjCGUTsc2kkOwUKqFsG7Oof11RjGnuj
xvmQmsYY7TMUNYJ8VOL198/mzysj5s9/Xawp/NVSD5oIFDihy1kpM0O1FiPbey2Vn74/x5U3rF1u
6reCoMEtNSZpSd65ESMrEFhxmeRh3GSY8H1/CvPPD8jUph+saMHKjoV+B/yCCgiDvRLjNSin2MBq
XjgzYYImXryARbJP4Ubk0U4I3l1cxwV3hKbVO0l7GGEAC59RQX85iNZeBahTCgsz3fgRU7JE1zeH
W17RzUtaR0ssR4EUG1xY/EW6dIH22F/hnxdV5p0fv0vSvR+2Dv0wmwW4lPYVNmBKRRM0Cl6a9JBB
zcYnw4pZX6SfJfmXTb+whKfcf5ci8VyOQHph4rQ+3DsJl2UrpBUvNGTUPRXquSVJu04OECn6nICD
/mceYElO1kEDLDJYG4G3SPOSkJ70vR8f5RI4xk8OZY84hR0eCGgIGBXEuXFjHEtX5gxtMszEmo22
pldAB/XSFzCuQ2v7Q1C9R9VDoLJxE3xkEbm3f2/kadORl6bdAGVC3NZert8bZVQdwZ+QCSRZZuGu
nqZYg8SGA6kqwhbNNLTT99/aNeNtdbJ3EoVRVPJ0ULZCVYLdjW66iAb9XmiocVK4YKnBHED/XBNr
Ol+fSSHOW6GCxdmxWW7obWa0zCwxMG98/Ffy6U11Mog7P6lazy+Urd9VAtrLuHYVPORT4SXIRDyc
ArC+j06Gn622BsCOLouwGzSML9U6xtLDUPv3MoovdJk4X+v4rOOKmVbptu4QwhWRXJ57gypHztzq
obP0EM5rJ4GaXwYd4v8ACl484ujSmJV7Y9JWLu/xD9sIdbI9ayQ5DEX8Rvd6o+PBZ9BnyRYZVoqI
o+zGNQDdgGbE/KcAo1Uzs/0Q4NwzHD0luGAwcDWq4DNtkvs8HpYqNOQEwptPwqRJTqAHl7Qsm1VX
AtGgPu3KnIY8ho1GME88/VYk/bV7mGyFetVyRTmyMgyfOqApeDS2+Oq+4jId0vrH+sRUUPyZK02h
WeRAhczhZ39q9/k5aF+7R4H9BhjeW3dgWGHSsxy3AhQlbh8+OTdE1AjmOG96idXGyghf6VFiKivP
rOf6K4p3kMr5Dj9jAtlpprBuPJdEd6hz4Z36VIBlgXfkJzQioZpHmwrjABTNZNAtYY7XKcZos+In
QuZSnCUnvClNdR5VZ8xJRt+DF7ilhZ7eyA/45az/p3c92Z/Jg1RkI2ZOO0zaF8oq2gBL7GBSznzS
o4XZg0n0l2rrGzJUbX9hQYKcCWSP5QudGCadvWPkuDOq1xV9tctfOYmN6NHBHsVW6cy8KnNEbcvY
Rl14RMZwiJcU1DvcjiHHLgED1/GyWTVbf24ukFL93S94su7ppueWesZdkaJsI7lfykvxjBQVv2fS
vjsH26S5vuYxz/qZ6uBVan++PHpOtKDbuUXlXdwywr+yI1cni2MwNlHPrC8T2Abq6KAesS+PSJ9R
zNkI+2fBwn+8MTleyrY/vcrL//9tsS+ZHqLoci53L9yna2IJTsM7Btt2Ov+bfTF1stBYNUSQUh6M
nWtBEi+igynDxkt7yq7vb+LPRZGpTpaWWmwLs486YycJF+ljQ9JNEWb4owsLKy5uRr5cmR2UyTqS
KlaJ3fpIowS0M+8aRx0e2UtAOzAWnU5qQbU1x7fYulUkXalVlcky0WRdW7gxpPe2wUIeZ0qh2CQ0
XjGVwzylc3KZxJH0xodwpej71R367TtQQFbVOAYxY+FYjuKrgs5bv/XorlR7ymRe9VQ9HyJVISzH
M85tgSQPc8Tv3/219pUymYsMIzEz3W/oSJYZjkVRCaIe+ZZe2+gnsLnu9VGbiwZy2Rx2zVHqQXoD
DZMpzPv9eaL51JzkuWJyreAZ0BQ13ZHM8mb9KDbwg2VMQQbIkGTVYI0uCsFWr2RxHZu+uG1wjHD6
GvlKi5Ibs6nUfFFlPBpJ2nUhmQWjZezMRMLf03WxwIpF66PBZNaO8x7qfqxm+BZgRff9k7jS5Dam
mZOKxDAzwyDad16IP5uetsNREtIGQJVVX/JZQkZiKVeY2IZz4I1ubo2pshKk/i2qTWEleW13I//h
yohUJlMpSGw5wnUkc6LCjgefb+YzG0eDmazdWIOu3K2pTCfJUtMR+XAKX4mCZQlbb5byMuetAflN
kwxx3vVGtZfb3D0Gftls4gSVGyavIfKqfHRCJtkbdcO1sTOZQ/0hAfo29J5vqKBjEGxMSFVDUNyo
1K89zMn8KeiKHoq9N+yEYk+igtwvTAv3mBuv6trFTybPqnXVrFcIBwjikq41frDVvpXF+fcf5ZVr
lydzplgHSVzAi93pJi4yqmj9rLBIlavuLW7DWx/+lYlZnkyUyE39UR5FTjLQgmlCWONJ1m7CRKW6
9LemNR5HZTBmuJ47sgoh5ft7uzKryZOKt8BdpihcuUf99tgkL1l4I2n6ctl/WJJ/bRt+m4pNA/S1
LDiuJ22i9GKjBytbQmXpz/XR+XvXPpk19aBuijS7XLsANm0ugii9sRhfeyqToV/iRWGUCUe++KTV
0X0n3kiTuvYpTQZ8Q35o4jJZ7eD2YzE8SA7MYlzzvn8gV4aBPBnDZdV5niBzdM3wZ8RduDLG8Mvv
j33thU4GMKSc3gsvV26h8RRRCl1U6emdiWeGeOPyrz2cySj2E9cb2xgqiyoj9FaAjXWsFt7peX5/
C1dqkV/hQr99k0HajR6Wt9lehxruiaM7kwxDXqstdnpk4Zl8qMy9Vgyansn4fn5/1iuF8K94w9/O
6scQrUY1zfZN0LxlkaLRyVeSZRRjp5BFDRoHPHS/P9W1tEtpMpr1pslYEsdwj+4mOoiPY4IU2RbO
/aMyG258CFfe0q8OxW/3kweBmZM6Gu5rJWPDkBYBnrGF+RYacD9z1PK3EnevfHHSZHjHfWBJilth
uwqJHV1NHDwZ/VYYEKFVP1o/v9HTuTLWpclYLxIhVlX4nftWNIPHghe/da3MXX3/Sq4MyV8r/29P
y/dCz/LyMtyr3qINHsL2KN4Kkr926MloBzmuBVeNw72AJ2di9Pjjzovyxop6baxMhntnUF1KLU8l
ecIVPUVBhbOZhIWgPWLMemuevXaWyYjXlLCFjnl59sBy7bL8ALMJSWdwZz2mGp/fv4Jro0KcrN+D
KdXtEHOWEE+r0glbIhBwS5ihfGuEjYtUoLgxg125H/HyKf/2tqOgjogh5kwQeWHC0zxFLWtWczze
SyIZbtzQlRcvTka5RcqsG2X4OA7Wcxu/xHGF3cX79w/r2rEvo/63O6gTzXL7IEmwKji1qFvxwfbr
4MbjuTKixctJfzs4gqtKkaGR79U9puwNgjK63iexmKvZjRnwymAWJ4NZrZu2bVPO0NRP+I6hx7tx
6X8+sDHNn7c0129SPY/3VX8U1B0pMjcOfKWFbViTh1L5Q2wWcRLvc4T6FrAd3GvkybPm3f1RoVIk
+ukWKeHaTUyeTj5KjW8mRbwPofUWxlNd3fhq/rwm4Ajx1xfbSOk4+roV7c1RWKqYcJS0nQNs1I1b
8+ifV1HDkidniNVSyFPO0Ah4ste4W5xc4asu8bNUQuf7b//aXUzmvMEL6DBrAY8HgWuj3kcusDaI
fDbeCr6+9gIm812kZ4Mu9T5orZw8xVUNR1N4+f7irzygaVK8HyqCVY5RvB/f2wfpLf9yfyA4/P7Y
Vy57mg1fK3Ubo6KN9/Wga7hsyc+lKtzYd1677slkVmPC4RkBD735UueE7j3pC//8/WVfO/RkLutF
iF5F6DGyCA0An4JSJqt4gYyhTqgW/rJubP3NJzQZxEae6I1X84TQNxCJ1CDJ//4e/jxlGr+wx9+n
zIK0K3zG+GJqSB/bdCGerHSbv97Ckq8dfzJyrabSUtPj8ZOaKD2Q83WJMS7RdM5gG3x/C78qqf93
L2iYk7Hb5lngi79esTZLDtVrfhLuwBaUn4rtvZgr251Dwvz+XH9egA1zMoRr4V9fk8jXJBx0LBvz
PfZwy+8Pf20gTMavig+OJyFgA/eR8Wd4i6un7w98pRNkTHPdXavK9LjK4r0mz7IDFGSY4GQSNBB7
v4YHFeqx5rjP3o3d+ZXHNM12FzJyBoOB+4ho+z+VD8IdWlHAmmX2N08wGdW9WXaA/JwAL5IR556D
/iI/4JA3vmo35rurT2wyuqNCkEwl5BTea/+evkdf6ld1Fu7gN9fS0nyv99KtM12+0z98v78oQb+N
QYg8hgz4Gu+7r2i0ofIhLMbN7E5WCQq3y43/2ay+/wyufF/G5f//dqZQEHXRdMVoL6Qw74y5pQg3
Bsa1QWhMBrrfufIQX9gcvoADTuaR1FZpbERxlgOTrUS02wHZFGlCp7lDO+cItZHPTb1qDnWVqcss
rrMN67w7//5Wr0w8xmRSUPUqq5VcivYFObKQ7n54j9qFETdDZ/D9Ga7U/cYvEu5vT7MSO5TrhBnu
03e03lAoY3MWP8vvxtn9wS7m+7Nce2WTKcEqMkMkUiHeGz6dYdrmWVneuIErh55mgvu52MF55/pF
uvqJQaRp6N646su69IdPeprjLSbKUKL/Ydof+cxSAWW/0uY9TpFd4Xz/YK6dYjIFZKKBPcTYRvsW
Ny908lh66EAIt7aO1w4/Gf5Jkw7k6VI2Jwl43HYIlp1/o090pW6YBmonolITKcmhuzOW3QTqlE7/
mtx//1iu1fv6ZIz3RaAJZgcliMzG/qE9wc25pEEf65/Vsf1Zvd04zeX7+9Mbnoz3uAiwv4i4CfLd
yI4ZLtkRM2zMpGUA+kZos3LjK70ykHX5r3NWH7iWG0DG3cNCwYNLqzEbXHbuLHjPb9Wf10ayPlnW
L+HVKm53FLc+8bYErqD4oVKZG+UC8gce/+YtvPLamJsM56JJKmKXeWwFYYSusGoa7cZzuvLBTtUP
oSj1o1uAUbQCVm7EKgsvGUZZ37/uK5c9lTQondCMFgroXY3zm0gB50p3v478H+/9//I+s9N/fzLV
f/0n/37PsFULPL+e/PO/HrKE//7z8jf/53f++hf/tQ/ey6zKvurpb/3ljzjw/5zYea1f//IP1LNB
PZybz3K4+6yauP51Ai7x8pv/vz/8t89fR3kY8s9//uM9a1LkaXefXpCl//ifH60//vkPi5f7H78f
/n9+dnhN+LNl8FZiCPhaTv/k87Wq//kPQft3RTGQphoqebZY2V2g7e7zXz/SdUWydE1XDFk0LlTW
NCtr/5//UPR/lzTNVGgnK4oo/qpQq6z5148wXtVFUdJM3ZLgGPzr4v7yev7v6/o3qESnLEjr6p//
kPirvwx9TTcUXOfFyxXqmirrU5arix9fqOXZl4SUZk0E1ENyJ/3Afo8OPiz63NHnH9GGdF973GEX
WcyyZbeMVsbW2g6faBc/6nV+qg7pQ7wWjvFH+IHJ2ip+wLjJeO+e0I0Ur9UcS9P1YJMhtZJtXBpX
6hyrwXX7wUwA5bKwvU3sFOdig8LkpH4hzN1rO/nVQkyFKRc8fIrPeldthEU1t45EQSwIbLLjdfQk
n/MdQoBzuMbP4o7gTfzqh3lxJislQ7nxkMwDIiBsbAKP2bl7pN/AT6rzuDOX/a55qtfFHc6Y7/IG
d+NFt6x3+jI6IPtdEs2yQiCxMRa+rX+Fp2zDVR6ULd45T8kdqkTr3fzCDt7DbaG1ScLFCy6eFRBX
KgdTg43LSeHSHK2FthIfiVYqCCQ9vTV78lk4rHfwT8PGOpK/sMNIedd9yfN04a7HWbDRbXGubdMj
bn0zghHu8fxak8Vq+3ZlPyQwc5J5vhM3ys53UMIu/IP54G4g+s0z+8LVSZbdZ+ouSADxf2grqjGI
S8KcXsjePZf0NvEs/WmsoiW2E7HTn32ifFAwLajryWHDSkJ38M0ggrfxL0WX9xZLW+w8u622bmxk
3ot+C9k873dDZye2+VLfk1yggO/oM+1/U3dmzY3jWBr9RawgQRIgXrVbsrw7vbwwnE4n9x1cf/0c
dVXHdGXPVEVHzMu8VHfUkpIoCgTu/e45r8s17vr7+tSQ8Vvhqjn4GxRWfC6zyrks6Huu1K44VHv8
BMfyqXu3blBm3/EKL3rnhCsbzR4OooDLnvFIBUXz4B6abpX+APFsvWSn4Xbco3U9t2Y1vOgHsgsv
7sk8treBpO1/Gfjw7IPmjaLHPtg3DENv7Q3T72tn138Ex/loyvVGy21xcm6B+H8D3p7E5W1SHNTO
WVVn/nvCT2IV7eSJwTwbXSLTP/mmfkMBtmruh7uEqB59xBsuWlGu4Twe2NHhkneepnAH8twqAHCt
GbLZjQwWrIrv5K43zZ5YC6DB812xXnnr6iHdAWnYqUP+Y2eemGuU3wRwHQy+AZfpvdoC9MHzsu7X
3VZsLbjWvIvmvTgvnO3NLX3SqFhl/BE/Um4jCPFXk0JzdytxDmTldUa4c9VC5pc4f1t+yT8tcSlt
/MzDExQKgAoTHHX3bFZ3n91OERXY5idvpdZEiNHerd3n4X5+9J/BWcDKRKTK3/NRys3rKl93nzB9
VtNzTmtvfbiMfZC5hO7IvZjj+CKs2APoJaGw6obVqI+QjMx8sD8n+FBEGLf2Ntx7sO4/muPygsQ0
1UcIEyTi0vQYflZP/d0EoKzcyoGPcWyuym2mPvIjodWn5mci5GFWj+GNYl1CvHvE1Lc38C2+/OeG
Zvumu+0fCUwyJu7u2CmdsRxkq+Xsf/N2l8xdvoHElbEc7SqHNCzO9JZaKvkVCKwUIi/T+hDBcsZF
+MBncDVejU9+D1rryE94JZ9t2IoXS+M9AA5lOCzAKlGr9FzdeT8CZmW3067r1uLYEFybrhQbq4/k
EdPvXotdCVxkP/20NhhDm+1LhU2Lzfoqu7e2/KivYqgzzAYhscHOhVaLBv4LVH0YDl91+2JtM2+T
wY2ClQzn5AAtQARnN9+W30drlUgYwus8oYNwmjitvU3raVVsxwe02JuI/nGMR/ugF/gAl8KN4fIN
YEpeLmO/WfUO0gC+JGHkPPwME4aGd+5jzwRYfDdhGxuOYpt9Q+rlvHknJc7lc1NcFS/9SwI2BEVE
cACaybT/uLfPbSDX70ruKW1137J4J+U3iDfafmETUx3Yg5E8trGo0NguN8trrzf+sq/kGumr/uBa
z48wFYPD+Dg+qm/cUyBw1tONebBpxyADkqv2aO6zzaO6cvw18fSSqZTLnH0cXEeaud7N+NK92PdA
GPCoIkm0djgM9sTqDxewxbN1Fzx0hx96w7A7SDeYezWNsQ91tgHg9q/NbZ8hO0RtNJ6d6KHcubcX
4g6Z43fVk3wYVwmDNdidARpBMfwEL7a/cFRX6grOy9pskge49Zgk5rU6Q53lRn7iz3klZ38fA6qs
xh0/DgdZ7LHd9vVZ6LP8XjCYm2zS7aBhKV6xboDvWwOCd+FquftGDgAtYH3A8l4F57Eg2wyaBf8d
do9vOVjGN/bp0jB/f05e7fLVuW3NO9NSoJf76Lr76ZoJzsKn3z7rWx/rxLHQ15693zTbfsWPCqru
tH4ettvxs+i2xG9W/BIRZ6y8l2j5MeAmxa9Siw3j50yEnYdgzeK+5rafCLDvkTVG9/3OMIozD+g9
ksS+44lFXfCzC6jplN+8xEPpXbxYm3hkvmGTPYbE+y7Rvm0Jbn9FkPiKgN+6+R48BDcwIZKNOaNL
ZOYcszIy1jPi32uA1mtA/t85OVzxUnyp9Vpu8+sAexKQ/wPZcJ4u3nt81X8nEDae+u/u3XjwTvAu
x4FkHB2k6jpoNs3r6N85B7nBf7njs45r19mpac//idFJH0CRM/ZzwdGVMciVdZ2smbJT4wVAD9+s
waKZHMMFmNTB+C8Yh6If/VXI0Q/6hbUFwBQK/Fagf/bH+MhNxt08nClc4jFDZLH5CA64JJxqBxFn
lMfQ3NnVMR/Xk9n8sNu17f1egvy/3o/vv6rLdrb7f7AdBw/0V/vxJ3zDAF+Sznz8aRf/j//s9z25
lL/JQEvBHtqxlScuCY/ft+S++M3zbeXQOGIf7LuaE+QfO3JP/MZsk2S3zLZcB97lXfxzR+7/5gjN
Dtr1fU8yrfGfbMgvBYn/Pojzp7sqcD3tOp7H/zi/JmGHMHLL3Ac/J+q2240ewPjY0c7FBOXvxybu
/yZi9Oej4O+vF/g2n0w64OZ+LfEI2elSIx3YFllDFxrf77IJrCj8u8DyL4fyP14ocAJtu3T+1K9d
XZE2QWUFIiAaOsFMTZu+y/eNl+CXjgCf03W3mByVQMgraKEydI55pt2aAWdSe39z/v3zkYf34jmS
OCuX12Mey/l1TMbzkkB4vgy3sb1kh6BxoieZBmjf54U6y7/cfn+cuP71hPXngsc/Xivgi6QXrDjh
iV+L6FOr+gb2sN7202RRXWnsO+PjpzCDLl4c08anMl6SO0sMf9dm/aXm/ftLc8fafEIXiK53uQz/
UtlM7TjzHTloEMbOeA3MJb6nZNWe5VjxyEBhQaQscCT2pXDobmOu8z6HqPLUTT7TXXYtQ7RNVfH8
1xfEEb/e4p4TyMCGX+By8BS/RmmcukwHy/P11q+aehdksTqU7gzMZRYQASEusjvFMeq2sOssZDug
y6zyhLtWbmYvRG361+/n335xvB3AZB7XKeA4/WtXuiz8aPTNBae1zDMbwqyRjM6lLWOAYzGOV1UU
LfnfvOa//eour8lvHQ8uP3g7+OWbMUUxS7EgjK2mxlznOVOlsgQs+9ef7N9uPUkFQV2WOlsJxT34
5+8ft0cXWMmEOjCuW/emdwYTQxfO+hIqjVV8TlaR6atBlKo+VFmB1/6vX58S9i9fNYuKBqDG7ac9
V7m/hrNSC4xTGzoMcky2dDXSaFQ6q0s1RKBP6/qPQQT2+7SQlW6Q6z17me2013rWDT63rq4+mGXL
v/LoMsWfx4WPa9RO+mWHINcBp5p0EEBDqisOoAMrFrelkPntmIKkA7TvzU95VNjN8xwYeS+wUKlV
4UXip1fqydxaXdHbMGqY6X1OQUnV7Hqmho15UPazD7ptbuk4KJODQrDirGth44kAwlAzELjwWkfU
a+w4+jqpFQOEVp+BhZb+wjZNGFxuaZYkXOIZSVZD5SVel8J2x30luhj4sVU1SIC6xpfytmGI9ptb
qQTq9nQB50xd0ejvBUhz1BQoJ10N+7G2FHODcYmfurKzkcmCDl75pnYEWHdwGo73k56QNz8OLRS4
w2J3eXcXN87ys5hrUYHaK+LPxo4ma+fGvmdvuyAnnBmMCWOZiKWNs+JXSUhsnI14Hz1FMbgM4+U9
EaazoB/06HFZSBhKbcfavGWe1oZVo+D8O012+jYu1uRtKs++yDWEchndcC78IAGIPcBBTPdoNdYN
m9umYTFcFY2b6JOduK3BVqhTaieWhquYLgLq5mLZnbfpsB4UexkOHns8X1hIfEQ/n40aPWTcnchX
NQ0Q/B2h8uE2hXV+yJUrKcoChGWcvjMIl1y3weOOlwuz1Vx1FIHCSg4/20rHULxYFuXRLvxqUmTr
c7ihKmvdN+FiG+VTyzG+i327srdu3hZoQ50w5TAfD7H9fdGtpmc0tlX5ONdJ6Jx81Tn6XCmhE7Xn
65lSiNzQal56rt60j3yTg1Oxxy5AX1CxNljMKDb06pcRGZgDeZlFiCSY6/n1lujH4LFKFmZcN1PI
XWc8Q30+SBU0g8ofSaT1mRfiNreS7JjlE9BKUPYXBBhPe87dlqYhPHUDMXEa7jUffJk1DHLNBOO2
6mpDycTPOTy0Xe6Ep25yC73GdAOysPXS5MlRF/7CPFfjpteen20a340wASRaYrMIZLoPmwkxJDYc
Q7WMCecW8eeU5RvH5M0N3FyigEkZs8UvRovP4ukGNmGTewbq6sLZ2O3kvNdN1lIRmaAeM40cM34i
nFScOgmifSVtM3+l/OUjC13wN2wRHPHK7SrN9RyXpXMyuMgr4Acah9wyqiXfs2B0w3viloIbfFBj
9H0qo7EDkzKF/mFxIPfuh2DM3rRysnzLLmiy9npa4pSQQS1RnHt1xzksqpCuLe5oT4weAv+7rGOI
18AfhRh8XXfZ2MVIbG9S0SQ4O+RwtP0cZ3umythl8MLUnInMxfZSNkoPq465awb+esBF2zzkyq7L
DHYq4LzKpYQSIB1r8hFTLbQ7zLV5YgevS5QkN7noGcqu68SG4wZGdNhggwihP8BJ/5GHnrgaE6b9
eXx5znW1xO17nGauu8+XAAej7xqLauVA1Ui2M7rEJkq1WXVWG8HDjRxYLWPqDtd5xv6AqXTV2Iel
CeH6JUXkc9xdTORDXJoT8MBrvjTg8MJvssdSRtZHV8jgFu8CB0lrcahVZVUlMP0kOjWbtvKSb4Gz
UNoIRXBZyMKsrh5zaK2kCuIwhPm7BAZYuOOkMyq93ACoQDLztOBvowy8uDWGN2MN4QasIq30Oqnh
kLhhXee7jtmlaR+Ug+6vB88Ppr0lFQc2nYEu23Zlnr+UQy7mTTG3A42AaFT7fHatL5ZljbUojCwG
nmLh/tAZ2+M1W2X6kE5inAUepDu8svlu4DWXnltuWYYdc0pKoPmHdloQVJHY7tyrRRVxdWSaG+Ok
JQTLzUotsZftR8tvFfybEnOh6IUlkK3W5YJvr3Lja7e2zBfQybJ+WFzmmS/4MnXfSs3UfAn1tr+W
XSPPdTAGIM28kNHSlr88Qnjr0XNiijIA88v0p+XXIICAi2MqVLUfnGi2tcHZTjy1WOBim9aBYTbk
pj5N7ZJQ3kimAfhjTX2iMDU0i26Y8SLYCzO8fd4DqU1Y/Rj7zEPKZWkA5H0Y68RF2QhrZZXKko+Y
ham+KhcbaKFhvuK6Yr8B06yrEnuTVnE33ypV1/ZpDhs/eTFW3lbXjUeO+qZashhUeK6tdjMSpF9A
eVVRV4pbMAkjhFAo8waSSeIU2cEz7qgR67YmHbAaujG4Z1N4LcS3cGJynKsZpSqAl2N655UnhRkQ
k2klT7TYa6LtuZ2b6diOSdy/ur7wIV5lg2tocE4i2GeZQy1Lei2uxLEx8+esOlXeOjJiBtnUFg0P
TzUVJTcIOzZsYqdO+ts6ze1wM3LbvrQ1z711M7olEi6V5Cgsp3R8bNslmp9N7JfTecia0LorRdLd
KaCqEHAah1HwqrD8s9WG+bxhq5BbmNOKJHrUlhXhZlmK5rqtpDYbMbXQX5ahztMjhJeo+wzF2IRb
lU9x99rWTPaDTvfK8U42XncXqryI33onCV8Sz8rTQ464oduEjMf54B4kcB435if/UkGngxuZ2VGy
C6A3szVM5INxJq7z1OMj2dmZEwHtRcV9O7caCWK31BHLV60jysmNQYritHP+GtchKkff6VhTwjAE
hu5jqcPMw54IMJIMQgtGpA2kpRo0YOFZ1frTS9LhecqGUm47Swd3/PLFd9CHMT5Rq6O9M8n5B2ij
5V7XKaUlK3Tbx7SJSX4vydLcpKFU9Sma0in/8oYqejBaLhEivhzE1dhfXGb2wAOJdG9sfYcgx56v
z1TOLoRP7ryNpZEMfiaFaR87P7bPqQzg1xjLI0HntIIWQ9IawNWxyKWG4pyFbCjsuLhP7OHCNvMV
Z/M4Ui82eiY6LHlANUq5mU9Hy9M+4/GB3TZX/syzfTvMCohcWmh48m3CWsCIa8tAJkHq2EG9Zdfp
Bl2kFWwGlrpxw47FpQKmBmQiZUBN9pClKEQ2EZUI1NOCBDZrvRt/y7OSb5cxiPHJ6l3sxUCHsp9O
EDl4RecCusIQLK9pL5GD+DzyQJuZmLEVviHeUGSn9rNMVPtRVbMLb8wI5xX7SlyuVbzE3zmq1eYc
LezOBhoBo2rvtV+Bhx3KMMO33EzSvHA/dMGPzGOY6822G9FfsXeEnLdtwyFio5oCWU03Reel/pWc
Qk1BTpJwng9J7sfVB1uj6qZMiY5COnFByRde7upH8M6XqnWfEcxf+7O2AToVZRjul4BBPha0XPgt
s63sszXPyDKiByDqIAfkqkIutckRnPhkma7jfhjfrSVLQHaNff9sJc1Y3Gi2q/gTBH2SpnCxX8fz
REm4tebsWYXh5MKQcCfQ0rOXB2uf/Wu1lZQwaGw6uYR/NBvshbYD7laGuJR2PpqPhn+9qOmPWd6l
i1G34ZftEy6lJtjp65kLqEFwTzYtI19B/LTLsDjMfpbS7vIKMNN9UbjYNhNfbZbWc9+jtrPeeNh4
Btp9SKVQxBxD1lmdDO/KSwewDf7F6BJ0iZ4v5C/AuEU08TRxvTIGTpar1uyUnLt4U1YpRPImQK0c
NRbjWVF1MZdoGHT3pWFGZD/naechc5gHBJxhzlM5szvHATqmTbSp7UZ92twniD5qfuWYGwwJTaHz
iQdUtCi5EjzNfvhJRYk5VLQuytZ3R4iwS8++sk4ErNW6U/cop7L6MGsTAHBWjnlx50ipXTVeDB9+
lii5dgvupmpMhmUb9ZXzZaqSBk1V2ggQqynV6UFg0JqZ/jKLfTSW5b1R7XO9Q8jv+CY2sfrpi5RP
gAtjBtWdaueu9+sLPDlLuD8Wr5bXfVBTrAUbkcZXM0PEP53uIqnu3ATLcBQ1Otm73iRejFbTiFbS
6nEHzsC+10uRqOulchDWo8kssBhpt+cUPzqjPCcmxoRUmGDiC8i8TgButDu4XgHLw7AdvKa+9MiW
AaPhGF8EyjbD2JMWNOcWZsw8bArKQpPHi+8d5VjJTkDwt7YJB2N7FTlZ/EIpJA621uRziM2riDuq
aZPB24TERT7c1LkIdhaIcHtT9sPbkGa2uy7HYfleTumgN9yqKBDmOQVl13RiCS405Njdz8amAui2
Zd8dRCma/Efhy6j8tPNgyq+k39r+IYbRaR3iVIoQHxu7613po8q5ZX2iY+PzN7AamGz4g8P1HxWz
/9fkyJ/SJrf1V/lo2q8vc/6o/z8UtS8Mmf89ZPK8fP/K/r2kffmPfi9pK/c36mhKKqqW9qUITSno
j5K2/5vGq+rbVJpsV9uX4NU/S9r+bz5/g8IQRWvbcRT/6J8lbfWbEzi+Dgio/B5A+U9q2pc603/X
tKUOFBsum5e6VLcp7P0SMjNdLIPYxT9bhHTPU8vQBbWacR+pOduWnRBPHH77u3+5Qv9D3fXPoeXL
i0o+NLV8dv2Oh73oz8UvhhG0Sj0F/7IvmCVuQLkC+zWSJaNyspAFCyTmOXNFxNYijzu8yXFOa+6v
38WfS3C/vwvhSqp8jic8KsC/vItxGpsqt9MDe7urBL5xKMBaRIsY10YW74VYnrQWn3/9oo78xyX9
8yUnbKwExd+AxI/za7U9aWdrtvyu2lv4HZ97v7uesRHODwN4Lfq6oTvdS9Nz9gpl6/9IqppaS8Pi
u1YO/tRVlk7zZ2um0XvHLCpe2GEjpE7SxZXPU1ymzL+CZa03jvTL9hD7qcgf/Uz24prdI2LIBgOB
WxflzaDbnvyEqznMWr28o2h903SZCybCsSexqYRfjacwyczamnv3pQSbtPZRB9IEyKl08d016VVZ
aDdfp9MY4C6MWLkvj7LL08A2EXzQXGTPmLTLr4woIwQ3y1tHnbxasCziCBujLy3tEKq+mx8YkvA3
ECz0XizZXa37Oz3GL9lscBHnxrrH1xfWHAuJlFAMvJop8t3SIwDNLUv7Z24VEMyG8pHgunyMvNw6
hPXFB2E7FzkpL5KqVMCoK7O9auZ/HE/JZCyAg2Orf3Oa9juH6lcrd0lPF1Lsde3abPsiNqnzxTXO
KZ3TvyF2E1j0PgdRAKuUYN58N5ffzRwcowK6fAMwdy0Xp/yqA+l/BkNdo16YBvthiLyXQqXtVlvu
afLrPt2NliTwkjQT633JrvjQ55xVzn1fVreeipr1XAzN3mms+WtpatNdwcnxJvimg5NtZl1H+V0/
WV22tkEi38Lq9n9WuQ+aXuZNhtRZeuPt6BofdVg8G76UWXqvUzwDqI2DPlVHrfpR3cbU4/TaZNkE
XbIqeVy3kwNSBkdY0TyIZBnbR58vajrk2RB977XVDeemUR2P+FKLo6S0CTNJI6fYGn5oARLBmRmy
ZRrBvoIEVGdrQsK29gk49qcIBfATE7r9Q5ylBRIriwoERL0eOXaFHWobC1u3uCCTIuZ9pqLcqziB
JAYwTz2ILJbuQUGWL6+mAcfcLkMg8aknUgD5UuIJjwoLPhWCDkIw9Tj49toZ+pyNfpXidYQK5shb
bwzm1MOumHAuCop48Teel2Hm6JnkEwWGrgKHUtZQCyyb3t+FIjMt8DsKe9s5ruqHzHi1vyFuQPyA
9fVi/axzC8FwnTp7L4mxPUrGe6/yqnTqp8EAzgZoOvMQLvKsRRnWm5LH+wBzfq1aGhLrobNgj6ZB
LAlymbSKtk5Pxh6nexbDT7NKzQHKYoNZFKwsm9yTEaPvaULdraL8gTKSUeV559JPwHgnm2odm9yj
JFXkQX+E0F7YVzbT8zU/38i6VdgYsQdwXILRW7hBuA3sVJgtZX/khGRFvPkt7WPZXY9DpZ8nmbn5
Iw5NnW+SVARPTRmS0aqk+6h9e+LMV/ZTjkmoybjQceKLzVi2SfbGrxpBT5QJHyix2wztLpmtOCUb
EAf6UGRueWYGBIdRlDLfwEqfdvIR4cWQ/IC1zX9qF/Okjjwi3XbrUWsrTtr2Onojiq1tpMqx2PTz
IogPFdoZnsJWzJ/Uzev4hFmREjDjkuWyovEpCDzOph1Jo+lll+bjeHK7Mn7wp2L0gbMGmDY9ytzx
DvJF+blQcZs3pc3ZliuZ4Nogo9o/z6nf0pJNRf+oTQOPtXLSpbxqtcgYpmcUujzxy3XD6zGhnLal
rLk8eJMZoc02PgdcU066uhFTcaH3ajEeGwcb48YTc/ulqXW3Gw6fKEoa3x/2lpf7y2ZmFfq0B6/P
9kMi66e59ZziRy18eeNnQ4PTLzctwljpjmqrPDV8iAl147FNS2JQEMWqZhW5+OAyVVycXSME4o2T
001bT7MqPpWb6/vKUV1HRVfH07qmFYpHS00f6FNrs5ox82wthqORv9LPWikVWE++s4g7q7QnbNVe
jB4xKIoYQRXVBMDgM1IiNKISH/WIQmrodM0otaCe7+fz1O7bCFHVfd6yMJydOhuXcxuGFYajOooT
mi8JuSUhu+RWzWOZ761GVS36HIrp6066acaUSep5N1kLDpcERznfZX5e31qmIn9T1TWsUxopCIQQ
q2XjSkzcOMRcOi61VQkEDsAc6DYYf2qIBblzeBundnvdDlUb3Zk5QViDNxukD2/kncUzwr1heaDZ
mwVOe2GTSGlN9+pVC96zgmHiKuIhhmjIlK8YCyfYF9weJzm04Kv9Iame0sitUUwR49lVfSfeSqWb
j6anBsZJ0Gmc7aK6pd2jKQoeTI+55+Ijvstd+1oIp73B2VKTq0wFglZBxyneIbHpnzOsJHeUvnt0
CJGRd/0YZg53eBzY+9Er4nLTyI7sijXOwGaFNc855+Cepl3iz/0ND1V2P1mGfPrajg3vrWlmugFj
ZJd672VT2+GmCJcLjST/4ec8LhAgLkW591lhwOl5zB5etaQ52pMdlF18nGp/5h+S3hwDIkiZnVvB
TePM0wPlpaQ9BUFL9mwcmEndeZmHrqbyTLWvZkxQ6zR32vZcYYpZgH+3QXjSbAW7qw4xMJsDz6t+
9JM9XAepNU+Hvh31sFmcxj/z2B71tul69VFnJq43c7d0GNhyZ0FjZ5LwCwCkXZz6pMJOjksON7xs
e7vBo64jos7aGb9SJGNYYmw0HIcB+TU5pJ5d7GqOGSrm6RPll+Yi2I9MkuMdmmI1dP3waZR/G9eO
dar6oN0yaBa8U4uF2u+8GM/dat8yR7sm2peIHiGs5tBPrRnrlIOxnR7dwTGdg3CnobcgqRzaa86j
PBdtq/RJMcZ1er3kXfAR9JdRCc6yP0Wsw2M2xuUVg7HegSoSpH5DmapqRgJSlsEOXmbmS6oCfQj8
tmdL59lbROIgWvEQRCsHMkitlT1k18wnOT9MXDRHyyVwUOuGx3XiRkjP0+SdorX9TAj9YWwDgqqY
gmn0hWwURmd4WDRCH6cvd02dX4eu+15dirV5cfnFWTVd2cx0SDe0OKQzsPXU62gwJibaU/Y/Nt1g
H/ooIlgobfb8A1HUGFTTSRkn3VrSIk+trXSbYFm6yYPilr1QtTEXE69nBw+tydgGdKOzlxEuHuJ6
DZWATRhkR98p91kc1bsZZeEmyMtDX1Am9/yT1+PX7L3xNXA9PK/JSBi2gv0OdiBZeUWXbt2p1Wca
RyR0BzUcWB5+9rrK9pSE3js8oSZKw4Ot9De7KfRKzul2cobqNgtBjDEYfuTfCY8z0jlsMtlrFbE6
k/8X+2wGAeXTiIq7XaeLe3bJ0Oct+z6EzEm/wz9ERUcCVGIvXcVOeqQbyDiaoRsf1dTx/RmEGW9i
rSmfHsMKyUNSIAx1AAXFprLOfIPhupFO+hAvLhylRvgxwfERoiKgHGIcI3b7HKCsRb5pV7YOBbe6
vmP3PhHDHMZi7QjTswG0/A/jxONJNKV8gvYgP3i+xTdUyt/9ZfDv3Dg3VGfscFtXKj8i670Tbj8h
2wifHN9ipRgg43PEW9uzelVUb9s2KA4chcxH7XjllV/IfVzA+ar8yj+6lqKVNcIsHLJl35B5R2n2
JnrpbMY03MhW7C1jXayH9aspGc1DkqtRmC71vm4zdy2EOS9TeuXEU0JDKUbKhfCUUTisa5BaSHJl
Z20TACb16jDAVljxoXb6p7qVPOj4s44dA5Vr5RU3Ug4obALnhZ3LbK1y6N/EBif5alr1LR0x4k4k
pn3MGns8wtO2R7/EYyjC9MFtPpsTPB08DAJ3oJsX7oNXFNVJBN79vBCWj32s0IuQN3Isg+/+SLNk
RGmNK7U5cY/2T7LNrknCXNdlWF7HeHjmMT2XroemKqvpWzLzt6IvgKDAZPLKB927dcHo5wj9evgo
WMLHna2dgudxBnke8uR49HS79zzvwRLzPkuG8tDhqTzZLtXCeS7i12Ac8N254P/dWuevc6nEDdLu
vN7CSfZu4rgPEXa2hJAL6dznlMG3Vjg5AF7chSROgmrE6QiLLrP7IyQV+61I2EvRtgiu+5K2oKXt
bBfid8iHAiC9rusjMYxjZafcoW7Y39d4745jvDzZ2goONtGLt8mhvC5b6gC1qphtHJTZ0Y89ejCF
wSJaybHMhHuoqQ1uFVGKdTWG5PSrOS4+ltp+nNHmPfUuj7sxoIIQsvrjfZJPrSLvO6RMthVZzqZX
qHwT2gaVp5tUmzkLv6WiPTUMuu/mIr1EgsuRsL+kI0g1zsi3SMjwvLCAn1x4itmGiWIkkjo5F32b
7Cjx70e+mrU9ViilY9feKtlvKgczYRZbLQ9luueLWzq3RJ1Y6iuTAke2wn2imRewei+hb+aAJ3Sw
BB6dmZY6cww4CpSOzH0a1e4t0HVkvh6jOx6Kh5M3p83OTOmJU2ey8efJegqXtMw4vpT+d6Wme50Y
/UFgYYk5YWLiSW/GuA6ai9AR61Tf9FeOtI8VPx425LCcJ23ba1oj/oviaz4DfiZPrUzJ0HHdw8dV
Qbea3KjYObPV75tA4of0I/NUpjnMcCarCRhchBUE4hcUdcdlCbOHtpfIHwsMX1UT0JWjdrEaKB/c
uu4gD4VNzXb2ORIUePNOcUxHspnMz65n+yDoqiEUC5GAxWa8disaIVmTdEil5WdPlZO8P2Yb46GX
cPdLne6mnJPhqh5avQ31Uh8xE4ljXnK7dlM1kwoom2KiouBSfx4HUlaPsT9MXb2aaqrvd55rB26H
wS+MaYJPNiGIh8QMkU62NSEEDy+KZHW4SC9aifCv7QSdeyDtjLOzOfS7nmMzHaZoPRIkY0pjCRO2
z9sxF/El0YMi6Xugw35A2WXlvhdtpsnE2MStRdbBznapIvIw7xDnubvURNT0P53RifSd1zXPZiy7
YZuIxKc2/F/snUdz3Ei6rv/KjbO+mAASSJhtAWXoTVWJkjYIURLhvcevPw/YfWLEIi8reu72LHoi
ZnqkrEyk+cxr4pn/F7BzVe3Abqqyrzv6cZAUYT44qNKQJ0VFb32lDyey+kfSxbnMd2NpNWa7CMjX
NgFSVOcRFnSgoPRxO89SAz7Rm3pmY6vZ0WyYN0kAfEHHllTBGrD3srlXURUlSxx1ZRO+trNjmp4m
tI20+B40JQrJlSFAMtEPWNlpbW/oWmmYWeJT0RgBVCa/3jqZ+Mmj27oOmIx9XaEjhY22rq2NSJk2
aIsPFN0zwNlO8VKUfblBwTFwG6s60sZYzzYNssEs7mr0n+IKVdMYRX588ujF9HMMDr/AD7PiDlgB
WtS/AYSp19XI1qxoA4PgqLpdDR2VVqHWa4s09rBkY+rXTDbZJUex3gQhHf9Iz5QbyPTkjB3t2mJA
dgelb3vVFirQpkEqlee05hU6oxG4rkrlPAFUxQiYl6Q124eoa3Sm04zlkz3HBRa7bR3oq2aEI+KX
FbnTqCnxnZNPyTdNAX7f+mayqQyrqNZ1hegmMs+AFDxVaOzXAIxK6imULRGsDgwqElMVkv/OtCTG
FVVHYgnNKQGchE64lZEIeq+cLP0pjIBGeeBEwkvBp/XowKHnaCP8Ro8gPap0n1ZRWI/XVTOYqLJP
t2NjJBdtV/+uMnMVTwKATt1vjAx0EP2GdThO1YWeNwPq/HEIdqmYH4x58HdFUwd3uV+3RyVUXaVO
iTXSObxNNLKOFeHqiwbuDmrAIJrruu21a0VB8yECD6NojvQarqHNkIbQrTJlU2u6V2tqfpmGabp1
ekJb6Pno80edpJ6FDIb1qMpB0riDVRygaruv9NH8QZ++whIv1S+a3kTxcwi0bW4q3WUTiadSd8oL
Dc95msjT0czmm0mCZ1p6MvVWjasHfWh45rtZv1bn/oUmDf71bVBctJZRIV2HR7RhTLs418aHYghs
N+Ko34VRZV5EiSO2JTrDgA6Lwhx3lq4rN13T+Z03UMi49werBW7IrniiROOvQeFWOyXLMygOquUp
wCXoDlr+gVgxvjDNiE0vlOK+6sWjaaj9OtWS7KFwBCSb0B8vcRfWAA0WEf5nZlZ6SmBmm0iPAigP
tBvtV8iOgrltQJkztG7MEJwSsfbsXwo8hLapgR/d2licQAe/w8syaRS07GO5L3ES7Vy1iZlfX9f4
qRZDC9aj/6ZKq/wyJ/wRGTvw3axXBJEc8BlR8EvIOuLh2umrPUBQmEcTcthOFCJQHmoalC7Kch4C
0vHWCKHNx4OmbTLMFUuz2tRO2z53qjGtBiq2u7grSA6UbPbk6A90UI3qV0yKgSthgAuSKsNti4XH
raFhPdi1frpRnJnLP5m6JzL2BRUV/oWRml4BUxr2BOoOWAlAqmjEqAogYbn2rbK5nUixrx1+/4Ha
xriWZPjfW5PKpCuD8YvME7SYkw5baaVK0VgeR97CMKzWSovNskY5uh+0+tIHUuK7DsCrL5Oaz6yu
hatnivMzLjvGtsGZ/VLzUYVpIQ8c24bkF9lg7ZeY65egIUimZJxLDzv7fg/Q5nFSg9rFIWPyJlwr
bvyCe3holQXmQyiRDz5lvSnYRAZcszg2vtJ1wA1vhupaTwT5GmUB4jheYDvCl74qenGdNe2880fb
9kTeAteZ8+KiBve/yUBp3o2Bbq50O9W2FOqcLwhqRbdWLX93o5/f6xFu25apEYYQa/8sgfNsUl2p
b/t0HL1YbXAnyzGdAyAU7AQtkYfBb79SicKUVgGkSFQn7eDSWJy2Vfr+np/XF+yt/FEiYXIBUR/k
nYZPExjoAbApaY9P4lNyvHO7rR5bBQe4urLy9RhV4a5JMmBQc/stE/WIa7sdXlMjtb20DPUL+vbl
vdr5+ClXjsTqpLKSjZKBPpusIXElaiqrIbFKuvNdrT+bQirbrNYCuMmFjv0UVIfmF6Wo+WeSSPMS
cByPd8azoE1gi5uwwY7WNJU7qBH9hZIqaHVSvsJ9bmjDA2WAfCNoN7hzWOLXVnfXmZZlsP8GcKKZ
sQN2aN9G4XBTA9J27SHcWaEyXbRVM97HfhTu8skPnuxX0GNd2GnoovyGtfwIpeAB0FZOQJpynRYT
vqxj1Vxk3KPVKPbDYOUuNsxHVIGhR+esziDG26lTu13SVds6z2lEGPIBrCQ7OpRzpbuUoJqbEAu0
50pAeAAIp4F+AaDZJBvTcuINf1z9TgUB3Ob0iuEkCCl3FPqti0r1ldpVnKx0J6J1nCGpCF+aRZwH
F/IVDZo4CH4DsKH8WQa/CCymH510eLPUpdXkSJHh8AtfrBuf+jgjE0da10obl96jiYlZXF4XuoTQ
Kg3QJ40kEJ70gpLkKyIVzzsl2Fiw0SupWaQ4otJc3EyQCBPqswgiiNtOa/2e9KzhLS5Gj6JmfgvU
Whx8YLOXVueTPcV6FIP8UuSD39izm+QRhGIqbaux7wtCOGIBJCv6+iKxOZiyhA6KaN20z0tRsm1m
7aGQY7tuLIUHOCrwUQEtAzlvMtr40VBGO/WCaCBrbWOo6/0M8MYZ6GuNGlXSVDWK+1FJiyeN920l
Sk4jAOyaIL0L9fXi0rJuNchGAA/DA/WXboP/TuMOiu5fRRMpWAPG8clXud7pKjmXUyrE45Sr8nGp
GD1Q35GXIm6qy+kVT4wtYLezIt2BUeIYDz2v2gGLFjodGc4CO8LVEj9WqyT/jcdH4YjvjZkn32Dt
AFIeXgHLmr0sS1ZP2vf5Fc0cRjnPCr+IZKWV0/e2r+cnLVmY332JaXM219nPyYxowPW2zf4gPbVB
rVN9a/QdObZNhbqIjMtOD5RrrUyry1gz+usk1v0nf0w7ZNtz1QPqbZE44X9waDur2DoxxpTAgTg/
lGTcIBsAYibII1Ee/gutnZnAV36AesEDy3YVZQKFlb+iuoEwUWPC7w2AG6deN8qWemfRzdvoFRWu
viLEM6qBvluTKr90Y0ty4xJNU3uzVbu9GlXb6DeZXibTqpqFol0hDY3ROGa7+AS+4s9pqpnY6wVR
lq87rS73U9fMu9TpgKmC9N8EtW7FG5NCyu00VPl3vYQmseL95WYa9UrcVQlY9qGGUWrahb5xxlrc
Uqwl/AdRQ4n9FRBfLdj4QalpDNB7EYCHY632UtXqL3HX3bZ+oajrthzb33a+AOvBylLWRaz+UCeC
MDZeausCJN0A+9Qpqn2vRu0qNSEiTOFtvFiC9s5j2dG7BFnqhXN+iGrru1P/mOGB3bRDtbNhTqBV
wA732tG44m50qWwnly22NXLsaSnMVIBp9m5t6qFU9uLLwfLNVZD611NMC9oMJDlvd8WEVxL8mGfC
iapFBaFUnSBlzvC+uwLXYmzFV1ZhrJw4v5dKTg8DW7upDW+Dsth0IzoDYweHvu/E44hvIdgbPIlR
V8HqucYGsom/ZQ7uGInJUxHhoSNBJmrUKnY2Nf8gC6+Uvuw2gF/59/zjlJS56SdfCDBhhoL6TggN
blCqhdjiD2sdktTeIgtcx+F4pyqIEtp4NuKMjqtzAuB1KG8jtbvtffQKOJAvDh5TM5kELt9h/AA4
yq377kLI+Cbtpe0tiv2DHbpVOSa7elKt+2Cwr7S06z1flACp0mfdtu/kJKhQmrd4FFe4hVkvegx6
oTNs4zEBGP6QTepNmY0/06Ae3JKblCKJuSp1a5uV2IhWNsBdG/g/hgTa4vKJy7Gfk/GC3Y+uooVr
QuYOeigNLQByCE4ETojLcqXTwsiH0tP9Kt1klP2CGTB0xvXmtoGO1Del90S5SfL4IdOpvtQ1EaxP
U3oVEdC7QaBmrijqcpVlzRPrs5v6EEin/qQ7YRm6hlFZVzVXyJaIz+dNofsUj2N0Yw/18MRBQN1D
y6EWNT07dDZG+hutOYy418pFd1UbOYqpHXCUJ/2O/BWdntiY6PpQpoXwUr6SX6xEU28NAhtqvpoD
eLKIgVTkcBS0zv+hlJlYL/UJZDf6753R6S/L/eV2apb89OnA1JdJCX2DqROH3YcxAOgbn8bYSGFx
MLHjNAYSu6ESpnFnpRMO36j1hHsYVM5EcNeZGeQlh8vrssmLKLimRxRlbiB79aXjPl393zZTx8hG
3msXQg9KvwmR9xtfVm359XM4injLsAMEYzuSmqKk8gmFVnVOeGgw6py6UMNgp7dO+JAaafs4aBXJ
k0o6MXqjnavWSoP/Rb+o66hBV8AA0I9vHf9b3hXAwvXcUFxfSVM85Qwph0fgiiUclYE6xgr+qJqu
a4wd4NCDsMSK3cmjDjjCWF3rZs5fMhnUlTq9ByKC85G2Lvn6f/MI/xed9l/aAlv6f6PTbn8P/8f9
kf7+VeTRjz9lkF7/3F8ANTrn/4IhjdKQZXLHA4f6H4AaKkb/AiEF+VKAKPhL6uhvgBrSjP/SVVXV
HQFV19bsxU3nb4QaPIp/WZpm4/2iq0IYbKt/AlF7ywi2Yeg6lmqAdpNg5WxLLITNP6iyhW21gRGU
/mNWPg/gmtWnsDjDtH6Lgvt7CObJL5Ya5OPllPwxhFJ36RQao/+oR+o6ps9Atc9wfsA9huV1hl96
Ihv312BCs+GQS1BnmjghmPqRM+AQrSmPw7TCPvnWqdZjtYXuZ0Vomu/yLW22P775B3i7j6YnBDg7
E2y7Drf+7fTUuNUwDjKUx+6l+F4cjT1R0tlB3t4kf03LAd5okmxrGhS2t4PIkgaJnkv/sYztVW/R
FCF3NSTcseCclO4H87GFLtgUtPW4uE6G8jWYbqpu+o+tmruKcSzTryaqacIBv0Dk/vniveUDv84L
eORyU4JYdLRTRXirHouyqNpoH9r92qzv8HlxPx/hdINL7KdN3TR4tqHjwup+u3JDm4Q5oKxgX/rq
Na7TaiC9Bc38+Shv4Y427Ki3o5zc9EYlbMzF52Dv96CUVqb+5N+Zm96uV6SMnw91umTLUJYB6URy
ch2+0NsJaU3QEQMF4b6hDO8C36+kSM6M8boq/4ZR/jUfC5kIHWq4gPoFQvbPMzsOuk5ymIX7+hfM
3wmho3KDX/j4XFyIZ9h2IfgnaqJPi64NlX5n8/kcT7f76xxhyhtcclKKU6FXUeo59ZMi3PfpkbrU
PhyKHeDVn0NVnvlwJ/IMf8/0j6FOLoymjWK4vVW4h6QIEIOK5ya7qzbierzJztDCP/xyfwx18uWa
GnB7RnFlD1Lgog5nN2jPcfpPDy8Lh8KENIVFK5sjdfLdVLPTOietmQ0FdHuSVxLxmtjOEP3VdmF+
7u57f7iW74O0BRctNPdTPYmmkaBuQBLvxxClJLClFlaGuvf5ZvhoEM6tBA+8yBTIE3XLLpwtR625
Iwr4PYrYzTI+RsNwZsu//zjW8tyC/DaErdHJfbvjUcGgCxCKcF+1Mj4YGkWJ0PJpuH8+mQ+HMVSE
aVkt6k8newAJkBoIiwz3NmHqNFe2q1nFeGYuH62YAwCL0MJYqssnc2no+vQ9wA3ODWpL6W2YRvdA
/7b/eCqGpoEW1cHYE4ecPBRZNWO7J4dor6GN3icazGllOjOTkxB6OZ7Wm0FOptJWWTk6UPX33s3d
Qd8JMtOn/k7HejTYPT/ez+7kqV7hlZfGFb6xxV5cTauH/2CeRFoqYjHCIfZ6uzMSDEPDUGmiPdUT
aHZJcRvk7fr/b4yTcxs2aYQvbcUXM9KdPY3rejhjIPDBxjO0P2ahv53FFE9U09sy2g8tOCrgEl5b
1+esIT4eBKEggPmL0snJ7qZ+Rc8066J9ntS7OKJCm+/+k4X69wgnDy3t+CIbKczucy64Rg3cMD+z
UK8h4tu3jy0n/j3E8tb/Ea9aVufEQzRG+3ojtuPG3M5etEJ/0vai3wtG/jE63v+ko+PdTqvpGXsv
/9F2jTPiyh+uJKo5KJ7ahmGfmvJQQu/bWp2jPUzSi2BOvADNzf9gKf89xOvL+Mc8gwiIYUiJc+/c
2Xa0bXJl8/kAr6Z871aSnj48G5Xr+1QFBbaXFfuDzuF9Tj3wObty02yLm+RG3voHa/3z2+XO8viO
5iOElI3YFZt6G66n1a/Pf8eHa/nHzzjZlWEWN0GUaNHeNvc0Bwljpff5CGK5Az6b6cm2TDVtHvLE
ivaT62+BqP1uEpJ51ANWoGhc0Ahevk7X5TZFBw4BPntV3AWb+Mxl+eE80bU1iQGWyO1knnMbI3oz
yGgfmNV26KrshyIq//fnU13+kncztSwdlhFKXdJZfsQfu6Ytu5A43oz2UXHr67GbKlfwV2Am/jOt
5r9v/j8GWh65PwbScsUZAFjw1aA/6DY1rbNDfLhBhSDXMfiHDv7JpQijJ511Xsb9zXN2mW60K+0p
GFf9zkKXc3Z1lPdyFyjpGloFKocQC1cPwy68VK92/8EbQ0CPwhqkNH7NyWS7PCImAN6+N4rmVo+z
21Erzjwxcvk73n45Wxfo8tgsqoSVdXKvmUUXzVA2m30A6Ot3Myv9XotHYA6Frje4YVNX+9ZXcn4B
QgRYbZbtDwhL6bFEseLG1EfxGAVJdFlT80eQYVLoOBbogfy0abxyO84FnmFZ3FY3nR+rL2OgYTJt
ZgvqslwQB6qEmTnNGlih2uZeWNHtVlApEI1xSCtBWzBNlfzBzKV6AxSM/y7rWXfov4wg7JMU3Peq
UidjdB2nQUvAibT81q9RI1+1+mw8zlUW3tiNQolvHu1RX4+tXEjfaY3aqRh6PwORIIbIM5IQfV+n
G6WProyPUoKQWvF1shewPbB/C2nWTMGN3h4b++Xz0/OuPiE5MhYJDXJPAr7iab1lsgAd+P3gHLrG
WQCvZlw0N43j0+BpqEIfuimZInhODapMeIRDR++qxja2FGcxQ/Qnv/vy+S96lzFoKmpkFkRIDrQA
r//2mGW5UeYRigR7If3bqXwsDPniIAGBXQCv0z991TTImJJ6qCWW6MA+uSbnKErCYQxUBlNBNrQr
pf79+XSMJVJ6s8sFrEDEwwVVEscw1JP7SS0NIGNIrxzsVGfHTG1a0l0b9F/F5Lc0OAx6tIpe00mS
o15rKzOVFlyOMH7JoiS47yAiUL9pE1GvcmVKl2ZvTx8sGg3ri4+oUoUGgV388m2R3aNsVL60nan+
Es3cfccjeEDY1u/xp2nlCBo4g2ddrdW5y0uarTJ5NOmXV8hg6hqVfm0MrgJatA924oxHO7T10LXi
KqKTHyKGCBY0F3TrkzK/CeocchzdhERux4jEfIWKYHTOWfQ1PXy7eNQiaceDg6PKRI3x7WawlKoJ
2wojRsUupxvVRoBG1QBDd4Dz6TEMafvdtBrl0vZxxGiRbHxEfuBnMMDywI672H7+LV+dg09/jkNT
hVRJWpDYT39OWThdVRXJIVGTclPhLuSNvm/vlEkt10WrIaYNr9zVUJ/f1yXqAx3d66MOykhbjUbX
rJvK7m9rCZQHUTXVnYtU2UPsCzeOjesu5BQUlRdgC/T7G90X3QaulbZJJ4m+cm8VXjN0M+aLFl25
wUAiO271c7fykiW9naNl6twFqGiSdZK2v13yATgHwBxNPThWulxL4E9fersHxFUWmriKCgiDGWIg
F7pWoxqLz4zxMOhT3O9qtc3vAtLvQ25P9Y8Ohu/9jEfrF1467dBMJe41E6yEyUXGqrxvs4x3GrZl
pNMw7AvtMOFm8iCjhMjSyjpUn9Vai1aL/JHqdk5g/9Z0a/wa1k2NOnSeR7/7Aty/C6e5U91QoS96
p5hQpHCHVUZ0kZo5+F36hfOkQPu4B8WBcrIa9wLJ8sxKvoo+qn6CovXB+6GP86WiproHBd7egEPt
AK2ajuL5aWIZ50qa74s83LoOd4FBeVbX2d5vF7lvfOzY0U44JObUbpqqatZVp4IkVyoHBFltGXdE
SspVhsjKDeIXBQJqmfP0+XZ+F54JfDioYwjCo0US8PTyS4zS74w+OTRd7ABnzKTX5pZ1//ko2gfD
2KogoKFOyH+e5mAqDlyKpCN+8P0SoMXQmdd+rABVDEBnMWk3c9bZFJhbXwAQhdwy3g2Zj1pZMwEI
Cgd5j/7guYLeBz/KoR5lMHNJAVuc1ArQEIMGqw/5IR9se1O3hVzPM3bun8/9fTxH18QwTG4vSis8
NSepepY0WmhqZXFIs7q5CmmI36Lpau7sJWlHQXzfYopzrQUWHKxU4YWFigMgT9IjQ7ZkPXWLZLSO
tvaY4jIOTA5mharoHuqoj3aDqxWstmxnmmipdWC8dz3d7KtWVoiNx0njzpbQ1kQakdv48LY/n9y7
8G2ZG6802q10jd41EwM7kJXVVMVhqMAbNqalgPdF5cdKQOp9PtRbCQFCb4Zi8SjpsYvoaZzcu+3M
NoUuXxxsKKJXoBLMtVWqaFzFOkXtFJH5rE+Tg6P5DspsU33x+fDvNssyPLrClpDoYdJUeXtaTTMt
/MlsywOBKWLjKOfcYiF1TgBYvIsUGIb2xhKNoFNAd+7tMIukXFNCIzyUcxe6QMucaEG8zWuom+FW
ZBEUOupTj0FGb9/3tZsadRG311BkFGk6XWZ0bFfgCBDsbUfY96i3vER0rl0wguMKrB7F8TTLoE8B
iNqMZT56n6/TcmG8eTrIrNno1PgWI25NnFwoCshWBfG56uCMADA0WRsrCgkQwRu5R90Me1elPdPL
e9fneB3S/mtYG8Xmt2sW6n7IWz1Xh0QB3CEAPu/sdtbXg4bSuK906E+WEelukmpntv9Hk7UMQpKl
o04Z7uRrtcLpRVDN9cFBdGZl+63tr5p5Ttf46JUQIY1uXwCiOjPqB1uRtaXoR/ON2Z4+HGqdGegA
6fUhxo/NnXBzco0p/GeeR8t5I50m/USvBNURYZ5cW1oH2rxkcx2AP8WeNYbPLXqnLiBq/x9vGR2p
HZXsg14bQsTLfP9IqrsAbKEZSv0Q5BwtUBJIQdfNvAUHbLrgH4UnFT04s2lO9JiX+bFFFy1mnaiS
RPtko4rA7lS0l5VDHI3F2lAkwHHIGw6mG2Y7XLYOEJywO4BH2rQ+YLWxl4/tInXlJ+GZeOv9ByW7
pigulqNDZLlcCn8sQK03RgQRUzmELY0trAtfRpCLZ1Z52YtvD6ZBt5E9I1E7pv5+ssqwigECh3Fw
rK3KWZuiAEwKSs3TCztb97EfbD+/CN7H7cQ3r5AAopuFQnMyoD0ZtqLK1jo0kfm9qHR0QNHzj8F4
jf4e7Dj6w0DMB3wPcqC2oRSbJKnOHJX3k5b0HJC8sYAScFxOfgNlKdJM3bQOeu5IAG/TfDkRntAV
KKZtXFjqmVfiw1QaBY8lywMEgar920+Z5YsODPCJQxipkwZuTkD7Bktxj6pT3K9qWjqPgJMgeqb6
KGdXEdB+NijKGb9Aeev/uJzKq4zeDKZXUAikZp5scoQQxt6SpXMwR5gfaqAo7pxqL59/afn+0aKZ
jV4y5Tc6wLzNbyc91WqN2YmRHSO/7MnSe8Bhng3wtQQoC54eou+FCqUacxgDKq6bVGgNrTKgUPRS
I6SG68zun9XS0TQXXYEx8GwDNB7aooJeF+nqnZoW6DXodfJ1ziwLVbKupMYNSTtQVoHp2/ckZPlT
GdbgwuiN1OAaxdh4kxyT+5hE5E7MObZALRBqkl4l6i9EFyNulya+8oW0WeRuHDXONzQaUUhDvLvE
ykSaZeYpSaU8GvUsjoUzQ9GunVzFFzH0c36ZX3YBehEx1PImjgDKlYmDjZSo4tHlDCqmG5bFY6pW
6q/Pl/yDfWZJ7n5L6Gw2Fv1kyUNodE0POuwYOBLJPAehHmfWlXSlchJdI3ayRTKu2Fn4+Mh+6jdB
XCbHyof7+PkvWU7Q22sFEjiooKVPuQicnwbRVZlZpVbGR9VKg6vJDPCyM8z63GXyLiOlbUi2bRrE
FMAMTuMiVTaqViNyehwCC/0mlHivAgv1DUuLwfYbPihmO2rWUaeEjxB98F/qjMb7fKrvLxObx4YS
NtAkjV9xcpkUfmoac2FGR7RqHBjGwXgcxlq9zQrnoKNwUZ/JHD4Yj5o52k3op/MwnIacJVLdSTGP
0TFLNPwHw6DfzWJ5iVBf2cggPNeNew+w4B1WbRIhrsoFxnVyW5DWK2MT8S1HVK53U4OiQwd9by11
FC2aHBl41DM5fE5hQkxw0k3h27qn+L2AWVagkGdF+X4YUS0KgyD0YpKGM32w96He8gu5x8mkyNtO
lyQ3cGylGhYfYfc5N7J2gFMxvEuoZ+zaBPOrse+qYx6dLct/sM/pssKFXZJlkHMnF7taySrWZzs+
UqYKdwNB5oZq4rmG/wePpm2BFBM2GQBx12l3ygzV0eiR8j6iulhsAVRqG7qk0wbv8xihkEjflL2l
r8CY19eT7FA+QA3My0NV9waQG2d2/PLBTw43dWHAG5T/wdyc2mVU0JxqJc+TY5Q5d2MyvYBIP5h+
8M234tum6J8/P2Dvs0niQEMSAoLvMd81720KIVZUFMlxAFR8ZSrwoRTkUilbamcm9j6ZBP5I6mrb
PNHERCdHuQ18CRpZ5Ec5O9+TQG1RHgOQHw/GBJUZjqPm6wOakRAZIjsyz8R7H8yTjIFaABYXDr6R
J3vJ7uwiSuh0Hq3ZUi+zmrJfqZrV2srkOewhJpXvviFirJisACNZOu2LruCfwaUJnDieHb8+lhzR
El2eSPdUGw10vYhRsCgNBW1gXA2G77OcdHXrK5QhYQLH+D0UadxdWfg9YGMYoX/mocGAJ4soC7nX
7Cq4n+DLBWtTnyH/moi4kH0N9WGAv7ju1YXLgoBOemtGfAlP1Kb6Q+sH4yVOqVX0Wlkbl2bQhT/G
xG9xfVMXdoCVUQ1b5VaX+5xlIgIvqO3oG9phU7e1kK0/DmTFz7boMMixu8i4H7vJeM6DBMMatMtR
jjb1Gg5dakEeL3NnWAKN6RH8cYf9HCn+o5PH+iElzYAblvrVsQlwOcw5jl644Ngu1TKHdCqZWoN2
sMRBT5dla7r9kFr7ppDVDcQ5aW/QrQoX6oHw9RuzyjNsGShB7KaSz4ByKJ94FVLBu7C6TlwGVDcP
RaX4LyTACZ4mYwfOmuCi/zprHT2nWaJ93xWdChspsWAbRnnB/6ICmRlWpbpAC9RuDtVtopVDiVps
G0LWnAYCmrmdQgJMqLFbhNqwZRMRLYFYS6b5rg4S5Vtlt7hn5YbWI5JsVXh/0GiabG8oYkF3ReqI
ptBvg0dCxGggWYDo0hqsdvk0S98U66knwUTvDAXye7jI9EjKJhZilTuw+la2Uya51+ih6SN7YKYj
eiB1/sRN3RZeJ8bUQvZfU1o8XWjBrOCOTFd+HjjPEUXcZ9wksptpCkKVvwiN7bVUgrxaqUM2G9gn
Cj/yOkNGF5HTKcBMMyM68kYg2NanNpQkx+r1WxS8tHxlpQW5KRsj/waRNd60BRVqdRwxUuMYXga1
Eh1mB/3iAMl1T8yGxE0uxITBE8N4y+FTyzuzwW5ihYSmkXtRAdUGbdk6enRo6e2FGiKhn6NrfQkf
JsPiG2ZbPCeG6Yp5zOxdDIMYORHFQo4k6CZt02h59tuWGb6CIzX1Q+34cPBUOwgfWg7ety7xrW9l
Z1f3SjulvztEmq5rw4yACQdGAduoEo6nmE3wXLVN8ETLUjE9u8zV+xlQM954TXQ0BrTttRSGuAez
iMoOeVf2BboMxBpzCrd2VeIJYoghtKlNqNAOqqacvhTwZ3CvLBJc1evQaCBAity8nByIT6uRuOYp
bsrqsUiE+r1qami90xzVj1VdW82qbgjS0Tno5Y3TRnWLht0cbkrDVPJ13BrrGunB4ySM/rbUokFZ
KXnQlneRNiN6JIGWMYI5RN9zxTbvgjkPnpFC7Dj7iqmnOE1Fy4d27vrcNr/6dMNRZYAoShFCmcfv
dFHJ2Wcbva3BDJCprlMUwSllaUWFrnqCzEKA7MMv+C7tFSwEsbObgWWAN+8mTRJ4Qx+p18mgmr/C
2s4x2C46/UnV5wFBcp+dF1B0k+tRQcwCia9C/xLx7xrPUQsHYnRqdocZ9UbK9sOMT13TOvMvtBO1
u8520l8oghfoyJhluXeC1DqofjM/W3I06LIJTBJbDBC2yCsH6wATA0q0VTm/9IjUNJly26PhjyAc
em2G3/wy6VV4yFDT+QMN8BQYCYLWbGxRrPTW1m+UgMwG/LhfXWaJ0aqkd1FNk8/WJjQGgl5HCtOe
1BeBGtQ90dqwD3xl+pJp1XTp5ETri1QQ0tkj9TnKSGGFsYftzCxf1Rm4aEhu/bIQo4IMqS74ZH4a
Ib9XLKLHxC9x4EH/R/czFKgOrLgn44ccNedrFXKZ5vHtchsGUGs81Zr0pzPlm/eBIBqDhApo+Dmv
jIS3rxqsSkWrkqk6+ibyDUEjBdaTkC75dOh+Yl3jdUM/ITYlz0Xlr9WYt0GRg9wgOTtdSaiOpxCl
ekS0P5hShNhIriEj8uzuQiMP1sjrywHGomVnlGbbFD7fNPGklUOMPa+CDqObIg9/1+AMdCMMZFqR
k6DUpCbW/IO3rrmYrMbqNxhrBAbi3aLGAiyT7Z3DNW15LEgHrGCoo2MatPnkCkH82WjYHKwoeqfh
NrRHE8/NvkkTV4xUkREm0YKHzkwRofw8VHsPSGPVKU+TEQHoJQE9yRWQzoyFA7/xKATyH108mQ/w
W3+gDVvfSqdS1wU+PK5e5dE21pERqDPkQYfMwt+liDkH5uKIWbX6tTH0PJ/plO7KBj12eATiFi5L
vy0Bzm/7LhbrwZjti3YMykfqNtDJqS+fiQffR2RLrQYHMD6tJenLvd1OMa/cODm4cvYzq5lMhYPB
5mJCmmHP+/nKLaHlyfb5Y6h3Qa4jChXMplUfpw41Ix3xJM+ZZ+dM7vjBhPSlkkjTTVIAem3I/VFS
HFUjXPjA+RF50h8Dhix3AapTrq4o8uUfzweAECwG+QpUPuWTobuIylBkFkcUiq3VSHkXzXhkA/7x
KESwS0JEMEvN96TeEfmxXSFlVx7/m71vWY4bV7b9lRtnzh18k7gRZ1IPqUjJblm23LYnDHfbJgk+
ARAP8uvvKu+9u1Ww5YrG+A564ojOgpJIZCKxcq3GIMUtfYXaKYVK7j/7FehMpmDbAflcihMMEX65
DVbfq/BCrdj7DpliP4GfaT8vAF38+le+X+KebwH8ApwVnxvseFHCu8Hlz2zTkixrWKn30+7Tge3E
DlyS+2w/7741x3F/FUBh7wX75yzfpSnEsAy0WN5DN3oX7lGqQfrZO+Isx2/RY+nv2ptf/4XnC4z9
B6KhDxh2in2Bw/LyD0QhACxNXOv36QyF+AiVeTTTP/pOfvXEdKXlasfT+a97/lvW/QbTyb0IY0+9
V8N9nPzZ0ne//lu+o59+9cecL1jPQikMNLqIBu67Izu2I7vlII/qUPwR78G2sgv2j83+FkcbFGxB
1X3wd1cGNOyWAG5vPp56MAd39ifkWazdglEQCGSFkXnq2OiD17mbVrT51vzMddyFogxAtA1swEgX
/9hNLVQdMAkLjsDE+H18xJ0h+Q10D9t4/LVfAisFf18XzhfUwniozH5AdvoYcK0gnLc+VUNrPshg
kbsuwVUWWglbIVkMvYkpqh6zCVJFmLaCyOYE8q7aE/q3dZzTG0k4/40x9UYHor9fVr5Ai8yvD23c
dY+/Xqu1R74vNYq/vzAFmJiwtRc33C9R1aXmiWwZeElWBkSJwdXy179i7XqEMrDsSCK41GPaD0y+
lxtFxCryBiWzpxW19pt28Hwogwi579B2O1Wpnv99jvz/Gdf/AbbxmesPn5fP/+fruLTLetZF/t//
ed9+XcbPw/Pp1u//x3+mW33yrzhFdwVve2iyoGH313SrH/4LVJdpfJ4gRBP/fPD+Z7o1jP4FSAG6
rTi1kDExIfvXcGv+LyDvURjgiRAPvaj3wn8y23q5Fb2zMARebfGgerk5oOywTls/AfQ1Qjk1++yt
0emZDx7+fSI917Z9ybJ12Jo2DXg/97oEXd6fkM7502P1JzfTVj6cKYBRkzeacqGgMmhZ8NhFw7VS
8oV1fwfaPTtXMZwOqZqe6jJLmuGAlvNveI2JrmSil4xbOY/MXpfrEC1y6ELdg1AYrEA9humc3GI/
Heep6CcusfJ8SqubqMOtdzoTTLhZPx8zz/xiQPqCe79QJc75DHpv5HzaXx3efckx52LhmfW6RQ8j
x0csMfKP6VZoIt2RbtWOaz//6jPra7W2abWlEnQpc4n7GBCY2ZUvepl2/gqg0ErDGlympgJff9mj
gg5PCqrj4nYLwWfweVEbOv9yrQCGwmuEdxePcej6sa3ANSDxg7aBkeXY6q9QkDsE4Ily+9JW5Ibh
MPdiiORZx45Ub5Jt7Is23Gr9m5N9+xKQS8WhcdbIMmL+ckuAM7sNZPPP3pj//iDW4UAWiNJRjF6A
h9p7JQIIxxn1zm3h1nUskGCYBg23LFmWrSDwRTvxId4W5egX63AQHgb8gOGVpaxn+ghyw/i0Btk1
AM15r/9dN/7lF7vYqCGn2vjehMUzcJcIiHIe+mp74+YZ63CY561G/xFL52iLsMNaBfMfAPF2n39t
/mzmZ2u3Tocmg9zI7FdLGQIqACRqD8I5GQ3DI9sIGFCrpL2GmHjJS1Y4h5BlCLGDltJwkH+oMALv
uVwPv/4zXjJuxWzaV0G/VvFSpqptH4ZhYK94El8pzF8ybkXt3MkcPJujLIeMvKq4P5VdV5t/NJTw
9+axgipPel+mEnyw3mDII+2BQAKkzq1SsOf3jL9FmUgE3ILRgrsA08U3wwphBSen27QJaPVtaQ3t
mXKEHF17y2jb/mbaDOJDbvate5Be80oL/ztVLg+P0LJRu4XJP92MW3GFhmEGHPKwlDPGSD96XrB+
AAFfeCV3vbBlbAGohSjagm0a1vEostcEBE3tyB5+vfTz3/+TmLWHS8KerTNQEaKkPNHfWJ+Ed+O8
ZQ/eykKKaY9q7W7IGCVOngJ8/DLFj8BThc3o8XLss9/ASvY0oU3367/k524CyPbStEFJ79F54yXo
36fd4KfvQBrkmMe/v5M+K010Op9nlpCufFUXjWm+mY1e67r9fOGgwLlcOEcDfFw0zps+h8IMyd/F
4fzWxSdodFya1lJTTJHkS0lUc099VazDNaTeS6u2zho0b0D/Ndco1lJQJw/S+5jwVTudBmgNXq67
ycikZh+nwSLR7d6CDqLdOpx/d/EKkEeX1mVQ9QY0/KIE2T2IM0Gqfo1t5OdO+aE3Bw5e0/no+ZUe
xKI6AcrSNju4Lfr8k892oN+EYBXkCy+ZR15F0JPfSd4/udm20mlcA3CzZSsve/DDp5VBK+Uasvsl
j1ibe6For3We4eU2it+BFwYDrrgC63nJtLW5IdozYRIbq4YI7qth6W8pj51yHXR4L52dNKBorCBA
UUZz+EV3633oXcNLvbBqexJhy5bOk33L0XlL9i0IZGuQFjt9xrNy5PMt0hLofQZgmy/rbPqMp+pH
BsJCt4i0+4gzx5jTVM+8NE2cHfXUsVvZyO7otnIrLczojIEtEE6JEraPAyh04eXVzbSVFhQwPHwA
eUOZzGN2wIzJF5Jt39xsn7/xs5hEY7OH5hjCHbPrEH2a3oAY0ynph/ZYAtgXp7TLa17CN7sKuoeY
4XVbtBWReBhLRH72dePh5SD6E80Cx69oBWQuMsxOzjiisrH+0kgMFURa/OG2aisiV2AKqIwmXoYG
g3nLIL9WQbx3sm0PZeZxnbUMcslltoa3SxYcIffhVpTYL0+pgIJNGve8BIHnA3gbP6DdLa8s+xwc
P5Zu6C9e7r459wKIM+CQMnLCqzqUCLsa8ggD+zoMYTIcYppzp4sFqJguf2od48FguoqXajWvEhF+
wqDTo5vzrfgkdbfORpy5Led03YE9FcgCL/5nrGz/vRHhueFy4bWArqhZQLXuQf4xzcVvqxJO7U2M
5V6a1hs5A6VRym4rCIHz4TyTMMh/Nq7z98KtKJ0gAziYygMJM8TXa2Bwoqp3C1ObS2kAH1W9tUgT
c+b3UM2IOYQRwvdun9OKUxRuUqQS5xZYYPbCvEVR6JbdUqsmFBB57wiHZT5HYLuF3E72ymnNqZU3
a195uQmAhFnTFHIsGPiAYMY18o/zPv5JlNpDFL6K/DqFpmFZAXKy7LI5YuRxBCfE9B4MyNmT259g
BSjhbMlSCudQU5+6FLJp+bVBq3Oo/OwPsAI0bHpcGqA9WFLFDsqMJ4W61m3VVnR2AufWAlB66Ysv
AoOflLrtwtSKTX9LhT9tWHMshnsWd6f2LGPhtmgrMmNJVTJOGVw9NhnGVcAm3QFF7WbcSqFjrPUE
ED1SKGRpTgyQnsMK/I5bNrKJPSUBJRd4GFmZY+C1hwRkBxomp4UnVnR6ocJw6ASPm5zeSOYdWlMV
bqat8IRzFz/LEJ7LmNwufYRpZ8crhI1D6iCcqM2cwiEmPVABjsHU0R9WQAa6llnD4Gqhw8OMCfGR
elfy/jk6fhKQ31lxnlWdZ0bqyG/hj2hYwVKEyazsWknxkunzvz8z7UNTAwdUwkrZdwcDmgNIMjiu
2gpJBih3t6zYIBGObxn29yDydtwgVkS2IH0YKaSPSm+j4WMcAaqNwebQyTpIjy99QkwYV80cz2VV
sdtsVe9oQK/gEX/ubjwSXJrWQwPl+AFKCx405XeAZNcHz0BhwyVuArv2gYxDtlUD3NKw5D7xIcmV
upq2PiayDabFerzSmQloZWCEv7Rq+GeDrf8tfb4/pj/fhJWJITiWmbnMeH8UnnpY639G3vC36R+O
VwrFrxilj+IhtBz8/qxVnziVEd8Zs5+ve8vU4uUTnOL39D7f+Ou+oW570K59GgqtkZEhePKcrrt+
EncT8JtOCQ0zxJe7sE5XiSbhiqBfJGDSPXvYoN7utgntTMzBVTbiOgitI5BrjcG071R+dNrfqRX2
NIcayhZ3DJIEuJXk2g8Afm2u4e1eiE17gp14M9F+r+dSht4tmnpfFy9z6j9CMPHS4YYP6TR42OAg
2sYTX7v3qHHziZ2G+4XhGXipUcou2YT5BNBb1wt7cnK4PTYa+FNnllCyUvn9x2iQ93EdO12mfmCS
gW5FXq3Ag5UkGiChMTyeFcfcVm2d3xinZSFKVlQmWQMtjGZIACJuO0fr1hEeVEITvOchreUbhMky
9hpQtOTGbelWOgaUI4wxFMSgyvKGhM1tLHpHy9YBnsWSBFThQOnYrIGdXvQunZJrE4AvxM73ke9n
ZQQBUV4HoXV8zVTejmq7MwFzKmEDmzq56jWjHGqHJTiTb0C28oZ05IObt62w3MY1RSsiwKrp9M2Y
7mYk9aOTaZtVephAMBApDymNzvPNsoGfouODOrlZtw/wBCN1ZGxYyU0CMSSvnPv6nZtpq8fUkgbX
BAatb7DNQNm2vV1Ttx472mCXp2DlK5rVmAsuMUC060l3RHi6JZ3YCkqWyhEzVdgkdZqe6Y7uKt/t
CLRHP9FXq8fZw4dcWwjJkWCGJlBcOy7bCkrwYUwLNIKxtyGFOUX9fexfu0Odv9ePdwZQZV462yRt
j1dXjmYVAyXApwHXy09tEgp+A0n3ZDuRXPgPqx9H3PFvsSqtKjJVXrVwFEZpH1gdvpqCye3ItZUj
GnBa53FF5nIE+cgeJf+nPpmvjeu/cHRF5NJRFRRtwg3admWWVsce46dRtjo1UUHjcWkaqUJWk8C6
heAHX0DKDRKH/4H1/mn+b/11evj3p7yO4wSN3aXxbGlln3D4GyK530YVPS2svcb0fg6bn2yes3TL
88K2bhqidRNP5ew3GEJK+aOKaPp7tWq3Q93mJEKDdgiJyeYSDKwQzVqmz1SB7+TXR9gLW99mkgkh
irquAe74QwbuyQ06e1/ndgJnR13l0FatMUX7UE2T4wkRWUHcVuAgn9Q6lxEVvwdr+CqTixPyDGNz
l99hAedmTWQylxsYH3fewPsdhpncWuXBWdbn+VeeMP5XCezKctRp9K2BSnTZcy3d2maBPR0DxinD
M4p3OBAPrE9+ZejHiA/N4dcf+YWwteHAUc9SnkHpudyg8lyE0EjeTQPVD07WbVDeiPFxUqeaFNCd
Ppi1PsztFyfLNoMxNLJNvykf+VWJ8TaFMOZehUK7XRttqDGoM+NhgaBc2SiDF5DkAYKLboeZTalC
cMfV4KBjZaUDCLAuMQRgd2mzXcmz1qTgXzf17//+rIQcIdlDx5ZMpZZL0MFyt75eBsFb6J8rJXZ5
Jqd3aMWyR8gE+0+YXzEQqYmH7EuOqde7ZjnrJI7dQu54XHtPIEIDg12C7P2mhd7Bxw4kynwHJhgD
5qTEm2+QbkV1H6AovlMegy01q+qdINpcI1V4YYvaHCBB3fEeM2ikiP0B47B3+eD2Ng9C4svIraie
CeilSTGKowc6zEy6vRWD8OzScthg5s0IWIYqynEV+b2GpLHTzv/OsPbsA2toPzE5wXQAxdhIbAe0
k9zOye8zUc9MN3Mbo5Gp4I9E1pAQDNtdvg3XBJJe+o7WOZmsoq3DkJGiq7fg4KvxAaPmjo01ezwY
rBLbmIJirYg98GAmNynkqZ38bcM366aPhEGHvsjG6JCACEhfm3V7wSE2dDPZeJj0wYgv2dE9EH7Q
qv3otmarqKHU6FyJKS2yOOkhPQDW6mCEWKuT9e+je8+2yQgmA8g5bmO5ReyOs/kVnciVVuC5pPtJ
xWSPGwi9jZnoWVdOKOGbfdvW9b2pObnbdMg6CKT30yNe6s/stCA+cYuo7+ygz/6ekA1hAHnfuWTT
Qj/EIE9GudMx6nbLDK19Dx0GFeseUYUr4NeGgPZl8v50+xLWzbsn08hJB9Nx+CoNDnxz80hgFfOY
8lhUy2G3NtA8aJCm+tbtfvN9vvGZs1UVtKlA76fwKcb1zsX2W3RShk9ODrEp7OMFApnZQLMiZr44
5LJpoORlereywAYUt1JVtUd4WtAkae8w0Y7B4Y21V1L3S8eBlTNMAiKOPpvTgiwRmAqmvnrHmHE8
fW0gLrjsw1iYNClyDRKXJLiB7vbRzelWeU15r6EGrJIi8NUhnD61fHMLHRuG20IsUItgSYsFQrZT
9YVtjlW1rVgVV9KPAGeF5YXMhzoOHmkw505NQijzXWZ/oOX7jldxUlCtfqs280po8dbF174NwV2j
DYz2dZIUPmugQMUgZaGn1O0q8yOx9Ji2cbLppBiS6O260Acu3OBKQDlf+iTIN4ysdzCNA6vgQV3y
f6aT9N+K17fx61rRGTLpY4K6Ym1PgZDyVPVN75TsfFvkhocZDUZJkgLnSnOTef5yWCaIV7t9TuvS
K1Yagf8WoaMI3eGds0yWzumiAVbUS4drrdcoGWVSzJqAoQfUGrHTQfWDPl4dMxps7ZoUawAS25xK
/wjewMXR4VZOmzOPVJ2E9Vwn87E/z7GD6PRaU+PnhyzkeC+94qF5KkKNbWia5H6S9Pdpi52yw/fR
6Od9APB+aRBtxcDORBQfk4OCl1wDP/+8FwMah8tlZ0Y0Wy0xKJOpPmU3scQQ1GqCaN7FJiNf1LZC
mBP0I4Nw+goYxL78Qb5VTSdH9K8X1BU6Fn9UAVRHXDZ9GFv9vK5iK5tWDXVvvtHjBgnT3cap4ziL
TafJZOCl4K5jpTYgZs9Z0YMM3W3h1hm2UgiTRDFMT9K88cfwLWlTJ0QDhuEv/Q22MxLIDm8oy8bK
tB931XBNg+3nWx6M15em826QGQUjU0myegFVRk/IzdKAm8SpogNL56V9PXFdgX0Ub+wDCHWGFhDm
9Kqa80uLDy+Ntzz2E4/grTrYaLwnbScO2RBdE217ybpVmnM8hFcgiEIXaasyEKkmK1RK3AZ9wD54
ufRYbgYvpwihSeRlQhCrqRkGt61ot9sBbu9CtQHvRnoJAtLN5zy4JZDmMY4/YAWpHEAkR88QG0CB
96yNoEETOZq2bqdeJbJ0owijTOFKt3YPC1NuZ7Ddca/kTOuVUDxF9uyOGn7A0LFTlQtuz8vPKSBP
oemCnSg8/0DS+qYehzdO54rdaTdewMPaH3ipE9Hv67mfwSzTh+OfbuatAKUgHwArNTrr+dAGj0h8
5iRQjX11s25FaB5WBFo5DDABGn6lvPng5blbtoZW0aXP121JQwmWxbIT1efU468F7mCOu9AKz7bp
vQkKiUDBcPI1AAf+HILU08kndlfdVzKd4hQfdPL8KjwSQ+b1YOYkV247xm5/syXXY0hwcHUtCXeB
Gm6hTOa2Xezmd+tF/RpMiKFU6NfbUOEunTqVuz/wiU8R6+smAMom9sLfeZKXUl3D0Z4Lkx87R1DR
utwqTdSlXjXjoZb3q0jeBGxh9CaPPOyXQQZq2bFmS95TtWT0mINYNj40kRDK8Q+zNpPaxBoJBuAG
Uu1+gebDbliUW78NTOyXfxr0yirWjWggr6J5UNX8EbzTjnnEbsf4mHVvxhkv/nmenmQ1Pm1LeKWX
90JytR9/UlCqsAXjaaWJILDW1HdLLh6d4st+Eli8rZ27DRAIGdEGU16q3ynpCK63XwVG1faRx89l
mD8i6xkwGbth48BKdPklxVz3tMvw+NP6CUTQspuul2470H4WIBKMrV4AtJau45NK9LBfx8btTgYO
zMt195hiAukInjihXfLAh+qV6HKnaypYwmzTAozmLSJnG1S1qyRLd23g/+G0T+xONYhGoj7vsbtb
zb512Qgh14y5wT9Du1ftUcoXJc4zywuo9sY5KJotdpxnsHvSOfE0CTlifmDr+zHK3+PK98HNKZbH
aRSaQc2YkCLT5n9Trc4OG58gdelk3n6JQR0Tj9sZr07I9KknbJB7IImma3LwL5wq9nNMbNYk0yPm
AxZTvWnB84p3VLfi0X6PaUEVzINzXRpDeA1sy1EPSmo3sgKQC17u8zioUjDVIWOLSFe7JE2+Dunm
OH5gt72hU7rIiPusDLPuERCiV+Ps1kaCSMXluuW2BGOdwbThbTlXKNaFG7gvtCk0+pyrFONWc0mW
6n1o6GOoIrcEYXe7oeIJ9tsKB20u6X0lxfsx147tC5t2woDnV0USJ22i+Becu/dsGN1qabvfLcKu
CwjHObuYFqCG+m7IZ6eeNMT8Lr/j1Io8MwvQPOkGxGA/vJZ6eusS8YHd7jabWCho74Hfp8sXgFVe
11vsVp9A/uVy2UsOBB7YsRGTRJVb7b0Gi5rTQRXYfLAehNUwX4SIDEb1JpubR0K8k5tHrEYRFHOj
cIuQ1CLpPzWxf7+lbvEIhtJLh0xEgTRdDcDZMf+J+ZBMqMPZrdKEQsel8cWEmnbnIgINqpuVw/ii
AQJwc4p1DU0SCG4Cx4Q7y5R7R7kF5IOXaeGU1cAFern0oEpAAcmRFyBLdGs0+a3BhLHbwq2EiUkg
kKDVDEM7Xv1R5f7b0evdEBc2X4ZKjIrIhpQTJqLd0dEzu1qtjVPMB3azO55NuiiIYZTag66XxDMG
FCRStz1uk2agZguilgJUB9Dw23wh75bGfHRyuM2Z0eBoalrAAEoNvS2oHIyHNeWV2za0teIyGdK8
1tiG86baXUw6uUuH5ei2cis6M6/HS9S5+eyZ5ii68DDkgePHtGKTgrdz9TgaconQK6jfVb3rfLB+
uC3cCk5dLXrpkhWwtK4XIDEmD1BGdmu1QHHyMjZHIRNR1TgOpYxACdfRXQttGseVW9GZgnp58yW+
J1TWb+qYPvHa7bE1yK2cqbpuVKRFFZHGzbwDu8PboFZuSAWbO6MOgK+FcAmmwzXEcnrorhxjf2Fu
m9ymz2h7r6nUJOayRdxov/kz0YFj3rTpM7Rf0X5rwIOCDAeR8Llr6uEAbaf5Wivn5yX+D/KJ3N+S
fvUpWJWyCPef6TH0vc9O29zWgIpW6UWYckA5EeNin3ltsBd4tXPbiqkV/T0ZN9U15+iP4hveLU9Q
gXxyW7gV/bg0nNViAVNnLXmr5qxgmr13Me3bB/kSN3EjBqAVhMzpZwBSoW+hBfWE08EFrdnL6O+g
PASO0gBPrvPc3EaAkZ74Ejj5Bdogl8a3JofMVQMZ2Ra0TbQal308pm6Vvp9b3zPvofUYhTA+1Sze
BUhwex1D6cbN79YnJSydaBDkSaEhKdPsYqjOY5a5ranbTRwKlJe+wftThgcoHhfDNh/UxiFdQpx2
OtQULk33E3TI/Kn3C1FV+yCoikiHTtUW2N0vTa+4a2q09/yiVXh4MnTfhOTo5nHrPJ9BhwcpmNov
mMfezmH/jg2e0/utbx/nw9j03dxA+Socwvdg5wBPY6fdNop9mKeRmpdsy1eouYJfeWvJ7zozb5xc
Yh/m3cDVxgZIB1R4IgqBDm/VO9ENbhwAUKy//JhMGwbx11QWTZIVmnuQlUsdV25F/thRE0Y0MwU0
rF6l43AUxHeqPyFNc7nqtZkT0HJspiCTf2pECOWTwW1329wCG6SyYl4ZrJqB/VGvBBrBbkSzgCJc
LnvceJDXgTSFSebmOHf1WUM7m27ddooV8nhxIiA+o6Y4K+jJpT+OTeWWIWxipZRAiwJYIl2MMyYU
MIzZ7fgaO10M/R+kclNgiP2W6AJPzpjUT15N0g1Z4dvsAlU4L80mPFlgdumQiabostjN2za3gJx7
KVrVqKIV6w465jsveXD6jjav0gQaO5MFlSxoao40r25U9dXNshWRNF5nqLrFEjtE68c0yZJTPkP1
0M26FZT9FA0manxZqIBlhwZ4kGOk3bAaEDy+DB1gKKKwpUoWPYShhiR4VTt2lX2byCGlsWnzqVbF
HMnXAgLzYItwSzqpFZIqYnWcsEkVbBD9DiIUhdfn39zcbeXKnKgchNLYJiYG8KMf1/Gm8RfPqdUO
5eNLfyeGBgv3A4kyNlJHj5BkV5PlmjTMzy8Qvs23MDAKflPfyKIdvceN6pu2S/9wcotNfJQB/GES
n8oi8LqiCsc3+da/dzNthc8ao/3bJossQI/1UIXkfTi6tSV8m/kIDJ5KAvooi7nrb3u9njJH4Jqf
WJEjaLMa7WHVfQit1DEL7yDA+KebR6yEFvS0QkN8lkWYfqh9yAOPrVslaBMtjEu/QCGYwDKQAdsg
b1lyDap5/lw/AhEgAne5tcOxjyHFoWWRTfNKoC7Ms/aoKh5+rDGgC7lNEVM3fDyUTy9/C/ozzMdd
eSlqD9MwEhqFc8MXt1LFnozGNGVEAHkURU6GG5plJ2oSp8dq34ZpNU1GW1UPS7EF/Vsa8kPSQ9nU
adPYOC3PRGBlh9xKMajwW0CDTxNEshxtW5s9XXKe0x5K6+H0FfJkB6gfH9xWbW31pJcsrCB8XVTT
tsfQ5g3efx33unWSm0X7EFGVSMtRexeCUnWZPTd/2ChhKmPSACG0FARq1hX6bz4PHU1bW7vaonkN
p3gpVqqrJ+HP7X01ZG7oRt8GCacpy1BOeEsRDVBABq90dhdBvtateLMZOrJGUUmTFree8Qw2Ioeu
bt1uPTZOOIKkt47AeV/oJb2NiLgHa+iN0xa0ccITxn/BN+6JYhNkl/HqNHfZ3s20tbu3DmNfkW6W
Iv2Uq2M0OZoNL4+/LDWUzH27FIHy9klGCyOrJ7cVW6c4yShSJHpghfQyIBvpCXjYa7QQL5QnNjA4
io3ymx7eaLOlutOIopOXUuFWWtnI4MGks4aElSg4TZ6iFaq4IxHSLSptJgW9ruHMz2utB6FPqez4
MckXcSVusp+nThvuSbwxkFksBFInjUoNpqXPbB4SaF53LYuPiyfqYBcxsCo7/jnW0eivEEdQYhZF
U/vbbs4lpJ6rwAn/Bnjw5e4cFhZ7uepFMXrbfDOndD5k4zC61f42ArTzFjOkHKkI2lL+fR9kOIC5
I2cw5CYv197gXbwByQ0vSADhvGYYPiRL74akhvjrpfFkDMGjHjJeTCR7PdI3bZ2+dYpaGwRaG7bE
6O7zIurUTpPoS9dMbm0EG0q2NK3hI4VpPoHrD4XXLtUQhnZbt3U+amE0nUHSXAyexw984v4h7d3Y
5X0bSqb7YGq3OeZFEACD2fv3yz9Ug/1r9M4ebY7yKNdKTrzI1/zgZ9VuHNygCFBjvdwkmvjAqMUD
L9qputnmr6FfudVDNpzWNzlotn0MBgVhdACAYp8vjvcsG02bbm3YeIABF7wbd5KYXT7/M7Hkv1xt
o2nXYepAq7ixYpjq+kOuTfuw+XX4h9MGtAG1ZGryChpkrKiBSUv6ajcYx2xnw2nzZW1G2cG0zpvl
0K2S7rN5Nm7ZzkbUTnLyQGIL6yygt90kT6C0Orn5xApKjDLUNan7AbkuXA6QehlPjQT9kZv18HJ/
z2eezGgb6yIAwQay9Jt8dhtE9G1IbauHpK18Q8H+EKhgV429fj+IbXDjUfZthCeOk6oSDeyrRQcH
tnWfpNc7tvl+wHc2eQSKfS85KUHKZY12GQYonFxu4zubdti4itvsNHnyoEMD1YQeGE8341bGXIHJ
kh4kuE+xiHYbyDzSwC02bXCnv7QxY22rTqxV8U3e1NvtsubK7eJp4zvB9MCzOqnVqfPSe69pjkTN
D24usW7LUy6CZEGn+QR1Tb3zOXkVVq3j66mN8Oy1FiF4KtSp5es7DhWS3ewRxx6CDfEk3oALpzg7
RdZQjsvyAozkriu3rhYR1L9ibYg8kRoDanmo0z3W73Y/tGGeQ9UorzcZjFfVW0D5fq+0S8GZEhvl
yYd5FOsYqZPXz/uANodMZS6BCdPWXT9o2Oo1OpToMDUHFebgNfjssAVh2YpKyYNBxemqTn5CP/be
cKM77ugPu4rtq5U3k1anhJm7WbU3ZHOaQMGqEys34K0tbBqmTooO1Q2pvWCn4il0ab7BuhWWkC0J
KN4h1Imb7MB8+lRt7MnN3VbKVEOHKzOT6rQswauwrjHMiHEml4yJdVsZE7W36kepsAET9hqfekK3
mbscVbBtxWQ2+u3Emk6dtNj2+KHbKFOO+8QqZAX3u6Tt8DG3wfd2WTgdvWRz6pKlxEZ4eopWM/N7
dZoEnjnWbkuPYAX44vQ1bWAQpClUIsGjfJoMu92GdAcnuWQdrNuKSz9fJvTJYTpLun0v2v1cO8mu
wLQVlxUPVpZ1MG3MdkPUma2euH1KGw/EJfMxaI3IgZDrsptG+pT7nLoUEFi3FZYMFJUJN6M6jdTf
J5E8jqlTTQXTVljSxK9VgP9ORFff8Hi1b1j61W2PWEHZxoRu44LAibb4ZvIntcvRSHV0iRWV47AK
TmmjTsNE34bdH5OXueCu4RErKNk4kVBMcHbkG+SE5LZmi9sxZSOBfIwkTlTD2a2AckTf3IIJ0eWy
kxIbCDTFAEUHeO+FDPu4SyEHkkIXwOk72jggHiBSuoGqU91uhy4rlnlyS+62DEgfqilUnidPpoGK
u2x2ECp26VjDH1ae9BlfmT/i9KvPupttDkjq5qa7AuNWPJKapl1QY92E8D/6LXmr+pU6etsKyKz3
PfB7wXYT3csg3/vb5mjZisc+aLbUx0XhJOd1t1Zf5/x3tw1ixeJSN2myGGwQgF4OYKDa6Z65JQMb
oePPacPFmMsTM0kKEQOgFJdOeG7WbZBOk3dpLc/ltggCeQCC5PdY9cbN3TZM53zBzjTH0kW03s5m
vdWTEyI/JTZOB/Iuocmgq3bC4x3bTWfJC1I7BqWNgxZtVqG5EckTjzuyl8PG3hiixZVq6nv35Yc3
cKzdCkyybLguTb44+ejI+id/bbj3upmJrPZJoPrqbU8DmuOBievmFlzzHORFiVb8lhMz0dveH9p4
56/EdK+bzTDdQhCzj51aiymxMRxJj3yldC9Oc1ABeh8E36Cl9odTmCRW9aE6L6kGiBuetnn4GCc1
RRvaSRoL67a8qqYobrKwE6dctKe2z9tdwJywW7BtnXbbNrAuBw78ZNQc7hhT6w7DPbljmFjWK5Wk
SFlGnII+ukuoOUCUxy292PCqXPk5p0TANNHhTide0YFo3fHssE7TdqgT1XpanDpfHg3FD2DU0Yk3
CUFinahpHclmqLg41eM4HBK1Dkdo1EduFY6tlVNVmT8AZXW+dmQMxeoQ6xq8zUvlVgvbCC5Kh6YL
/BGrx5ctWsqae7Lo1LEatiFckuga6qytODH1BMWfV52kbtffxMq9k1+3ZgtgGXDwbpdl0Zneevt/
zH3bcqW4tuWv7Kh36iAQt45T+wFYFy/fL5l25ovCmWkjEEhISID4+h7eu06frhW7Y3f7qSMqKjLT
XhiDpDnnmGOO8SkHDeyjsxXjZq0mq7H/HeJC2RCmKpsn7587XM5WjOvYjOFx3DpL+Etol4vYBIfP
XfosIZ6jduMzZbjvqKnpGh+L7FOqqWlxThKxgx2WdMKxFRFFK+htkWqDoeen7vtcSy5cxj5pseGP
zKpvam3usKP+zVH+caz+iyB2zhGZlzRq8rwHKlVQeQlXFHlyRexDSDVP2WemwPBszsIFgYBnaMME
R7rM8nKR0082j5+CpHHxs3gRt/CT7ccIp1fSHaLp2yrzz52L51QRRPcAwre4clj4purisAohKfG5
YHGuJ9fYkYxyw8V5pq+Z7tF60Z9pyeOJnO3OdBVKJRAiP6Z0DOohFbdBwz4JPNCz3TmkNDLhEk/H
/qN3Cyn170MrPpnFnnNGbLxsph3pdPRde03NUBnbf+5APCeMMA2fjywmWINN2wIo5ayCBdWnhCTT
4pyiyE2sNkXwVPLRHiWPa9T0n2nQ4dJnIFKqgm4IQFA8Fm1/YKms8iH9DPcRlz7bl6Fa29TDbgpC
aQGGHeaSt5/qLeDSZ7syWae8h3o6lslKStBB8vT1U0fhuYpclBotTIALz1DCug6aoi2nLv2U1Qxu
+yxsdoXLwzhy0zFjw9LUdtSyKUc+Yorlc7d/tjcjuBLm8FP7eJtjNSbuSxx/SnsY9362M4tk1L7V
SD/7dYjqiK/HxRX8c8fVuT+LNtkI32gkoENPD4stSl6En1vg5wyigPSY++px6bjPToBQaj5+Sm80
Lc7pQwzWLNscz1jgQcGvBRvwzHu0Rj/1Ls/pQx+0bdgShvJI44aceOD4fsht/rnNec4f2gZaGKI1
rt7yNixVP6mhWodGf8ryAQ/nfIsGXnZJP8ojk0NfauRwo28+F/HPeUSDjYxmQk9HZ7YSxLBL0fIv
n3vqZ1uUd1MxaTLoI8RA3X7hyVYFIQQUPnf1s/3pgQ9a0xfrsS0AgCfqLu3s58LyOY1oi4PEiHFb
j/MatDW8fMxuVeEni7hzJhFonBNPjV+Pqs+/NoB9S5msn4ud51wiJqDvQCLtjxA2nGCbM0eHqRCf
MjVJYWP31z6giahBx5WtxyHzdijB6YiHqtB+efvUKz3nFHGpYKix4pUGuGW3dLtU/zuOyEcM/hfJ
8zmhSAni2nXGK0XjdX4v8HrprpGL+ak07eFFBMXQ7muwZcO0+9zvcrZntzUcfVaE6zG1D8EUwLXi
s2/hDLzY5NBQ8ETXYwKpEOv60iafkmnACz7bsYGn0DrI8ZT4Mt12GTmQz+kE4dJn2zXzWzDYlqxH
lBgwn1NbX7bmk4XoOcOooQw2ypNZj4y24guwo8CV3kTxv6vqyD/VB/7VAjorSLtBY0xWFONRYviZ
PkGqmZ/mdA6SK24x5foA7xkyPk2NaKFN7Dcxqdc1XWIP0xg29vNQtuh6SQ09aqq2E9R7YAWybg03
j2RIE31JTO/ak5m1tzeTb9piJ0LMQF9Y+JKYWvZR4i68TZf8mkK1jewkiyFzMScN1OlLlhTNCw2S
KK/6DUdA3TOtTD0lKeRG4yLol6NtAQDc0cgFyV7YkDaHdAVv6m4Zc1ptiV/XHTqVp3mI6FckUe4H
DZW9Tr6O93LHH1Di86nJ9xPYzj8dfpqvEoinpEeo3cEwKM7D/D1APxJWHpSmDUQP2qzZx15R9Ui6
aH7fVnjDwCRn0DFkYuDDfqHWOBl+Ebmh65UE/aCOvMu67Ws38n7d2zwN/D7DbKi5wAhTn18GUzHr
62RIZPwdds7eHWMVd22Vp7b7MjU+aSqWgJJYOaLG/mJolsbcDHA79E8pFFjbWigM+FWiKWRaweI7
YXtLNjadPqTleR1K4ektOsztUhYsCoofHg/dXCTR5KBF2Bdx99x2KwsvgiXJs3pNuR32eTpETVXE
6A/s0mwNbpdk43QHfQafV5Q6lt76tpUPS9R1atdwJ+m9guQE7sZK+eHwpfKw0s3U5+VqOyn2IZw6
4lvBI9NXGn7Y6E9tM9wluRwwWZGJBcNDC3VNUBUyU7beVrDQq3CxBA7RmqXZBSVUqUNegGBXalps
X5cJdK2yi/MxqJZQNLTcvMvEHka5YbEbJtd0Vb4a9+z6nsCPkIeLO8RJGmRvG0yh4mPMRtIcYgId
+9KNMfSPAtjOuIrpYDllIctgOgzKTFNteoxe8WMm6Ghn/XxCoT+mJdzlxunFdfkkSsC6WXFskymc
YaASAUlfKXZRaWWcujtXUM94OUXNvJXdoGJfJysL5N6J3LfV1EB9DWJA28YqJRWGm5c4y6edGSPQ
ZmkfsraKci6afc8mutYEJObXpWvWuQxCpWBwLzvH6jwUxfykHc2eARwwXo9LUphyYAtbDhP+uT+6
PLZb2faa5rdoHaRTCTvXRR3YkOPPmkOanZdBqnuYEAgYk6y1cY77F+ILDh4fPLs79Za1hSnqsB1c
fNXDaO8t2to1PAR5sP40lPHvvhHRE8mlSIFZtIF5YI3YQhhjpMt2mfAF7lJVR81IdpZFKb1bBp+E
e9cMvbzwjkXqwJdM6HJK3HyrZ9fLPfZW7CqVmPHX0lLguAzWv+4IPaWgOwR+bp6LFHPWowuphkGe
GbIvS6KCk5jxL2ULN4rs2Y750I87OPH1SuyWaab9fZuyXr6jm0fSHewwotyBS8zi9LTaGH5YpZyb
hMtKoC00xmUaxq2v8Mt6czOmIZ0POqBRfjUu48caCLIGx1IzNnhdqAvZIyaUWvIoXNBKCOdOjOhy
1A1QtLQbxi+ShGH7K9fx0PyaoGmj69AwpNht26fDZQvb4fVCpmTrb2HbkH7tVxHElQjnJdkbxd10
g9M0WCvaOpXu0TnNohJeUmL4gvGRuPjSKMJO+Yi+PuaW2dScxnRN33sXDWDv0kwu11JKpAvRME/P
aVI4qNBx173bfrZ3iq8sK4cROyqopi0Sw2PntoDVZEOOUcL0bInrFvmSPoQj1kQYpDy/WQvWhAcR
ON3sOqRqQaXzrIl3GQaImnrK20CVPJuSYNcFwfKaylzqCyW2Ot5wdpQL+p0fj/chKmbEmhwJJGe0
5MzDFtXcbs20G9vpXgSm2HY4EjLcYQObC4ze5IyGe9uzkFwENM8UqWNMuHzVPgFeRtKpeDXwpL3M
Y7VcpyboFFwa2iE+JD0GjvYUm8BeIwCeBj9WGq5Zbm2viyVtMbLS0e06T6W+AqyF6B6DNxJVPpOs
2yuRLbz0FPh/iQ1afIf9mL8pOO2zCpa036JOF7+SQjc/ojEc5f2YtRtWQks4qdKwzetVE4GACOcv
WEZ5BhvACKpgom9/0Dnfz1S4k5Sh3qEdwmuI+8idsuzQruuRhp2qE47W0ZTFBxOTsCyIv2XDasqY
bUNZwNSq5LCmwbrs7pFGuLLHJG7l1mApNwgHiCLbapalrmQqU1ddFF2vRNRJZl7YEsz7KOza2vGR
1lBtv9oy4wHliTyoLVTuajbMRcVVMBclgf/XYW3g24PTuc+ui7x/ct44nOfrj4wxu4fTHK3TWSxP
2dyoWnewGsb4v9FVAS1Eh2WbNzh+knU9wYkrKkc6PgmKCiLACY/QJr/4PMB52OiipHi5FTgUpKTE
XxPPDqRbr4vZhDvYda/Qkx14ZTPRVn4Kb/rUfcNjTHcaZohHAFk/OGXbLo6XGrRWVg++ey+WsN0F
Dh3lHMJvSADWfs9XfvAD01VThLYKR4ew4shdOOS3zmeneARXsE1A8UmyXJZZ4w4D1cXVSPvrhq9L
nab+vpdmFPt2Db7RFQFBNOLSzts1aZgqGZm+qEXkpynNza5Z0nfRzjdMoF1cSTzDpFcWO0GtlQ7z
K5Sc20cEgJ30OiscQTKwkASLmEG2FSfxtOdxKsp85XMV9Tyo6Kgfmoxlx8gyeDmr8J5iiARaJX0V
82gshTNlN4b4TCYxhTAnMdn1CRUXACvSpiQLZkwEQOfSyD65g35/hkjT1PiFmKw3aJzycsy26S5i
JH1f0sY2dTG30VOrYudrPfdo9JCoE90VSUgC7GB2xN9sSZHVSygZP7C856LC70eiKgmGhuzh6UPW
U6hicp2GAVclZRgzLFej8p/KJ7IeuzjIL/K+SZ/HYUjWMvZ2fYFuZhruC6Ob56Xvlwk5H0b+TgXs
cFasTAPXVza22xfA9sm2y+G1WQ1eRs+TbJUpTdea52zU7N0w9PEuh8Hh6TiBPYXtpDOInrfdhgAC
oOwmDdbePxhZMHnKGMSa9iZiIRjXQ2DpbiRmoHXeSwa2k1yamylpJnfoYyq+D5sVH4x1TiWIyBzL
Khonv6Bb6AtXM9vjXinGZfr7uGjJzymD2N4XrsLeldEIsBUY6aJfwn7QDklV3vbHthnlV2U9Hb8p
my3vFkYIbWnSGEx+g4wYnchFElr7BDHtbuaDUrvI9fDXEtL34phB7+0xJLQRu1FxLEjtcoyGs9ZC
Upa7zNzaZWEbUhNjRdmr1cm7UY+sqwYnY4KDpQttCYQ1mfbFJDdSGsG8rjDPSm41LMrFo4bcxHRr
pjDU+zF0E993pEFuCIA5hcDXGmHQE7+FtPt5jLuaqjA8ImmOCl+jFLyCPdUE/jMhJ2hvTNklnKUj
5GPJtpldj3PmOYzibf2V+AZ0TzXrwB7MCNffGiOfHbsXUGuNL3Sc0waPokvjcp4J51WYRQPOlZSt
5YL32R8TuPjCeHEVmOxLWNeN94FcZXdLSCrbOkHKS0qrIAt1h7oFSvV02mi+Q259B4+4FlNNYY5Q
us3eb7XLeAo7FJrwU06YBb8mzRwHDXDKm3LuNv24uty8Ug0zr0MPHn1QpR2k+ysq+PKugpxHJYfO
wBfpA9gHSp327AjvcWQl6Yohinq2yN3LQOXm0nYq2AkE8lfq4uRp0oE4pVmBgqKT6wlHIeE3SWzp
XAoxr/RUcNZRlAAzDIfptr2LOZm+oqrLs7IfTRNXJgqPUcP4LhDLYOs5yDU9xDRY10rNlKz3lnTW
V7Hq5xpnXf6yOdHAhxgqzbBRGkf5EoRZvu6GHrnAlcbJu90KpKulgwjlvkmlCn+Edoq3CsVOJw82
8ELttoKwB5rTot1tQTCTU7ZSWlyy0fknKHHyd/A8ZlZNWsn2oJFudegnLZrUG+2v7Dws0W0vPhIj
CRX65QiPN/WriDqa3mWMbrvRyymr0P07rrAiXMsJGqSqbAJ6nZitQIWYdcAfQdr0E4A2GtPapZSF
FW+FQD6Wxcm9bsfgQZiZIxJZkd3nS8bd7ZZMo7lbiB9+yEWuETQKFA9KzyOEp2mKDUxsxy26SSSf
79pJjPAgWNoX3vlVvzQkVXMVNxgzi4s8CGpsAAyBs376OOG9NgVO+9yaat0W0x4WsUWnObdtB/W6
ja7VpFALhxBY6l+Q1PVpKWnUQdAfN/K4FUX3lnC+3AMuj7+0WbKoHd8sv5ggCIwkyaa+x4ZMg/DU
gvlTdyuZd01m+ZGjU1fydYu6fSjd2lyKeVrZTWtC9kXPyS20w2mpIgxNRtzyXQYfhLhaWlD4dmm8
tuJyGuMFyml9bKGzxzymXNhY8J1dKetuXBdvwSGcRXgV5WZ5bpY4uJZBRm0dpzAPKAeMJGXHzaCu
2BEdx+a6mSL+Y+0kF2WITHbZmYS4/DIlQ3b0hejBpopmjT43Sfm4GxMdfPWC0BIgQlbJPOkPLh70
B83m5ziHN9SN48kGebohp+izoJYZidmBNXrqypltxX2x9NurShQ7kYXNN4KjEiyLdSDddY4Y7n9A
jdfPu80jBh6snMfjSrbm+yidVzu9ZBLRhq/jvJcNCcdbYHIoyucI6SHUWNkv1ND9o5gsmLbtlh51
Ps+PBoflReTjJr0MV9uKO8D4wxvLhwJWOdzbOtLrcIqTBvmNMObGFgwqaUkW4BgbCxq/aPC2aBlB
NXHb6XVTN3bsLNs1yZLdEqjM2mPDLMrSwYfJT+zsD7AmzHzwYPTaOxS0xXgl+3U8JpGjLxP4mAPy
q2JedgNRBqsKQbErxdQWFynsH2npu0wF1VroObpkImFFrTP5ERL69pG06kbMNK6F2E7d5nUJ6eLw
gXZ6uxrDdXbXUZyvTxtihd71bMGIuYGoyk4TlaUXo1vX6CSZy5745AOFh84HURUpJd/x1Gh8amMh
txDUfh3JCafO5Ne6WfR8l9IM52hLgume87yBAjMfikvVL28gfabb64T59jcZzXAhpTQUpeDeV2sA
A8vDwrwPSx9i+lBm9jLc1l1Ce9LuhoGv103UHddmuPPDRBeAE1F2geAPyhkUAkOZVAHmoX55lpPj
7LfpsSWRExUmjkxfkp5M+oLCHK+r84luD8EmHSldT6NXcOfFtzlyMT2GA2JSNcfJqvedxyCU6OEo
z3y0XE9uNki/hAoOLgHeUS1m2fgphCeuu/QTmrIVNVE0XgUizPHwFx4+iSacpxtQz4psD8PBXD+C
Jq2malj84J5sq9p3NBmsqhGCZ8AwqhlxlQ3TO5CAdEl3Fax4/lG8pneJGlS/V3qD/jF1xifHBAzS
qGQFjMDLpSX0tssjlVQzDvbrULHllbf9kB0yMYL0g1OogzswBBtJ3TWtGvfQLZq+Ub6iyxsqgdPG
QkJBVIoSRD4DwJegJ86j9DhmchYXMC3r9QVmUcbHTBQkuRxN22NRU9XWs6SyKwcENF4ilR+Lk49d
pEr0eeAvJcLB8ef8Q523RswYmzKBX5naUzHQqTZmKPp9FsupvVGNYqh6ojkdd87y+YeFHFdYkTlC
n3Hmucsrotv8EYplHat0kCbtVRgD0XhCEVD4i9jFnjxFDXScf2UcLP2bJRfWwYluaaKDnpve3OXD
MMZvWyMFP0CFj73PFpK+lwTV+oadK0xyS1oABDU3bRvcNdEGuaGScDQisNOn3CCIEoz31s4PKKdX
Dq/or1sXZRD5sFFyEwPdjIYywKlD76JEhqdQdtlcL5ke4tKFeBiXHYZj4kMXFVrs6YAn+HUZxBTt
1mb1tJ6zTiK+LXaQL856nG5ocen1lgAPfEUnRPuS5SJsKpg+W1ZDBXZ+HOI2iWrFZArGzoJyukQQ
4c+p6yazdywAcuCsG5HsphMZb4QsmqhmS5a1j6sMg7GyPg+XajTbau8y1+ndIB3KRpQgg9izvCXF
O1CkZNnJrE80ulZItMsJeNT4AHbrPEJGEx+46PMwjUTZKMfnPcuAY75o0nBKSsAXGO7AJouDW60C
HLTDxHPIowSyaD1cR4ZpvhJIsvhapnMUsdcmLgpeFiEVprSsGF+5wJ+RIXXJUg7Dht8DTvXmFaB3
Cul+9EJt1XQGL2iQ2WaOC35AX6s1xNBeh1w6fQ3VPMljPyZT8lAsw8J2aYM1XkY+U3dhH1rxMzcB
9HzGvmu6uvMhz8AoiDDyMdXweFnp9ynZguJnPKsRwMOsXbcD8zdA+TQIS6tMTWFRrkjF/ec4jeez
wTbmomuZGo9TqoajLEx+C6yMfrIbcz4fbMhIFFz4xmNuw7XupVDlJnnyT37Df/xc/0fzpu7+2buY
/v6f+PtPKHyZtuH27K9/f1ID/vvPj8/8r+/56yf+fnhTN6/D23T+TX/5DK7758+tX+3rX/6yk7a1
/t69Gf/wNrne/uP6uMOP7/y//eLf3v5xlSc/vv3x20/lpP24Gk5E+dufX7r49cdvHyMd//G/X/7P
r33c/x+/7c2b/Mn/dnDtqwST5Z9X/K+Pvb1O9o/fgoT8nhKaQTaXfqBj8QehbHn755fo7ykkQvIs
BwIO2skH0VQqY/kfvyW/Z1mSxQBQiwxDo/9QcZoUzsI/fot+JxGkg0OYeOcFVKEx0PdfN/iXN/Tf
b+xv0g13qpV2wqf/Qdv+7y5UkpIsI0kEq2P8kDxJznVvtCWR0HJJSt0wnP8u2CJbeYrcryom5BWl
B/drAsaRrD0yT718iwGTOvBBhKpzhhyuUqtf2hr2riqsRqwzOD3ETXNIck/oPo7RH2g7a4edhQH3
UdkIgjeT8fDGhXhhgNPINekr9wQpp4UyAerXQLX7jzJSo1q1AboD0Qgtq5hsG8F5vAUXajHTe5FP
w9d5HFpVYlbQJscN9cdazWZQONcGx8ID9VMwHgxwVFFNDM6wj24l6QlA9LRWePjmG5Yatyh68/Re
o490nzZiHiCJpLpfIvD6AZCM+FZAHH+BfQVHHRHZzJVQ/e6CGwC64NuEsQayg0HftyFSYVTLXGU/
nYr4i3Vb/pDEwDvrQWVbdEUZQdkEQPKj6zAl9IvuCxiFUhF0eVksAZpYEUuHr2Fj0/zr1G9Ew9+a
pnyXkzl+muWwJlWTZTiT0V11H1a6c09Q8q6tK50PUlPmSZS2AM2aBgkXkOml9EPs8Bb5vMYliuBA
X4uJw63VGrGZg5Pw5y0L3kA4Psr1L9gkhW0V+rjTe5P5HGdy16PaFJD587uxQLI7uMWoEpO2kzvF
YbxadHLQKzy1mDloSlg/6aW0QxokB1Yk4vZD+RavM0qHsYafUMerjUv7ixdrZK4+6lkGZenYvPgw
yF9ltNBfKZfTUKZZ6r/SLmie+xDeLaXIYdq8iyBE4NDg0qIp46FwWVONyzSB4xOG0TXNNH1Db1QO
tyCiULLnbUCKsJxBGP+CQniitV1l0lfBACQDYQrPtoQ1vLgmPO1k2WJYKt5P/ejShywbzVgCZQ8v
MJ/VkFpCdLyrU56OQ91nuuFPEMzJuxmubn5ZSz1in1WYKx1fjIRVWNmYZv0RfeiPlH5e2wkNFG9e
Br0SgNDGAjcd0vwefiAq2Mfz1g/3xI6NgbqKWoILnP7Lu0FAbE89pCj5Kw4wm2MToNC6xBC/aVBe
ECQGcZagltp6mbK9xICGBh47j6IatlWmJcSNOoe0mIO+NQNBt5WeNMbcRdc03WFrVPsSypS/aZkh
K5RpNpIySsNElQaI7YB3FavjmjTy3m6Grvu41yNWE8o0X7cZ3Ww9Kgp0ZgQFF+2Jbpl5DYSavgei
GUesEhtg8Akp63SVzly+ZsjPOWDq2DyKBVAHahgTjRWFvOsGQKGg+tpxZVf0SEZG6qAJOTrBKnKn
xaxqREIAf1oCbL89roEcDiuKHQMAKpzvN6XZy8gbE1Smt/nNEE4fSGxB7FNvBj7URRSLJwwHIU+e
MYH03Axh8TAC37kL4T9yjWI5roB1QsgWt8NdDYs0pWszgORdae4UumGTTr/jhGyfCzutryzxOfDR
AjAimscwhCtRkxtfAVSWt0sezHyXAi11ZSO75c73I4nLgThGAYjCgQPCEUgiqy1ICgDCwwKEIY+E
W6u2k9mxgbOSL7kPpvXUM7fOdb44hlUPWKLfmXbO/Cfi93X706hJvdvz6PyXgH47vxnrzNvfrl/H
6W97J3+9ooqR55/5/zCif4g7/J8j+sG92rfhtf9LNP/4yJ/RPM9/h7VlkedZCHwsDT8UBv6M5kX0
O6xZU9A88H9E9I8v/RnNSfZ7TrBnChCmEopvANvpz2hO4t+zGBkARp5ySsIUTPb/h2iO/uJfSEkJ
Qb6Qwnw2w71BOjs/n+MGjAhscJPiQPXa7uDcqEuVwBp9kPYO3S/EYJIMH5v/Pe+IfAozE+ztHNyj
9XjsOm9AIR2nPV3BgJUu8tDOF81FhJ5bVuZThn4thn6ljpvSNzgcwH7+EeGYqQGKA8P3y3eFmqds
gEVtMnFXeQuEPAmypKJxeC/y+QUHVAdEdHkl4xKWiLXNe7ZCOFF70FsiWFkmaL7uAIjw0sYpsMJR
HDA28CgzkE2AUsZo6TsPgkmOVpX7EC0qp9iy7eOEA6EGBIS9XcKnBih2CWgrrnsIvj3bQoe27htw
SQ49GhBlnBHx09vRXnni4z2+nF5DF9/fj6hbtzKeuv7I2vijkh5oWi2QLgWm2t7gdLxZ8Syv82WS
e9qOp1ln7SHOdVR3zFRpoDl2KHrTly4J2qyUXKO1Hpvku2Yurg1GIq47glZ2R76EjKCaFiI9bDJo
3oskMDPwpQL1MW8q50eKFk8XfcuBKNUEMgilGNAIRi8+OC5Co+JulpdmAGl+MttHgZl88YP/ksBB
7KiXsLmW3A0XGD+NXhWaSk0NQhCt2zXhYL1YhWGPLdLlAsTxhNzuW7ik/leS6emqpX16MZHUvygd
TAhh+jXcPqQJQXXjtsxijf5SZNb5INCsRlcoKxYo/g9LVsGYvL3AqFpxW/Q8Rn8RDqWZYgGMqKR+
slEAPYR0ChBoZTXBp+Jlo2y4yMGpq+dOmct8WtJfjQH6Lk0qfrXGAYGFibqL7nkqgV6iK9PZI1qY
4K5YsQ5XbAEfYZckXJy2OekAjKxsBoxr+r4ukpCh+4qS8TgreCg/owcmuqPzkXzgTQ9lnQgasmW4
ZEhik8xebU2CsWXpHhDKAUnNM6+kzObSwI2lCk3+nC79TYHWkQ9iXw1j/xzZRaGlOX6dGIrH2PjH
QFP6KPpYXGYKBsQl0WIIazd55ioUmt4/j2FM9QvUbNR1gnbJ0ZrZ7hLppmc0itt9S9rsZw5lzhEI
d7A9YsKInYYWL7BpUv8csmXar0AVATJZeYW+HHsK1VAcuiCTUwWPgfwyMgjgoMnMe1jyRg9Cmf52
ndrhBcBJ/KN3KrzKwq2Ld63znbqN/BJgPQBd2EuErWc1pOudk1EwIvvXFnu/m9F1T9HWPszgvxxR
Wt+jAn8P2RxWfgH+ntkCwlC56+uNELQK2tid2jxsS86H256xF4HC839SdybpcWNLlt7KW0AhCn0z
TDjg7qA3dPakJvgoSkLf9xjVNmp7tZL6wdCLkDxFMYOjzFEoJBIOB+61a3bsnGNCb4hbYQAYMDpn
XJqfeq1H26rOvnbjQEZuKfm66sV1FqsW5X2KqjkXEpv2lwURTB1vpXQCao7pwNeyS89q3cWBcO1H
wVGOmy++qLRf27Au111kSWHKeIHEF/odWFco3CU0fsNoD/iZps2xVLEkn+gDN3M8uY2hMo1xrWu4
kxdOM5TdPVNndrOvKy9KnSRfWj/VH7Ui108YhKkX1dKiqtvTzOG96gISM4ss3BbwTN9WlZpty7mW
YS4ounEVR9pL206NHY+WvpL9ckODwnJTVZoZ8Bz2903oK0f83PWqmfQVLAsAU+Ljoavwm0jzON5b
ZhI+xQwTvWRiX3/woyw4dMxFJh9Wcn+NBlknLUee5zaCstaKeQ90vmdExs7syNXHMf8M3u1ZIkgL
2AgOfmW3kqMx8ny/vhmDVHKYMXKlzSNtoJyOcdkyUFirqJricVwLSZVcFNVTNcJBVLSesixtd/lU
mac69SMXykJ/acU4JJJXx/eZIXZgK0gobdEn2yulmIZh29YanDRw1kIkk7Z9w8g2klQUkYvuwpnr
+YV++NXIHD96D3Q1vDIrKaeiUPnGtClXSDsdP+N+ulpi5srQ9ANDiWH8zdKO96WAeYkFvvgRqseq
gmIxhsWtnlRr7G6lSzMV8m0+iuMXGbLHmpJBP8E9lC5oANw0qjXRR52KWwVy0qrohpZ6QhOdicau
W8p1QJdLCFzWL9SWSIb5kbfiTVoLxTWVJIA9HSbKl3THaHYDUkTwhTi1HgHAIBOw44oRMxWjszJ5
ReY837SSda8FhbHO8xBqopU4c58+BCWMwQKcm+4Mbb+F8wQwObIex7FdpfJs17W/16Jg+tTOWeSY
QUBB4KfiWp+HTWakOTBYu/GlIXWB4ofLVkJNJSd3atoHm4rx33YNRWVtqgn8S87KW6MN7ny1qnnN
jenArbnph/lx7ofkpm9iik916Pdpr2VbtW9CCn3kDp0IIYEcBN6mGqyUOt5IUV4cEbUeG0vO6CPJ
5s6KS3gj0Th5rZxPu9CUpW1K3bjyVc4x0Tf5okyyxcCXofXRBPpmiLAX8160o0q4Mhl7R0iZ8pUS
+5eJLx0Tg/Sj6Jp+nagxrB2jr3cyLeXVYueo1zORqk382w5nHFyHH1F9r5SoF6rqOhyZN8IB1Mha
rF4ofagCXyvQeEwAQYlxMiHNBeNeSINkIyhmj4wmAbF8pqjMLyeruMwleS2TYiRpfk/o1mxVh9LQ
9q3kjpGQu4AW8Vr15S3dKfVBAh3eDE24HS1c4YzqCjOdAWx7OiiFWtOBDDkB9UOREG0i+u514MQi
BAAh8oKaZlYRmci9pHwdD7kdRA8cq899D7lLhntoWYluTywLWmMrLELQ4ba6O4kQfWe/JDKGOx2A
PA8jZAa63fT1S1cG4SHorfFGGMITqeh1RFd+HRqSDjm+EB25SVSSKE473UlpFy1kBiKX6ScvVRFK
N2WbrI10ydNCKkl58LU7bShDR/MpAUGArZtBzniWg/UVRlt+6KSGIDOqLyPGjOtiNOor+Lw9h4jf
lpclBJXFtaYFsFB7zMAca5qi2O1SEm/IhEBUECkoiudDXQdy5zAnt0iOWA8qGlLpJvNj6DdjbHgC
ouwB9Zo/USxPYdw/JBad0Zdpaib5+0jN7xDjT8DZX7DlB6DN/1r19D8IAMUwDNDytzXTZdPWRf+v
G/rzRfuc/+t///1Hr0mf8y8/IqN/Xe/PgkpS9T8sWZRMSTZU2MSLA+Sf9dTyLxovWxXBJyEjLOrK
7+WUqvxhmpYKCCpJVEBMk/yrnOKfDAx1KdBUXVX4beOflFPy67C3v8FRAwmjShklQl3SwGjF/6TD
lP20CHK4TEIlPaiTfFGH+VVcSy9plmZOrCk75lKtuc5OTnzDbdLiqzpNN75Z3MMQOUgZ+W7cyPte
OKBCv/bnfo0IeDXkAzTI6D4pZpCFcozXuh9vtT4e3Z4NBdkg8DprupnqhP54fl+ZumdU0yez0Hbw
Lm/ZMHAMobXb1qw4qqU1tlUUX3toezZpYwrqY90qsXQDGuRGurDtA7Oxi6peeDX6N2mAUtcq+5HG
KtrE28IQbkXTgslI2m2Sj3ULbVnARS97ol77jKVUvhqVwrdDbC5XWVJ8rWV4paBkyEagkNtqzvmm
RUZFaJeZbZu2q76YPkEg4XfG5ElQ0hTmFwhgMEWfA2m8UQ1+uJa0fqU1ijP0fQxoXNybg0i+0JmX
bHhEB1JoJ/Kr6mVL43U9ZMZ9I43BKrTAkIUQGqnqb62SSzUMtQdWGm6QTSzqM/nCmvxv8lBcQ0TP
bQFrFqInz3Zc3CgyGT90sxDXFObcc91SWyX0eqtW6DdYE17JRgsiXr1SQ+753QxiGwQI3eCyhbJO
TU4xreWvTdU4hkWfuX40WiszrqoVzeevMXZFtiVU6QoiWGobaijZYwD9KqVyteemuo+D+WFQfIK3
cKmn4o6JMMi35upaGMQXrShjuIX0fyRZ0uy8qa+lTr8Vre4oaLfqMH1tSvMUBdFTLiUL+SX/Sjc0
tS1zHVva0jjMvs4ZRwswRgGSGrU21c7CVCzTVdnE1naMpwcrVvZTPH7SuoD+gXGEn2HZmiJ868Jm
g67mJlApI5qpKZ20ESKXfu5WFXIfRnVqEv8FV4ur60oStlIvPvRpdZ8wC1Mzint6bFf+3B2WQksq
zGg1FNm9P083skUZI1DUQLiGFFQoVAptusJ/yl8IxxYDQvoeo0ztsTdp58u+vxUTPidU95Ycki83
OShyXH9NJN5wLe+EMLnqLd81J9pySrj1efPYpH/tzWSbmJJrxtlBipZX4JtXo9rnttnXrtH4Lg72
mh3X7aY3qo1eSahvhn7VdeTYuK6s2GNPQtxuuD171KZvstRselnYikADIl3BqImf/FL8NHSlaw7y
vhvSK2laeiRDqpCnWrfVoL5YpfTSQgEs2+z11hB83NKI/ZZQQxip4ZUCD0cdpD3jRj7DFrmVFGk3
9VngzIN6kYrJ1lLK6yYZb8RK2Gpxtp1MVoWghp9DobwW5fFTMZjf+hy9SKVcYJG+i6f5U1zoHjOP
Pw159nUs5d2gVe/Zl7zKrP5TbNQ02VRlTgjjXGKnqGKkBcM43+V0qR2/Kh9jCWDZzKGLlcHLMOb7
2NDXs5/vg7Z5jLPeKYb3Jnq86sjO70LDR9TSJEOTsI4CEHt5vo7ygG6X9L+g7AxVVdcid5GVrhIA
NZSJhreK4AZyurfS4iYus08ZBvHl5F8UtXIlB9G3lqmKr0DhP8oQ/mvH/5s/9d8QLkWJs0jg3kZM
b8r6uU2nf/151Dc/nvXff/f7SS/pf6gG6i0RXYMEPklO8f2kl6Q/IJJQnSlAqyQBfN6/gVPpD3Jp
kV8iRYBPryF9/A6c6n8oTKXmOqwz3C6gUv+Tk/7V2PvvZfTde163xDOjhToclH5SO8NT6otGy18Q
xziZ7CMUkTZCXcDqRrYwXHaB5fzwlL7nkz82XhebhV994PL3P65XnBlTuZFHbxYVWNvWRu7EChFC
dB9N5efff8bZ5vj7W50pRsVAGuiIBJOXdNfDrDpq3joDBnQ4vbv9+NmHSw51fFcrM4yqetW2cGz9
97y8zgLE358OEP7jV0z1TJoiepqeGA+bIkuQEAqrAk241GTMlziJKt2SObLbJFwJIHj5e1NClxX6
y4d7JjpFngiuCGTpCaa6MYtNCxip9ajZgmnXif1pqIydkehOLVQrf3w3Ii7CzV+907MYlKhVUGlm
VXgA09Zld0wv2wd4z7DFEfXYv3+nizD6V5+xfOUf1o0AW6tt5sL38l5xStVyJGvYTPVlYI1OV1hO
iNzj95/05uo506dG0yASVRnkOujmZp5o05torHzZ1oLolGp0kf15s8/6XZffIoRwMkTt73z0r1+g
ee7Erc/CiC5saOl+SptePLWDsdFAX6JGhM4JYafhiao78mEn1KV3Hi0R6BeP1jz36DatUShEY269
RBbtcrAcRRw3Qq9uLLaMOsJWxdQ4Gt6bf/rGKjXPnbt7TZzMqqVxWD6WN9FXJKFAnzCK/Yf6QEY5
v7su33qaZ7GGln1sKolSeZZg2IVym0k5Cg7rdfnMRDQY6Mib11Ks3InvBjjp1UnmPy9VMuifl6o2
+MI0+HXhtWvdWEX30mN+KMJDeBNV5jo85R4VQmfYybwi03vx9Quy4mN+wLFj3FEvvPjxToLGDP96
nxy1btXcxydNeO73go0M1TYD5VA9F0cy+86F9epWG007CC5lEyK9Y3EVxx4NmlJ6SEm/xwfB7e0X
0146NCOc0G2rXDTqyqJzFD211/11Yx4kV1oVe7NdGZvGi91pq3nCzp+8cT066krx19OmvijcVlwj
7/DybZ2v/eYlPNTHZhtlF+22PlrXOlfEWcMeb7NrYd1dVqeK/k90pfqf4wdlH2xMtIvbYFdscUGW
3Bm53hfUkCHlh9N/VlUCxlG4gEgzbupNvjHiXbdtth/cWGcxWRoy5n0Ik+ypsCHA6p1BjbbQCpn1
08cnozAdeAUOcwVtkz9H4vfW8k/MsB+Pu9dZKL9aDGchWVBIz5JRlL1u2b6ibBuS5dQahFb5U+hH
drEoDepPkcQ0D8JK35anLJI3k6/Z7bs73HhrJ5xHaH0keMq975nqTlQK9ENYgzLYZ7DiC5CzGVmN
jXL6IR3EnY+w3C204GIOoRo3jaNBpbebUhLdhYg7wgQaVUQjjSNHomjDfYIpDMDmVVF1jX6vhmBg
d4HcX9DQj9aZGrlVVDuciZ1TyemlIMCFHgQwP7mV9tnQIT9EeaI1lMC1uYrT4MGYIhbbdBcHkseI
3XCtKZKy6rvpKcrDywYUPm5TlOSBehol7TDlmsPwxmqtZKBs1exMwACg68ewR18dZ04WhTdFiKGh
1GjQWrOtiNZ3PcVU7iTxx7yQL618WLXl58D8JLXvcBrfOEjMc+t5tB0WFMbS9/xoG1ePlhV8NgXR
gax0MrDiDGe31cvryTyYM7I33jhx+J1D7K2YfnaGdUw967Uk9z3Jrz6HCuSdhZ2ikAL4hhMFxg6m
Fg0c5R2Pwbe+6rlbvVqb2GqJme9V+Yavpvm6zaT111MTNPM67Ce7ia4hzRDegy1EwXe+5xsJrHnu
ZD8ro5yNC4dKV4tTjo1HXprU+gqGSibd43Knzrteu8qL63ciybJxf7Ghz/3tVQXtsqLV8UXu0auG
m1TfCQhZlpcaF4GbCIe+Tk+axEmty7s5uLC833/yrzMg89z9fhKYtdSUeowsx9pVqowcvt81lkAm
MO1K/n9Jg37/UW8+1bMjrBCHFJJNJHvFJJ5CX7wwQV2Q+3RBc4cwmcwosmmR2XKYvpf6LKHoV8/1
LEKPc1PnimJJXu+3OwEMyx+uTYR5mJFC2pB2NLEQKBiXPqmtxq0k07/5P28G6XO8898pu3luo6/S
d0RKQso39rtksLZ+Wq5NDoe4wJxHQmNuK4V4TxtpwcnaPeqgXZZal1lNd7s+5rQN53Tw0sp/KpVi
r8irJkw2CCvtSolXQruV9bXZrBPlomrWRbGbZkLRJqnX6LBCaS20/irEXmSStxMliUxmYCICollH
lN2GvFkfGcDYQU8Ll4N7Fc7wFq6Vmb7fZzU9lSSJ4abv8Vj2cnMboDxbRE1bg6mto1vgMWQL0UYn
oROQjvu7KXlU5OOQ7Xz1UVOvO/nWGh9K9Vur3mf5jQStQQEUQjGwZdZk33gifUtpkyXIRjYS3VDB
QVlZjxssaIV+GwZeAOoVboVyHSMJiDMb5lpqCyW4L7AU5348rgxIG7GCHUfd3cYQHxVm7XX+fJSQ
KFsM+cJ/c6tPFaDFuDSu1klneX3ghH11HCdEwrFyw0zETTd5ojgfVfNB0e/6It9E07RNA85Qtntb
qrs41dahFW1Cc/wi4dFsmNMNVAwAUgVflVy6nhrzTm2P6Iw8JdVv6bgfciUDpAp3Bj4Akgofogm9
qdFdWPdOAJExRDcsWYIrTc3LIJhriywna2rkwfnzLFqIUqPwKjKnzTRPxBz1LkuhFlY5PDYehtDk
qR2b4l4Mk9u4Mhh7a2vp1zCqEHYCL1afGv9bFGwx9kotJwWehXo4HMLOdGOt3ogFIuI0X/qFyLcC
ijpw1nHOHQ0p96DIXiCU4LnzaarEldn0dl8OEO6mjaZfVFG6M0vzSgrrbQ6nsIKCY1WRW8JBxecd
AHmLrcJNOuaXMbBjjI7NkETPh4BpGxt/rJZHc0lNedsmD0oyIUCSqAmMziRViq9h176UebEKcuTQ
c+kZKrPCy+YAnOtOMTQj1RiPU2R+VWWIx+WhQs200PDtAnfwlZHph37aymJ0MQTqdTKqh27Sb4bA
+IxvEoNBGSknytswTdeTpu1bO9GnUwUYGlfaVS8OSPpgRsy6N4jdBmhsg/3sVvALT4NT6BvmVg9P
CNCgxmg7s612cZe4ofwklD77d7wKA2S6pNt+3MOTSKJnxA/rAIh1xrZAER+JrHZioOmLTpIevXdO
vhXlzhIxTE1qxv0wsbmaGMY7bs2qd1KhdqMQQHkpN79lSH5an5RKx9vover51ZH3V9H1rHw2/BSu
QKP0nonPmB/4h6Blg2f9uojFo9JprOd0pTYLlRkVeYFM/AYPFycg4RP1mwprXDqnKyOonDLVMSfA
FraFIMoY+z6rVoW/jXHPoq9hwyt2UjNeJUZCV+S2yZ9EkWznSzTIruVr64EuZwKlxTCFzeI80pOi
0aB2IdvZg3UV9Kcyv06gmKMiWxm32fDe+IRXD8FfPYKzlAgTZIYV90HiKXhfyPnOTy9SGTD6iRPG
1qg6zbFzTQ15cYBn/XRqLG1lkbMiW8Ww/qobPZEu0BDDly45/KKFTrsncztmle5eYZXzzuFr/Roi
M8/HjIAQhrOqJYwMhbIScgjDd3fEYNjk9WOrXovWsYbOb+ClmchXtSztIYajsW/3jBlfLyS0Gu+X
rjxF8qEPd1D0TXmXitUF1kEwVepVmoDyI4JMH5WW5fa5qzAgSf1NIwZ2UuHHhA96gxQ0SHJH9/M1
ZnKrBlrzvLgqVJhFCC4mUOjiY3uJGFVxmwVuZM2rTIHwotAb/LaUAPQTV4gL3GZM0L4atjShb0Dq
b9YiA8Vh+rXPwvBJCoYV3YNS0zCwma5afIrkZGHXXSWtl4aeHF+qEIn0OQE+YxXiPiPl0b54GMt2
XcgmHawA2jWtq8FaTTFOfVy+ljV79OFRZjp2H09wVezMuFU5vRd7kIU5Oder36dKr6MFfrGszie3
wDkLlKRhvHu8N2NpU6AV3aSyfpraYhMkjd0kntbedPF9MGB5MD5V4ZWW9atgoJTWO3dG7MfY+Vt8
qNbwZ2I8a/ARqePXIutiMKYbjQEoYxWugro+KH7idgmzpnAmmix/Eyf1pZXQaGB8E6GPnqjswYfD
GaZ3QnNylAn4ALQTquAqTwK36uetCqsp1jUY89kFhizbRK6cOONc1XIXCYsbR4Er5YGDvNXG78D+
/XMy3sibz8fQYEAulSaEdE9Ln/wGHlClHzi8dyL+VGrQbjGkOFaRdYUm4UspRLeduAkN8SDz4lBO
H5W68nq9upJqT2WZx5NwOesFTdXkDj7ag5w1Hp4gyCllxJcFTLpkpeVLEd0H1CRPelPv8Z3fmUKx
VWQmUKTPHU1di7N0DhJnnISNGYtuyGqc6CUJaXVZDrqHvt8JoQdVXbeVpk9qAdo317A7Cldvx0Np
4CQXlVu89zcoD1yR/1ai7va1vhEh0Mf31WK9uFTMxY0fY2JUw8/EUsLAekBMNolmOiNOYL7/XvB4
dWH81XI8w7yKYCFHK3F4EVW6Y1o1eXpz1QFgIlXaTe3liBzBTM1NGWhO1Vh3ma/Y5FzMymhP1WRt
3ocVX22Pf3UrZ0XEPPXQp0xJ8Ez6iQQvZSdOl81USMCZE2ZfOOPRFt+nxnBL+u0p0MK8IDF3GnRK
Xgh2Qu1VbcN3WM2yCs1yepjSu5lWdagDKwzZ56yb4drqF7JlY2RADmq21zPmZBcK3T7Z2g6a1ybH
36/ftypc46w+MUoVguwAMbjyVbCx8FEB0Sp1p5Vwp4O8q+/yNriXRWVXjDtdEZy57d6TL7754Wco
UjJXEjOQeto0AMKTJDtVbu6K0nrO1G4XVrKdT/1OmQJ3eY1WnO5wvqNJ+l3g+GaB9FY9eN5lTHNJ
F2ABGl6cGZc48uygQDt+l5z8GIy/AK1csKtBO81FfP/7B/4GgvEKZf0A+NeJYInSOGmeRFmb0ywy
zdNS1y/ISUpqgu7cTrWPvt2z5ECMRGwSRUvxYr2604nNmo9jhfZFDq0dLessKh0I0o4a1idBm3ZG
iKscddDvv+oblf35HKO+yiVLwZbSw5PSGTL48N1x0jUn5mvCfd4gGHwv/1xW6y/25PlUI7mfJ4w5
qBOr6RIrDSc2szuR77g8WdTTm/pbU5mrUYo5KmGg5JHOOUBqGivvnANvof/nw48w36lbRZlNL+G0
RESO/FhZSQlYOc+z4hm3rbSRUxPRAR583Nbvn/Gbn3sWGNO0l+pBnUyvsVAOGI/L3q38+0Y2SHDm
HZwgR88FZyyTU1W8+7zferVnMRBrJVWF42V5Y9cVK3DAJr83J4CBGPxNwONKhxeKEwjth7gLLnJT
vRqDRzwGPzFs7hSARyu16gT+e82tN3aVfhbF0kqJOuxGLa9M5WcfWmWjartI1DZYKZH0i7tamHaS
r7233pb986v1dha4KoWBSUVfWh62nZ+Z14WTTn2BPnKJV6YSunKkOUXxEFEMf/A9n1VYWGAFmmCy
wjV2TqTC79RKRxke/cB0Qrk5DRNgcflYGRtRCD4Wq87n/WRhp42DYAlk7P0umLVdTLesYwcvYZH5
HzuRZqXEqfvOd3zrqZ5Fq06T07ROVMFDD7FbAkbBPh1nhdN7Qvsg2r6qsH8lR9P8Pz/zH9E8bt/X
uP9P4nigZYNFQTx4m+VxQBI3Pf9r12H28f/+z/9tkuX/NvX0/OUZvuf2+XORPUe/4oD8de2/+Z6q
iAYZbibTyWB8/MUCUbU/TF2VmAa3qOQRrf7FAoHUqWuiJhsYqEgiAAtL+jsLhH9SdJErGqZsabRu
1X/CAvk5KBiWbCHVp+mMhA5rfOl8wjT2RnUq52J9p/v0FCtxh/bLQY7gFGLn8MvrJCs3cfGe54N0
ltb8+cFM5tXhUiFhe9UH/tjcXzyuq7ZV2jvch9waC7xWVe8iK0HzsLDlpcxlUleFP2d/gGqA4Lhn
uHvRMIYpU9DWWRDO88Rp1OZCHfW1HGaf8AFyQzJz7HeuY3waEQE7gVh6Q1WehuKzlGl4LeYrPdCu
sjS5LcrPIQCtXmV7PKXdJtNv46k/WDqJpAX+loyFp+cke/O4UWL9yWiz0NZU6xY9m2ErlYgJ0xBj
9FhuxAaF1LxYdEbPSqB1Xl+bt/jMukFdPpEe3qkqaVyFHC+KvoSQCZMwuNLr8brXO/AsYuUqrs3j
kBq3SGmvl0tCQPZ6dF92IwxegjXGYPW+nct+uFbh6wicDmPLw0qa9RJ0xk64iDlYW4xuXQrnfS76
L1PZ1x62YdtciL+EmK6uk4QgZQzlI/PE3VKZP40TnM8mFEJQY2Etz70r63TG6auMKg5OBiOpVq2q
H7uKEiavE1qmiQM1DltKag0jbS5KztRczfaSKbj4eOATO7mYsr1zhL820P8+TF6XiywaEKnQjLJW
rfNDpamybpSE+k40G0cctV24WAJWE31G7QqZGQx5fbiU4+i214NdaKWuWmOomxrHCJSzDUs4/ca6
mkY4l1HzGKTjfYoysC3KTShoW2AUJ559N5R6R4vUrZHJV3NbbiLf8iZONBuHomOuV6fCH++zBoZv
yGuP9T1toUfJR7M1+HRKxl2V5ythiHEn5+3MrGJqEwe/XLryUneNXpZ3hkVmhL2ineKjmaacwyGc
izD9ZFC1J6m2rxpImb2QfRr6DCNEjXYE2jHEkU+pxlDUPjkasrbtlODK0rNTJhv7OB0vA2W8LKvq
xmL2cpoKO8xQ79DZbxVLvutrBORwTic/OxlskzFUj4lcrw11PPTBi2rgm5plp6DkXvEhThHnVBIr
RGoRv6NVzLsLFug+nP13hn5I4s/YwJ8vVlJwY8SGQ1X08wFuPWZjWc5EsbtatG5L3bqNxdSlWl1P
Xf1YiznMcWm8RMHplm18aAdwuLq49vtNoeZYlo+XMebAdRXvI9NyxSJY4xNsy6V8KPE2GvLypPvC
rTp1TpQa+xIrPHzXHTEFWxKkcYc2yNNGbYOo6pCN+EJDzsbo0m3K9sEnEjZ+tgoVdZOz32Jj2kVJ
j5QFJ+u0voBNhfgx/uyH6X7odQCGMKZIG+5rM3YQZ3FHdGKizNWxoU3adg2NeoMB21qGzY0P2Lrv
etjX2KCNy6MvT+CiW5w0D6XVr0Zmw+Ri4hpEoaLN6VM3h0DpLzG2cGKQtMwYOfVnCOENhpfDIbPk
TV6G82rRP1X4/LAlyLKsY1jdYxF+6Q/ltki+MLvbnjHrFUYDr7uXWuYryPhX1/VF1+DEwyCQGGr3
Qpn3SoXI7wunHw7R059b9kdWxBlF5vsLp3mPJFeCQns+jgV+LI79Udnc8awPHTpt7Jg3GNCvGjVH
RzhdWoO2Nf3gKjV82lyWK8QlLo6dg2EY3YHUpf3wpMaZa6FFxscSZeYM5Vap1zhObn1dXTVDcjQz
1JZF99CYcG8U5a7yo5dll6D13iAMWNd6v/KnxWvOPNbWe6O5l8LiPFopqDjgfsLT1Dmif2Kuqalc
GXoyt3eY8ld44ZabAVnPVA8JGGX8Tmw845n8+UQVjGWxldFAJM6HOeFDrgjlwFGqFu2FlhVrwzYc
Bc2FESDO0+5wmIdfre1ryJ2Lyl3sst6WeqziDT9/p5f7OqHzx6+OfGT5wqYEv1VEwrIkHD/U8Ari
eUMZ+uFugOw+xxWaJYr35VCtcp3moL4qS7IMXM9qQ932ZbkdWo0JUdoavxJHTDpHL/Rj3CrHNuVE
Hf2LsDP2BTY0Y56f4jzYVURUrNi8wsLmry9OmmydIq1+UOdg11ca3Rv5LhP6a73la+ZT94Cx4FER
xvs6VfZ1pa+DOPiSZdWmBw8zp+4gppqjJNHXhlNb1sfLJuZDSIEyM79JJgTqVTDV9mRUzYo5SPcS
P8MYofIpyJQrlR+wmb/gFrJw24j6flTCXZki7vz9tllWzM+PVZdVE2sZWVwUQK/Y3w+Pldm2jEcK
eay6oGwpajdK6v/56v5Rmv9mDv+TFcabP/XfkM29gAFvJ/n/UWPH2EY/W1ktv/Jn7i5o5OEk4Ijz
ZFldwCCK/O/mF4byx5KM4HGCLZOhv6bo3znckAr+QMGqQuEWSVrgcvNr39N3QdP+EDXDwLWCI88S
dQLgP7C/+HldfGcvaLp2VvKqVVf4BSePG6Tdw2xNn/3uncL2rSuftQ1TLEBbtePKkm7YMcriGbT6
h2f8izPgrUuf1bDRjBlDNSqJO1nGSVSEUyopwseufT6XtOwMOceDJnHFQZkPBV4GxPf0PYL3G3d+
PpjUR4XRpJGZuFK/pju/CqL3+L9vXdn4OV7Si43HycSfH0+R/mLOKbvSZLJuPvTEl4r3x2iMdfs8
MOiEQ3Oo4aWq8ezogvrwsYufAV3GFBqDqo+0pzJ8x4O8fWY+ivnOgfLWc1n+/oeANzMVW60MjnuF
KtAP5n0EJ/pj931WS2j5OOIJiKFQam2s5hlR4seue7YneW1liQF84jY4CtNSz7sXRuyIH5pOrxGW
fn4ivtkbZhx1qdvRI8YZ6zbRjNXH7vxsYxoIigY9zVM3NrtxV8SddPBN4R2g/Y03eT6RVGPgU4ep
68LEeKnKYCnAP7bnz6eR+jpieCOWeZFoQ/USQqsqIHv70DM518FGfYOteGEkblRWl77cB1utHMX1
hy4uny0V3ZCrOIza2GVgDlxY+p+K33/wxs/2vKiYRYkTKn5Z05S+YHQdeA2GrN6H7vy18/fDvsSi
DWCkb1JXe5zLlVJ+8KbPtrsPfob6kMsOWBAgkq1izIKlj8WS8wQ5V0wd72hWYDDGmzpg9EfWjx+9
87NX2SdSW0J2Tt0eN3w7ZSzYajC76oOP+2zTh8zNmAOsfl1mERCsUE7qhlp/8KGfbfsZp9khaDCf
MoIoc1RNz8ly2/Zjt34+71SH8pTNTKpzy3jfdOBt72AHb8ST82Gnqowj8yxMqRvJFO0+rZQ6L9/h
b7917bPTWFfmULRmNXZR5zMyKMuew0JTPjIslHzxbGNWutk046DEbqzryaf/T9uZLdmpa1n7VU7U
PSdACAQRVf8Fq83eaTvd3RBu0hISIBoJJJ6+xvI5VZXJ2Q7/RURdeu9MpZaWppqpMcc3pCFoTjkk
sBvXlNV2vDRh1QN+JQ8lvCeXWdOzjwL3j7eA3z4H/25gVvFZa28jHmJg8Ayh92XSKoCJzcb9h6x2
ZEiKQtPKpoRlNuwnIRkk049Ny9UaRtqaRcLXMKsOWRfuG9d9EZGct4XPGkWKJzPWL9AdHHAjBLxl
ADSYodx/U8fXLFIzwQpmGNBxNfNrpLxlUUv1uK3ty8vlizV8gq93Q1AeDbEpUu1x+zQi+bet6VUA
tQ7GaMBtSaT0DbsyMbsOB8e2zfD1JVgB1EGHEY03AnraZD/Qjb1ehY7DM8LQYM85+HqGPT0W2JTB
TW/bkKxCZ4THmw9TgWkCrghU4iEy9Ll/2tb4KnJQZtqhAqKB4kjWFNz0KPfJZ6Zn3W07vf2qeH0x
VxgoiZ2AoeoF7gEp3kcxxBu/zdXW5llgXRmjZR34a8NhwtqMy/ttw7La2boEvj0TW8RBNvM3sLZv
S1DDtx2W177lqJsEP0LgIXsCvOCtDN0T7KvI7aaOr13LyxYosji31YFHAtgSg3tPOI/bds515XdO
TBDSqhG4DT4PHGn9bReqi6PNy/VkjEUNAgHaLWeIhFGe4uyfNFiXIPmf/Nd/5znCVWS2Bn4QuB2L
w9weZnlx+9h4+AlXYUk4jfB0UIsDPEIdPPfaz7jQ/lF8/Ztur8Ky7BS6bRJxqIxqD6DK5VBaDNsO
KeHqxNkGyFNVERrvqs85iDRChNuObOEqJANAFiWPqcDsc1kxdKhbTINIb5zbq6AMZZh0c4bWS97d
IoAeidFk0yILd4zXU9AMM4eWCUHp+FdsygCbWLXty0zWxdI1EBGzbS4zpSYacDfzYeR5til2gKZ7
3fF5qhpCOBq/uO/I5ETw+rJlKUl+ac1frNxQjOB87zFNZml2SQ6EnE2V3LQIQtjwutuw6KGgmGC8
4fwTov5HEzAM8VS9reur2JTSBVD7EmiF4AsDr1IgdjtXTZvOssn6LRkWp3ZyAOQdUPN2X6v5uV+C
dOOgr2IThrjlBDGCOAzwYyhyisqHZSw3DvoqPCnP5qkXsMZPezzcAZgAF/+mF5vCExPi9VcKrafl
oUfXM0BTFjycdp82fZvrJ6GhyRbDORMHUHpRPwAlw+M0Z9nG1rPX3Q5m0kklLnpUv+A5sCx4tumY
DCz165a5hmeZgh8gqo8kHu/O9fInZfxf72rJuq5z8GU+9yC5HZoAbhki/uYsMljbRnsVmYyFvoYJ
l8DFYYj2AkxL2AE3d9saXwVm12dxrfWI0LG5K6YFbgZ5tnENX1dkihE2KgJu0qDP3lb+1Eybjj3J
L8e7FwshI6CMTIsFIU77266ugVE8bBuOVUDCHXlxWY6CF1QlgP09btrgk2wViS1FgbwYB5weMneV
RuYmBmZ7U4/XhUbQ17cZ3hERi0t63cx3sa9utrW8isPax+F8YVIeeiHlWxGPT61t1ba1aV1J4uDr
phicWDHQ9N2Q3YGlum35uNBvXp5dHWR5ZqDYyKh/z+2hFdsm3UXb97LdqKbBMIwIQ5g/ffewPV4g
UdgW4uu6BJOj7MU0mHauK+2pVCCixnPON7a+Ors2vFYjGIEYa40qxYVoMN8B2do2S1b7I9waYq/7
Fo3ztvvKYFlyK8CdGjf2fRWQdZ4Ok8zRvO2XrJiEOxkO/My2vq/CsuMmhOMRzq8o1Os/LqW26TFm
0AFvi6B1TQAPYfsnOdx5h1o+KhRWysyfN3V9XQOgJybqCUwzMIIilNfCZLi6+Opva3y1T+o+ndgw
X4KzOTHqH7zrtm036So4vYwhxiMIzhg17kAyAgMfwzl0W7dXEQqwgBxTgJ0O3pDOHxlf4FfOpHUb
J+NaeD+EgNUkAn9gCOBIoWr7Q/aEvt3W+1WU2m7pYgLn0AON3idshGPBtrfuX7qGlyuXLWsy08uK
iEIYiN/KEZV1TbhxrqwClPW6AuoXjdezPovqboFLwbYBWUVnnRGDVCaWLZWNb+osiI6p8GzbtnnB
lr0cE+YXUKpayw5TbqZboA7b2x7vPduOEclq60zDjqvGQMVWSfiXDhOFEHHuk42tr8JTtZHEVmSg
ewI47JQPZrkqDcwCNg17sgpREKOMi0yFlbCEajVmHCLsFKa+21pfxyjgAn7OB8jQ89GeB75ER0id
Ny7oyeo0G5ZNkA/AXx8z2zVgmXLUsXtpNvZ9FaFtAvYVqjzTo1CweIdrXH0KRPSn6X4Z339NjMGT
9PWMbLHRtUkgU3AjtPzOFre8kaBeo1q7l8eoq9JtS3CyCthUCWc6kGCPrByiG+zeqDSpIDHe9v2u
glYDZO1mr/Ep8rR97GkfXymoj7ctNmtNUIgzI1DFXXo01tnHJOjduRbMvdnU97UmCHrjix6zTY+z
hapRTib7hNJMu23c4er9asUZmgUm0rZOj60HGjhQIn4zoWDicVvf11HbNLkhBrNHK8BsITRu7maS
BNsOMgA8vep70AYoj2AYmUbaDJ7Zab/chSYJNnZ+HbZjSQNYIyFsSaSPfQCGWJMBC7FtaFZhyyLw
zdIKk2ZG2X5/MevspmzedrOjq6itY2QOJce3qqqmuo7HxJ3LMN144FgrhBJUzeQtx3qWUNe/B7mF
/BQwud44MKtYrSZe9Y5jYJyxzR78CH22OPVtmzNrlVAejjGgSVgtm8wbsH50Wgzpkm7bpdZKoSb2
qhHAOBy5teLkspoepixU29KVa6kQNMC5HCh2WCMVOY5TbFBjCT7Epgn5S1D/In1RzUjIWxSpHHkC
WwgTwsQJJT/bRGuw/H8dq4DFAEsPX55jkkzkjONYhtJ7r7adseNVqLqlT8fMhgimarQPAoWa+yWO
9LYddq3raSA/hxgJBtvD3L7tg4Re25am265Ma0isBaywI6jrOIZG/4ALW34VG6k3Nr7aVXmT1SJc
suRo64tHcawsypCCbVrYJF5Famz7alEpyuJ8G4ovPa1B5GZdtelFGOr61zMGLJoBRUFxiooiGPo0
JWXXgY/Bmt403dfynlYEeSfpiK2pt8BKZrEvauaabaFKVttqCchQHbV5ciSyCXdNC/hUtsh/Vsz+
L1Uy8Pd+PTRT2XUS9TTA9qkmeFdCaLqHA0rebByaVaxmzFI3xZiSA562b4BSdzuQh6dt6Q2yilVS
56ZxCtHUVySFXaiqjkEm6B9m/KWPf3FeXUt8Mkkq3WDEjgAtjIUb+/FGJW66UrrPth0m16JKx0QD
IhCWMhoR/wnmpcNj3uS++sPo/+4TrGK2QhEnXubxCYZct/dDWbc7JLEw+XvWuT/8jctY/9UorSJX
dGmGSQPme9y59CoXAb8A2Obvm0JrrSkCDKsFtypKjmlmq3MH5h7qTKONqeVodYttmKwILKST47Jk
8uQG2hzzCYDebX1fBS4ABi1wICgTynjFcAks2Qm6gHpbfnmtLKoTeA+OFlNH0CA90JFUB4i5ybbI
+lXA9WIHT0QY9IYuydGnYj60rZ93serzja2v4jYJM5GOC27gwcibs64GlLgm3bLtsP2rjvtF38Wl
joWhdhKGfFgroSjMzizLNj6ErdVFYDnPFcqxLpts0/24cPBuZt7699vmzCpiDewgpqjDqc/EhBxI
AJfPwVRs24n1l3HOi5GZwh4hHeC0Lc3k630g2fDccU22KQCTtc7IsXSYE4/2R+9hX5UtDP6MEw02
rjVrqZELOtXCfCQ5Qo5hPmbhWN0utZ7+sN5f4vIvVrK11ghK16lKL7NyjNXE4Xc2Lbs81zBQjat4
X6oRdFk8VfJtQbCWIE14oZCEKQboOoqYRzp093qO5Lar/lqFhEvbkrUlEnS87vuCSBiXR3B52XaM
XSuRUjenDvaKOK5BkPCEXR0eB81C320Kgl8F2C+maYIJ46nDeWoMZ5gHD8Icl8Fskwcmay0SDLAH
5XiSHlMoZKJdC9A2vCGrIf5TpfhvdsS1JCnCo3vNsfQcexiefrBZSX8OoNFu/GJX+y2FRKubCFqH
xD4/ZKT7VCW1328ZebrWJKkWdbBTwtD45Ny7qaUREF+8/kOA/fXAAND9+qzZEE0UCzJ8rwQGYFPg
AaRtar1pu6VrWVIWJoEI2pEdQRwEgaPMIv3OIAqCTXMeXPHXvQ9QOgZn/CY/JoPNwUUd62PgcZja
NvKXI9yLOS97ajNgbHIQP2V8D25deJuPMIDa1vrlG3nROoWFXytElsPfGdV6gWX5E4w+5k2JP3ij
vG59DFFvGdk4hzlDL686LxqgZ920acLTnLxuvQXVG5i7ND+Wi4KyKoENsgCE7nnbyKw2XFCRaQ5u
NcY9DfwHqM1gpS2hDH27rflVtKZMqLxiPgecF+Yx+2SpU7XLy/xP7jS/Cam1UCkBvdeJTIN9gfce
4EpNXoThEG+b8mvb+iS2M8CwQBfXSeTgGQmnN51Is22xWYuVdJXkmqIo+RgrExS2CYNzZ+p828iv
BUvVGFc1SqHLS667vpmNiK+hfDHbwjVbhWtTo2aNqwFQ5w4Hb5gfofi/tfBq3jRt1m4MlSjzJhNT
eex1GB6COJBfm7Yx37a1vorXIR49t6QNjhXsWi5oEXJMJjxubmudvI5X5nJdIhsSwOC8iZ7SWNf7
bhbjj22tr+J16VQc4uQdHMsGHCebReVpNkG08WtdhWvTBoMc87o8AjNS74LBqzcMbJ7vm/q+VjJ5
IHLd5QXvWMNH8U5EQf8e9/96t6311e66hKIxqfXBceon9wmOLeq6BD5+UxYK3M/X3yplsiPKduWx
XRZynDt5X5WNPm3r+mprBVg86kc9l0eWwCYefMaycIsQ21axta6pnNK2C9QUHOmUdAcUFEh4mwzb
lE3wHXo9MKSMLU+WJDiatubLVV93/bu4TLuNa/Avp+IXWzdvDJ5heRwcIwZI1Cmc5y7aEVuF2wJq
bZoq4QgT9RT9b0IDUycQpT/GtKq2BdTaH1UltnWjwFJj/dDfCO/lFeXuTze2yxj/642NslW4Yp8m
zGcJVmFv6yuCyuQPKp2bP103L9PvL5pfq5u6DtdAr+fgmME6ke9K68ITSujsUfVCwVpcp+xPvu+/
+SRrtRP0cVndUBia+ZEBosBjguolPW5bGtZuppVOw7riC5bk2AE/Sjl81ZEA2Hb8W0ueKgi18qDh
/DTOCXCoYK+nTxpZl2HbwT5d7bUi1964LOxPxkYlIEvJfJbduHF1WEueTECobpgeTxoG3rAsm1Rb
LLpafm5a2n6ZD70IX2oTUUWobj+x3A1wdUvgzS2U3La0XTwXX57rpfBBWpEmOFGL06XQ9XzqZbKt
bIyuDUNLkQdlEMOcM/HtJJBECNJnCmO2TdkoeNW87nyIigYxKsPh7R6E7b5r8eaeqsFtnPVrBdQ0
9lqXGTw44IodFhOZ7K3pFN82K9cKqAWwXfi2kuE8WkMDACd4B6cS0WyrjYZJ1uvRURZQE2Wz/jyr
ZNh1Gb7VFmYo2ybOWgMFEGYaloon507CUgTihO5RxWbelJuGz9frvmtlZ8xLF5yrvvvo56R9hn36
+HlTRK0lUANAPXNTNd3VFNP6SxLJ7kdn2j8pQ8EJQCf/YtVf2/spGxJPie2uhDcxv0mQiiqjE4Md
dNLeeiIs8NuyGWV402Wa0Ts1g7ZzIlHsy+eZwA8Lr3+tHC7IwFF3sHkUwRKYu4CydoLTovIxO7I0
EPIbnPeA0WEkdB4+6B5YhGuhreqaXbyUeXiUcBBV3wIXdyg6W2g6R5/Z5VccDpBVv7xNnR/q67bM
q+aOCSbb64RnHf9sW9tbWOrr0Q0gUgMUDwiHN4bCchLhzL8FZI44PD1DouWPYA4M+CUut44/wTJ+
hnUppQEQHJ32Q/mgIyrdbWPckg67MZoys49oo8q33QSXijuNR+El2EsIUuVb1lsVTSBl8tCxve98
Mnyoh6EWJxQ0tN1VntksKbgB00Xvp7CuG3x+YeFxuAw0R0VCGMA2jXR13N5nOgIFaDcPNDW3Op8I
OO/z7LLsR0O7qL9nAuavnxpTTyTcT1FT4fal4ZPDhl1LBAdVKTaZ8rA2RZt9v4dlOI2+LXWYgLM0
Z70EmsTHrgTiD4JownSRExwV4ZHKyqk7cJBl9L30rUkeB56MaCGDmTqYHTUemBN/4Bm2ogc5tkre
5/Ahrc857iYdPlBJtT+aMcK9c8myqn6UrulmsscGr5eTSHwy3o02BviyqGC+Nb1b8oTA69LA85b3
ReIW3p0FPHaDz01s/AgGJiSLMJydXNM6cBHh/zjPhcm6GT6NEEvGABWh3s/H8Y2XsBDfsTDyAJ+V
rmWJPMGyqubjrl/GANSNpc3KtNrB4ZJ2X6d4nOcnW5FMwHAw6UFdzzqY6QB3nhIHt4Qg5rG4Sq1O
0i/VSGr5E16ywSKPUKkvYGlOaYBfuwDhpTtLh08VwbO2HOugAFaqjMIiahn+7qHNocFDTMzaZj/D
kYtYFiCilCh87DPbBp8CoAgSuRvEEi/fQaL2wQ8asrrZo0TD9Dshu7w5xN3cu/am9eoSYKw3oj+g
WF2DrwsAzJS7G1rpOBqOMmSpaQ9BLkwc7hIbi7Lds6xq5meCfIN9mzXcVyPsVE2Z7pTln1M3aHaQ
o8l6wD5DTPOhZ5X5Ho0Yox+9HEkHslQLbPJ1G7YNu0WF/EjeZj0eU6MC98b6sUlTYKIiFb6Bi3FN
f+h50gpMNHwgsowwrqSewVMo4st7qqKZ/+BpCqtOznLBlgJ2qKIv71ytjboFC8XT2e4cLXPFP1mB
SaXu6CJyUl3DzsZVYNirfBAfR6wOVB8G6Vgl9qRMZ31dS+4nAFO05LLf09qn88c0CMflOYhLPjyN
E+tyWRiBDHVY2Jia5VFEJbZjYJHSMIKh6syUXAqsHoHrCx3iDbM7ThAJDOTMwgn2WSfUUabwlW1g
adT/ROVZ5+eCw5LFdNCnw5klg0Gyz8hUMCtlDyimgTTiCP9eV+c72BOpCVyxNge1u1gC2gOwHXr4
Z31KsJTmbwcCj9XPsQ8MJ0U+NQNF3+DSSH/WZog1kKxjBodF3eioATCHdva+DCVxX2c+yRo+cD7s
qlNdJtMAe6u+gw0VbCRFU0XHmacMGgT4IMaK3KopCqeoqOEeHE/7IStjiBRqEozRJ2dnoLkYVSn9
aQNcwuqrUfNc10em8IpwjEIyDvf9JG2rC1W5aTkC8UXZOwHbh/AbvlYLk93MZUkFjiiqjfI3tjWE
QcqlIXjB77DWzd9krAdAtJh0YQRrRt46Yk+q7wwA2BRiUP6Qijjo98QkS3gVVtRgv2DplPEi6Ofy
h1f1JB4Vq2f7oMs+ISeMDaff64w2EcoXsyTjT9jorVRFnamGTyD2wcL2Kuvp0juI5bMZVCU8PuGB
HebJU0sAPrO15U80j7Q5hwMZ509jPdM22PVJJdR8qI3rzbzrZhdOj7bHOnM3SmDQ4MwTVtEuYhCr
7Xm95FlTjFpHj0xQA/Bl7Ssii47Orv4YlOCH6Uec7SWeMAYUBAOF6Vm3sMMcjZ27wTNiAJ4TIe1o
T9CCR9QDQ5M3dVY0ofbNt6R2tEqKNhczkpOA4NBOFlbAEkjB+oGLB8nsgCW7LB39Cmezum32yyRN
NBco7Bm6FAbVaAOmqywfHxqlJGh9IpRCZac2gil2eIh4FFQ3RLfh6B/mbFJAG+ajJ3y5i5cF31XR
w6h4gDrB+LAM97DVbEBzbVN8ue2u7y6X68IsMDx97Ew2MglA5OJJf1hmJPla8E0T3mYPdT/zz2Wg
ExwJ3GCIe47w2ZcSjtZETj/oPOdQvLkxAmSvDlxrzpRkc7zjQVjOfQGjwjl7G9oIuliej9WUA9/n
caX/WZXL5Ptjh2ep/AkrYEiqYqJVHhxDklqbnoa0mxSAYa0g/pvvl264KYny4TUwgMv8vq2Xcbqj
odcm3JleVUmMs8WCRUAVHeJxEU9uHjFBdmQ0LBp2cRKbSu/8hXn6Aau6DL5Y5hnhBcCLEEFwmcfi
WeZ1O7wfMhtrfqI6FlkEvlfa57dJ2Gc83QFFoaZxV0Wdrs6+dVWY7/Mpaju4mwZYnd7OAZuwJFPa
0/YNvLRTCyagM+kjoEXhxC/8IgDTdsQY3o67AWOSwUGZx5CQ4Ehq5x08zTVqluD4G9fv8lZjKy90
IhLzJXDzxJ87WdKxg9YY+F9fTHjql59z1cGGpgjmWsYfoymXsSj6QeMCU5SZXQJdOAETqegwLm2n
EG8eB8KkmGrq5U2STkP6Fi+/cf6uWpK+NvgmSNQjCZv2VYv0FxgAAhgxrrrrjJaJ/FAvNmm/M1J1
QM/RNnZRX9T5EKXfq4RjGyhIldbVR+55OXAUEgc4+xSuS8r+qhmFBLuZxpCsfxjrvgLRuJpCEWAA
U2MwtUpfMX5KKpxjyQ6YZKDBinpKgghFIzCYAWHQDLgWF1VTgw8MP/YRI6i8i25x5qDZh7jG2njs
lujiI9Yu8J/75HWs1NH1ZB6A1hubuPzcLLkeH9GVBItcaetmvJlDPZI3aUMzAJQg+4sK1rRAjwS5
MlENujJMxN7qkrrhKnJ1TY4LxfeDA/ek8yfDhBtQTzly/7lc2KBs4UUQN6aIRKjpXbAgJh5DL6Fs
K7o+X5QuKp4mdYUltjY5Pr7XXCbYNaa2aXEkoRVVhzgfOXseFezR4NgN33P8fCPxentOGuxSHxdf
MnbtZKaTTzzCevJ90RiwRzWYZHoQuomnewfVjLiGzoqhlg/X5zm7Nu04mJ9Rt7TTIQxzlthispHQ
53KKpf2kOnh6vIuheBRvpzmILaiGqIL2H1Q1qv6M91gxR0UWpkx/GEK8mf5Ymixqo0M8TC6dC4JH
wvm9ynuCA/3E5y6B+7ucK3ZuuKxR1VqJwMKOvexs8hxZJRPsr4o3H2YsIhgfZOQquGvDS7/Et4B4
7vsbtzT18jWEMvDR46qV3DIbDKidNjZ8A4dqVLTE1VDlT1VVSfi944Y0JHeBypX6TGBdJR8UkhDk
OEjE4Vc+9ojJnUrKPEHJFxhCKNCM6PNU6iB/9LAfcLg8gbSdnNsQLkBgBMaZea9rYsQ3gCgzfHws
9co/sLmtATToa2/aOx54aQvCxdx+ih2OkQVs/Vl4JTve9bdDKBzosLZS6n2SdKJRxaQ8ac51R3WP
VWCMP1hIvboHW06TOo3SBEFfTGGbBe9F13PyrGoz2xN2vt4VLdR5UYFtkWFWRpLAz99MMrwdqC3z
D23X1hRrdgaES1TZrHtyLUU+EqO8IAjGhRlULNgUR7LHYJwNUs9Wla08TEkfqP2UTYa9DfjoyPUw
ccrOcpmBE8VjQQ6iHHzfF140C1af9y73LtnpdrCwEDe8HIsllaO9CcNZpG9h5NdMale2rDb8kEWZ
pW+RhgN1QLpJYSWcKazcjnRhSXjqxiZjh7AbJz7uUf9M5wNcIER7i8Mnm65ZxqP00IyW86OMEaHX
zdKm5SGhi8Rll1VRf1tOKrw4nVpdqZuqoXMNoUk0g4gYegP4KsF9t76foOwar6xY8Maawvu84YVF
D9MzkIRVeu8ScI5vmxBPIvskhXE6OovaMuAqeLYA8z6kSn/naZONnyyL+ughqnGKxgUO9U/pA+9G
NRwGoCem23QmaQfsXm+w5kd2Cq8qOkTuFuWpsLcoUmlo/kXpqnPHrFqmFsA+RMWbVC4R7PhjXGoe
0mmkHY5WmWQCiFpC8uauVi1Z7qcUA93WOxu4kMirxHMaLHtoBau22pWBZ8A3gKcY/AlA9Zt88LpW
Kmn6KNCS8iuHHRHWMI3uIbHBu/GXbUmU1TNaT0rE1TSIq9qFPXiDaXivWr2tuoAmq8weaYxlOCct
Vwl49sU8Rv17n3Xl46a+r2ukWLIMfRvr+apPq+gacG/58XJi/sND1y9X/7/I/6yLpPgcDdz7Sl3V
uhadPNB0gWFjRIfyKoHQCXVxcHPke5OSANPeNxBJhjDsfgYJBnct0NWT+woTySBhiqPX4na0ywcP
zt3gY2xEGWob99Q2GX5g7Ci/gNM0YF9SdYSBCQ8B7V2Qs3a85lMVCUzrEW9i4eLrP9nE/uZZ41/q
tBjOily6+SpnuD4cpyE37jyW0fxThyZSewWHlj+9Bf9mHq/dnF2v4mAaPQDdMNULrutK5wGs66so
1PtcL0jDFEkJjuwe2YQgszsBdYkvoL+LApCf/RL6AjvGPB6ixATD0dXlOJzzJibJbTqVgdp1Lcrx
7IEakPgsEgJD3Y73FalTHMiM6WxmYMU8jt3wADXibO/hPyBweRhF1l9fxGs62LNS4VZ9qGRgVXKo
nZZsTwbhZ6yYWHfISaVgT8J7f4jm940e8bYBPMDUCFeUdQm3L9xmcX/3pz5OIiRi+oWPYheWvtd7
MsPS6NDwwI3TNc1cPt03WcphNqbmcW6r/a+Q+D8wxH+Yngdjh+e/3X3txr8dbfvjKw7l7b+/8sP/
f6//Of7j3/xZ77+ar6/+ccAMN/7RPgP28zza2vyXQfzlJ/9//+ffLsb2xr/33fN//Nt3javwpTWO
bsHd/tf/uvrxH/8WXd5Qfu+PDwiW+fovP/9fYKu/Q7yWIbOFt0IcMi66in9440f071EGIkVOgIFA
rvYiRvmnNX6c/j3McDnPGdb7MAQp6L+d8WPQsC52+HmEalYGHlb2vzHGx596lXJG+7Dtj2OkomHP
D5bWWsIG16gm4CowKL2tsFKwA8ra9zYpd21qH3Hx2VX+K/LQb6L66yLeZPbJArSO23TqxWNoJaBP
3c5J5GqR8RjfzSWuM+N5CD/ElJxj8IqrJjrwXgPcW+/L5ZxFjwsxu/Tii3yXVsBh40/P3XtMdqwD
u+km6L5rsf/FlD/zp9Q9hvWJDe91A7A62wnQZwzylXFXABZewNwf+Jbz0tentDulJRS0YrjW+E+s
DvdpdZU1zX7ALRC3fViPPtcN0D2JQpb8DTZ85IqewXCCnQ44TQOkh3Kvup/LnBRl/skjq4pF6VtU
+gcT+qsAYC2q4mIGjz6J71TYHKtgKFzzKVPfWIK7jOZAT6dFYEmRgjoXlTs957CXjneh+k667lYn
78ISiZLpq4v1ByRIDq6cj4lfxiKGFKYpP+RTi6pkfmy0uOGw+GExiEQuugr0hEE0YISDS87jgwmq
vWKAgmi/j9xPNzcnPJZ17NFXXyhwwFgmqP5sgXjqqyJhwHSrYeeH+6aCB0rOASU1oEh+b2Dx7F2R
kHMdPkfL92x5H+Rfo9TukO46RA3WRv8tWUhhePUmL8V7m8E4gJ2TgR8GpUD08jvHPoXVcuWRN7Ld
fAgoZFWJuStxjUZatoR7k5C70UX7HEcZviisafbBtRhy2uP27o4qjnZWxCckDwENsoehmw7Mdfcx
VtOR7COYyYX1DPs+7OoB2UVZfxD9VwgfdoHE1KnoLrzBjeUaybmTXMbdCKTPBL8eCCd3i8Y1p3Dy
R0uzXS9B6Gbznporl+E1evgSumpPdL1rE7yfyGGHall8v/HJga2Gu9uhZfBhx+W4RVMxB0d5PAU6
3Lu8PdGZ3abNdMN4XAB7hD2hOi3ZQwdKS8wOvAIHjNTXPP0wTZ9hQlE09V0NhzMr0AdEwuUv8uRL
ZC2O1hIVVp8VlKmjw0wFabX6ztx86Aa/h3nmHi5mRdYh69Lj9Aee2gIquy/JDprl49jHR1ot51aY
osln9J7vlsjtK+P2bfwd1Unntpl54Vq/r1u+M8IfexcV6ez2FBfwmr1JB3zw8HaK3nXKPcBd+MVK
+OYfh5eXJKNfYo7/OdP8c4GB5JmQmIXInq8e5uILoE+YChen+mc179nYPGEfKuayOabzfiFveBwX
eRDtoei8vYg5PWsAkIBv4+KOQTmfNLRRLkUmOI6OE0+R733TAPAGNh5+je266Fvr3i51sWR78yyI
3FX4najfRXlbUJQchPp48cQcVF6Q6UaLt0t/1CzYNUTswJQo6KyQ8PqCCigSO1x7P+SBPhBEczqJ
3QQnTSSjs+U2pf9J3nksV44tWfZXymqObGgxqB5A40pqMjiBMYJBaK3x9b1uPFGZ2a8qrWZt1haZ
ZozgFcCBn+Pu27f7/kxz5Elr4agPx65q3BJp8/RDsexho05SBMLyVHIRtYkCjqaDr1yH9KEaN0f7
q/nSv/pJ/rtFvcVZvyvxg21VRaOyqHv5LI7FnYraT9oW9r4WdlW/b/B1avENaZLdDKSt97au+ovn
ehNk/F2t8m/PVVVk3dQMhonjpf54CfUsCOYyAIQUkuEpeg4g4hSrmzBWJHVz/fuuEPI4e2p4Wu+J
pqPJD6oeUXTpjGiNvaK5clSI8ouYndj1whYhV5eYQWm5hZ7Zoh624sRh+hct5X8MQH9dtSXKIrZ4
u3Lzz32TEhaTSVY52b31fRohX4i6sxunrdj/Yn1u1Lc/PSG+SNGBSlke1Cv/uDxTApZNEzLxoezI
JcridpU45hpkZph0f/Vdv+Zv/eHbkIxDJYc4QtRVTfpzV+JiAqagejgBU57MWn8wYinKhiVMqoYJ
5DPag7sLYG2Dob0tbYn/VQJJo63Q0xhaUyzn0jDssd5ru9jyZxjbNl1jSEAx6r6sXsVEcBP8fCro
+E4Qjbp5zJPKXZSXlM27ZOOn0Nce579jlV0E4OeIt9N8AtRKLsvwQ1KzYNS2u11yB3M5r0jdrldV
vKcK5ylybyfbfZ8CyEmaa+lfm6Y4vWI5CRtTMArbzBGW3xh5vlvwmNv3uWLqvLieVrBMVeIoWVbP
6MtQTl5K3eSM7aKWCTFQ88MEsY79qxLukmI49GkAFu5gFXYe0yM+X6gby81gJ5XsZhJqjThEE1H7
MX4SyygzW1sbwQzuG2XjVG9v7dmIDA42AIFtfCM4h5T4KmgvNzcMJghn5TVVdVQv6cit9tCinj2r
j62xORkKQZt4XtbJXrdPSTwVZufq+0Kh/gk0DBT6czOrg4gMXq4dtmm2C+vLlD4NlkCBjXsrStcf
U5E5qXE1pIe8us5jOIlRMT7MeA593nn0r0kxu2L3ywNUzes4WW5nao4oZe7EtMpBPi2Sq+SFI2wD
Wo2kFOZkL+kW7MoGj6SlpGp4KkHbaB6KZHWHZuX0JI/UF0cdTh2Ull63KCyg7LWjrrJXT2Y5Bmli
4j/RK1bnxQWeDamPuAOQCI3gGzevMEPLwrXt04RJ/ZA79n0pHQGsG0lxrCxM+yApZSe/cR62H3l6
S2lnT2GfNPTYJvi+qXe05FQiBn2bLKYSm/F1dap7Vq9GOZqfVv9SGPthQfN+CGolGFIqNA0ohv4i
xYk3T11o6Hfj9KtDLLy5VGXJ7ZuYGoh5INR9KApUIEvdsfSLln3GU3yPZk9cAiDmY4Dp+WLhV/Kb
yZA6WbtJFyahslJI1Uxn1o4zaobFlh60HH3lyqDYr9sFc+PTPbP7uLbr4WGXtcdSeZ4R9FPUyVYN
/SC1QZw8M2ieerRiD4nC4HPUZUq3oGBSxQ/gkoEp3KUxxa3pvpt+LKtC9LU4s4gMuXiYN0IC8PbF
oDVnOAxWTAyD7lv1NS2IpZu6ZzbyQ632XtkukVTFjtyScYf6+ND2s50r7sLeihXJXlTJLgrTtpK3
DBHTTcxdGHZ208hRat0R/i3mz12vHOhTCF86xo6LlF468zppiCnv4W1CYqXgxGlWmRXhSctep/VJ
VMRIMHk6S/pYlBBK6HGT6tHp5WssCp7R9uE0/BAanpf6tkyqk1qpuy3LIY2Tx1tIueSDN1k1qCAE
kXSG+v6jHl7bog1lYs2tuELxYm7NNzFLn9W1cPdBdPQOJFK1lSEU4vNgQZp4mQ08ZZ86WfIlt4Sa
2uaIGUQDyTGZvELQvRGQbqNIKYbcotKdhWn8SX5XFuyXFVvZHnbCUXN6NeRzwjE7zK+xpNtqhl1K
KvXLHcxGdmpzdTf5rREPg+C1Gnt+nqDIRXU927GATKh8J4VFOrl0xcnpSyekhwSqxdYUL9Yye0tc
OmamebdUYpLKq8HsLL3bfKXegw7ailaPnrJBgJhUGH00U1IuWMvNFuPh2kmmk+jwIeijL/VIAfFd
9VuRh23cvyf95lsVsp6aZK/Ly5Q/S/VXTazEKD1b00vXEtUo3oid8pfBEL29kdz8sVw/NdKerplC
2CR89YMg6MG47Ye00gFRWkdMe/Dlh65gWpZMzAthRO9VR8/CbF9cSZftZBptud7sXVk9lAJxDYOU
2uVYPonLMe2x0jKazWMnfEhL/etSoEe4knBXLKVrkK8kzMrSe6606QmrBlvVfiyL5tDWHAhi7ypY
K0VCpul5Ml/XwSrGkPyUqDaBUzDhhwoyWxPpmUTTbNl41bbHSq1dcygdyjSH3PyU4K1w5E0xo5tk
OUigeaToyXaO8d3cD7MVLqpGNeGsyvIxHp8LkZEupT33QTGHs/htmXCb4wl5G1KwOtLUq6AFq+wU
y30vuNkcJmDf8UEdT8r6uME9icOSqMCUTlSDqbBXjiVa4dCJ7iD8HNa3mNyL2MfSSncoZM6CY1sw
9VoPlu59r1/a2/dU5aXq83chpoKgde+6CSA01U7+0jWDaxY7xwszVtan3kiYEksigdFa4mpDV7Dr
RGTY7bXQNneB7mGgNrW1xkUg/x6Xzt/THapu825mYTHLLlyM47jkXrn7Kjks8kDi+iSht6pf5uLb
bLxLcvks9bqjSl8VBJttv4nLuluqIPODne5+msIAEklMUtlFTHnunWL3Y3RpSYjSLFKm3RZizzQH
e+rdWK3cTdSQ2OEALziJ2tq27nceWL4j6yMZcHPw2pjqOlGLIHWloJ7P7koFzYIcZPaj38WNY8yJ
m0qHnsNUawMY7eEsPe+Wei83mgcLlM1SBEU/+4ymtVtLeO046pdm9jfSK4SQ1+E0TZ1tULor4/Yk
lY8DXnkUFttcUs8y3kjuLzDXnbp7jtefgrBdBqWKhJssC33I21B8iZlmd2NLwhbVFnNCGx7MN8pt
9mhZXp2x8crVGcX6bFXURelnjdH11GLS+Sd0Sp2q0oAXJm9QyFcw61af7Z5azO3+zY38KE2AiJH0
YsB10yXBVOdPGZWmrbk5ueKw92zrcUHFKfYYFU7HkE2l1jUtGX1Tp2J9RLScb5ymvOIcYXUV7lBD
Yavb67Mst55OP0SJi6E+awsz/rxFXNyCZyCGaZUfRlG1i3Zzi5Q5ACWRXHOca5xv45SFSnCyOFum
OZW4Xihduym4yhh/dWvlwukKEfh2NeNutQ6t3tsmlKwMFrSuOJW6B1Q6XAPIp5C1oOqpRTaavVf7
SSHjF+L85yxqzkxp/Sa73ittqNIYWYnmJb1FKcpwRZDxWUHKBo1qaasguM+QZbEesT2rSeNS5SVp
b9xielmRLp4GhEFiLDW3Z0Fx9Xxl3jlhJ7SGdoSgQfhR9R5DP5jIUX/IeXeZ0IWQ+wIiUjq6xUwg
MX2C0VKcKQ/TLEWJnvimCs6d9M7a3e1b5g1V7uf6HlkEoqlFQp94hl59Kkbqzxz7XS0BurwP64rw
8WAz78NuEFyNDbxDJTmFTPTJGplahea1z2E8ikdF3N2VRvdEyHxV/1aZj9CCnTnB/dVvWLMaO9Im
Bmo12PmYuoWgu0WSumX8PkDRSYUqVDdS5WZ3Fwq98u7Xt4mTzfNeP5MUyO3gixQa1HLnDPP79iMp
jaBGTGoX3pK+OEyqdOzyt4SBbgUh5TIHy3ZW1iZDrqm8Ckt/WZQh2scuyOQlAITT1PIwEzpVdfbw
P8eggQD574/o8S9E+EfTbn2WpOP//i8VWf+g2xr8bC4f1c/hzx/1B5j6/w1c2pAtC3bv7xCZG/b9
d+D6dhP/8e9PWdX0wunnMP78PUL9z3f+HaWWjd8UVUKgk6SYyW03FOfvKLWs/iaqkqarlorAFMjz
P1FqwfxNkVGnhikqG6ImGjdweYBVm/7HvwvWbwQ8DFWSFF0Sgb/Bvf+Bz/8dNWIJ/8tRQcavfpH/
zHB1U1ZvksmyBlAOZKT9uTGAHBs9ZqVtj9M6b68m1W4gRL1ev8py0kv71lLviqJab04i0/u6JT1A
ndBS220ny2FS3WC3OQpxMcJw0d5AYhTjXQEgmQbLrxtTfFuXOP1c1HF4sgo5/oL3UKhQ3m6SRFTb
a7tlODDK4VWa3o15Hx8yHeKCTbW+R2S53s+QSbimyhrSu8Yw9lCtDf2HnsfVZQIT5lyD8KHKRunL
ZDM0h07w/9T+ngiLAUVr9oPhwBNgLEPMnmpLaT60hasAQG15NQ6qcTqlIUHN9IR/2eY47j3ot/t1
2Xb9M9Nk8+evaxlig4OpV7TU9MQFGvZthtb9pvHTyrSJ+8bohKduWMVotsqCT4UapCI2MsmVjQpi
42pFtp/RpWpOzNJYZ+5wTj9heXFzzYyCRdVoyZvS6oUr6o1JiCKIDaTAodvh43TnfM4HwVHzYqOs
3jnCbrD16zKTH/ai10/JMFZPYyW33zKtib+Bbq+Nw1yKbXV2fa+1Ozlu9zOHZ3ywcgkIl84hzlfI
U16SJKLbJjeZvy2zkLJs1gNSnxXoQF13ryDFpD+DHD9BXK5GdxEzMdz6xOhsaZ5yPxa74oGmU0B8
uZrVl5hy2t1SyGVFbqCAVRgMgHhtK1N7z5nlGQ4tTzpd5+FJkmLhdaZ3ITT2wYpo0aq9mLJKJOK5
DwYsCrrj9Kd21Pd3TV/Uz2yDjIL3wxXdxhSJ4GffyIXWy7qku79N6nI1atPkYTNKjtyvulPFJv2E
Oq5FkrjI31RRKu5W5vcQXBZEDDrTl53EKAcXHebtmDDQHNbnTKympZc1y80zXJ/mbU1G8a1L0+05
Syr9TpyR6oEjkl7UQi1e5v1GVLwlXqbBFNpJ7EeP8R+CJ8DJdWrBNANou33U5fvs0OVTePQPzTBL
6mtG95O7zXNNbrIqH+kMibBMY+rJM+NUw2FgP9SWnjZ2V9z0NuKq/aZbPbpppbCdtVZK7ugsSd4Z
jbAES7/NUOTYm7KyF94IY+U8KUlxVqA03pfSHh82GNW2tI9ZoKYWhW9NKdxOn0AIs7EOhmowzyVz
nwhna9FdSj5vXoz6UY+b1t9kOEPpZPR3KcM6vSqjFEQK/GZtVuZkqECfFXmrvkqrXi8MOkvPDGk0
PuGnb4FewNEd8lwMsyIrzuVWIAS/KeoLDFIjgzKsl/4C0yV3krKfWztN+qlzK7FnSjNkmsuNQcHN
zytQKFkI2UaCQtCQjcZdsqx5S0BSqJ8QpzBhmZTAaBLZrVdJhIfSTE5XbWd9H0UUohYmHCPSOtTR
nDzg3CCJ135lxKEIqJp3VA9SdywZVLzW9lSW7tzysbZRH03905CuBRS7dHSyeQozHSQiO+b7B+Xt
TrIVvbO7/CFXAhzqkFd2Ez9rxEaKTPx56oawXmEyEw0CJszCXd1/1Otzp9Qe0+Xk5pqv37cyDfPF
y7Pj3DKfxiLuWe5n+Whll7GwV46l1i7bU52jJyisH0zYQ5dgA6Jhxm8Sjtl1an2SYbhJGRjhfGna
xk1RkI2dXMuiovJJbWv5aBjDQ/K9NUJpCsfmQVncuoFAaUUb4Il4V9Qa6ZabVX5s/TDlMOdwniDp
ArqpMAcz7iyZ7Eb6iLuMUXAb2ILh9/LRTF/j/rtSvkvKGsRQb9o5gpVj73EJf5Mgjig8mNTpc82H
pxGSF+7PRwkVSRbtMHcKI8r1D72WbLl4yLSvleaITJhcWcpod3gwi4NKQ817b1hqpKvCKFM1lAV3
XBYxbM10fFX0uKUq2DmlRlRqKQeFRFCYq8yRyXBryEAAZjDCRNhAiQLJC7HEjlJGXaiuxWSRmjQ5
hsaqABQMnX6vgac50jj8kKnzbbt62bPtdRnHc9nrL5VsMom4Xt8sjYHcRHIDLk/OFxpLMvVslIxk
05WttzNZofC5vIm1/EO5xbTaQ62b3wrGJdCO8dSCDyqZ+dJlHyKvHrozJ4gz62rn1tN03WCF6fDj
WEVjoZI89k63rEA03bEj6bNHMA6hGu1R3mnNmA9FeZ0Fql5kWmZchcMODRfYikZsOnNML10MKjuR
VGNsYdn9bHshmOvvdD37KMqdEkE7tAtIibWTYUp49IMmRRjJDoN9ri6Z9L3NMrcc4x+wNU5t3Wc2
wynpgSFL0aFAf89INdfsjBY6uMbjnvh7fVTV7/skebr2sGVBs8W0v33btCyQlhUsBjNId4sMbe23
k4Za+GHJZO7MkCmu7PAV2UUmpdauZ+5XlbHmueLVo9pdOqu678FAYnO7jI3iZ3J+znfru6xD1J6+
3eRIHTrow0UqJyc3DNljWt5jOe2OGX/PK2Z13hWNmw01tarvivEE5CGT9UBga8gv8h9ogZ4y0GDl
qc7PlGer+q0aziKY56ahtVIl1246mPEJKwwtI6q+52BWvRmYbTDWX6kh2Y3Quv1y0PuHqSycyaLT
K490E6+bmJ/aqPn1BNydRFL+UkFDFe1Fi2pgs8qqjkb8mCknhiHYrUK3uDskXgOerw6OoDXiu5WL
2zeaNa4wrkGvTm08Av142v4KhiE37kiZLt3uegusknTIopidBEaieep6TYA4J9CScXJXOp9r6Q2Q
gEQ7/pqaaCeRHF/h3sni9246Tt1Tpr4sgzvvYQq+kKYNSKpdDG4zPlEIU5436a4woQEOkcKHTeWT
2borgPsQSkAr7bESH7byaRSX94LGSh6bGqk4N30Mlv2nVRwFkIwGeNErtZ9xfuiBfAhdQjl/WPkR
/+SI41EWulNOwRnhKTtLv8mgNkksAOR664156eLdVCjVmjihROINAIuy9U1ZQsO4YZmUly/jepg5
qhh3MO8Hen3cJT02WuyNgGtteWmq886RS6FUnL6W6WVmBwlDUDWwOL/BoJLKcCFL3al+NFR9F5Bi
xVQcoQxN0u6aGknFeDRBuBS9RSfURLXjIOo/YVVQNmBUIBfbUBpIkyetvysS0zE7iALE1KoCHzSv
YRCNXtmfMsrHI9Bm1kmlTdXfmJ/2BkYvgxTK9H43v2ZaDozJy6awajt81RG9tjaPJin3a+uSdj5m
VkPNHoprSTy2wDFYlvpV7B4tSmYjjUYzYSHF8kbLYOB7Qj05tzrKhoVSqlunawm/NhbukQiu93vI
Mh5yvikgtrp8le1zp4byrttlEor6WU4/uvx9LzJv0r3f5VL/orot/ZrN+6e8hBzMkkTdNBgv9YvS
97tKrCalbcKs3vK4NvQC2XkP1KGaJiW/zOqwLZhGlK5qeayvvbqRV7d0MbyDFVqOJq76Sa8JWWZd
0cKG5o+3VrZMiiDj9Kbl1LEzYZxxUqX8WnCWtIvYOr2gy498cpJx2gvmVS+l5jpOWR9C+1YP6SIu
rjKx/kOfbwFCLzxTq5zBEOETiJbybo6PfSMf2oo9uN+CtTRz+mX0GQhwMaTqMxvWRzOLOYs5sre6
c9M8KFevR6uoYe0bozbcyWjbQwLTtU4L0UnmmAHdwAwwzkKlAmoG7RO6LijlL2PYx6DSaxqA5Glf
LmkrNOAKkWERw9x2+VmoprPeePr2vonPcvspF5ThJfM8Vg/JVh23Hu33UuZJ0ihja+1E6djV6CST
06cyJvZvr2UJXgUnRQFmH6ogoS9kGnt7s+o8svAhOtwVf66fR56EMSa7N24ciff7OHzu2UVRhbtN
/QDKidhq92Dq8xBOdSSk26u0LP5QFcHNmKZZD+jUpy6NIXUjfZbGI6Ruu6TSPad4wPyp6SB97/F7
2rRHZX2Qui99f5FSEzDrOTZ90SAAtfDIf2GEt5b7/7RBk14pCe6WoUiGRYou/bkUv4taX/ZaNx9z
Y3m15p3mw7Y89f30Try5nwup6AK6hjJk45OW2MlQob30op+0NLj9upb/ERvw/0ckhiYKAzre7x7c
/4XEPP6si49i+rdoKD/qz+F/udkHeuDjR/Zv9zcqZPN7eOafH/cPeEb9DYkZivyycaMQ3iaz/wOe
UX6jUf/G4JM1AJjfwTOy9hstn6JhiRq/0cFN/onO8CtDsrA0GWBGNyUmUPwJjPnvwBn1F/35Pw3w
b7qzUBn/PNeQQEg1sjlXznmUHbvDcBGuQkhE7ZJommf5cPurejEvOqU+e/YHxwi3g/TYk9td4/vs
MvuxV5+31y3ERfqVl1858g6y07vDIT8VH2VEkyMEG5wmNPtgOuZe4q6+7kh+7BSu7OqefmA6sjeH
qjPx8+rKQesWD/FB9rpgPcLwcbqwOw6e6gjefFTcNBJCHKwrhVnYR5s3+iCkhy4oAtQLPcFvQv3Q
PiYHxZXc4jIEFO6ns+S2Ueu3vuZXl+RCDyntKC7dcK5wXkh5KS+dirMRdhf5YFz1oLts59TVI9Xd
D+Uli+aw9Qlzg9JXPSEkHDs09/GdcCkfi4N1ac5V2B3GsPfokOY+KU14wlkLDCeOzMWGmFGd0yuZ
TbxwxtjFc3wHgGCv36vDGKGc6dFf4Sn+YP+MvMGN/ScAWEcKdDfzZC/+0h3W1W9D/ddlqB4FyOfY
7QLFBaKym2jwPfEuPq0Hwt6g8ASHBuVwCmo39RefJnlPCfrj5EpBH+rf+iOzRHzF0V3lUJxomfSN
oIikYLmrw5l3LQ/VfervgXXPMIAhMv30HsqXUwQEshQLgtnRnDqgHOXQwmDnh/SQH0xf+ZIOxV3x
Kf+w3sew4ToGl4aVJydxFne0DWf2tMNwWnz92kSqT9ORVwRtKPqVm4bTybiPr9tpcztX9EVXcaim
u/o1fxBP1ef+QixG8JGAOFAdnJ3+Irq9p12Ui3UeouKxfa69Llq/KCM7WmS4FR+S3aXHOSClDLQo
90ZP8go/P6tnzUU7XImo37Yo2T8ad0ZExsZqZ4HiFP5e3NWHzNXcPMhc8VUN24N8XF6FiIqWSw7p
mt74I+Nn/HCoPlRHJZpCHBn8DfNC38wdlhjEXuaXXsc+Efm3z+lIce0u+87+4ZX5vRFtQYavOagB
s9SuxSPZxEk+lCemIhzNh/wMjzzoT3mUHuqDehz+Ym6K8mvo1r/a6jc62O/iHFro5UZvOum8ObTt
pOzC0W3d2MFV2obdcg29+/U1BplvsCvLqI12V/VEb3NGV3hSIugNXvUB4OaUDoUoFzKrJzuiU9gv
mZv58FAcUDTPMu0slFx68HzFL0IpNEY7/5F5hocVOakLrc9VfMMHQOF5K1j5eFSTQxUUzsqf0c4c
062CNWzutaMUUvVykyAJsiD7WdHFSKoIQ/Tn/r16nsPxSAXw2cztNcyC7dqGFtYPIjofHwQHdsCL
6kL898Yw/gbdMCqPakSrk9s8m9+SsxxJlyQ7mdjSWb9ikBEloaf9QXswvMGnm+lcGWESzQdoK8f9
EvuDr161QGnuTF6N/qpDg8d5DTRHwrzX237wZ8e0Jf79C2jY+fhW2j9qToWFvUDS4A6eeBhdxf78
ynn/4rIneW3smE7ubHbl8kneEGmH5ZSHc5BzsJqXLkQlxNX8OSpbW3IXjxzTyfyaAmVoYY/CMXnF
4tzW+WCYfZQ5u6Pbt4v75Aw/qQEP5Swc69Puz+7kLU7jTUfrrnQ0/lZcdn/0Tc98UGkiCSzMQQ7k
QHMBZVwa5z0ItA5F3Ei4bofb95bn7Tt95bSM1nbCV6Jp76NBGFpRFzYeVJpQ9FaXDl9HdvsL6JUL
Uc3rXchHjnQsPNFR7MwvfGiudu9vwYSrGTzyK3uyvxI8wuxy6tswXyN4ZC7phRXlvKoLxYcuzB3j
yfgGrIb5ZW89n05TSMRQP0/AjHNuzXQMN34wInpQbTlgMiQfkh7a58SdnN85/n+VNqi/xhX/q330
J9rkYmSFrCimeO48/bzjyshUA5q13S6kL1TgmfTu7veu6XAHLCX1+VPKk0DsjMWBYOcK7mOBA5o8
jR8zVuOFhhZ/8yr7s3ZgPNiNnTpxMLOShtsG5WELyZDZhqM/+7ctS4Llru67GRDP+rhmm7kZfuJB
1sTGer9c7JvZ3Jwkv3DJ6J0B5zrzbj2Q/D4yDzEHVe+bHOWxV7KFxffpUEa3DxxCHRtDM+Ky+h0/
pRyanTfwB2b3ejQDysQ2XOxf/1B83Ox5CDW34e+i00fFg8oHMV8jtDAJma/Jo8VZudnbh3eeFOUY
y+j+7UaY3OHOWHfhpa7plu6OVeYR7zqbDtME7O5l4u5kzAeSJ7dcXFg0nDgTIbBcHd+/+s1H/sTn
s66y3Tuxp3tiwOxn1hO9JC/jj+4QVRz4PJYbmxLuymfYCl7HJW1fPBanddmA30XRTh7jxE6fYQdj
O2rAbCZWDpqOo0cVz5m+aM7O1a95nBZmavkpe9ZVOfjMgHoFsQqG7ore7MIZtjdH4MncfndbM+gb
PMzEp2ofQmXBMULsYyMUHJwapmxENS7oZsqNZ/E+yW34kpp7uBGHTjRZu7ELLMrt3EKl0Z+OW8hJ
wNODrRiwQLxCsG+m14S3xauj/c08L4eN5Ri4aojEPvFEEAfI0kfDobsZqqsHwvX2pJm8E9acAQYG
nPh9UHq988gACu5hw+Bq5wukwra43JRTAZLyr7UAeuGimSrya5FHLr7gfxE/IBLRtBDGMFguJ5SP
Y6CHejjilTM39qxQOHIGHYW7JRzCDTu+fZdKlHfbI4mbe1Sy+RoJV7FwoSijM3PAESJgQ75N9gx2
3s0k6hNnU0gLQBBzuoiYWMrhAS0iAPhwiTscCmjO4O1v+1sa3bJUNw04rsIh4QwycPUG9q0GY2Yz
DTAQ8crddyiAUe/L7Fm6PYIlFNjFN0vNLvSxHmZfCHs/jJ3laEVDCCmV7TDyktpJbYUTePY2wpCU
UJcj2hHCNBp/qBzD1ul2VpUBveeYzM0syXPtzK1ZUTAUvsLAqmTWcvNY0YAtdW8+L/fqhTONZ125
0hlOBevdcjGqU4SEvy6fZhcuNBFOPfiBdueDn9l1UN7Ww2EMAi58YENy1AcLz2W5gPdzlpgYZUW4
OrETaNJlI2/OjKNgXxBGi4F51n7obF/xfgtMXAw1S7f9EIKGY63hPZPXvCxsx4owAI4aziXn2cAw
Zb0B3W3Dl3lSZUT86hC2hbHLvDbf4j7hVnAQmB5kUJdgzilZ5NFnYV3xoPw62+A3/drcqFsGN89z
262bI92OIZFHzU51FOLPllun6HkaNIxE4NTUnc6BqecC7nuSj0rmwtt+eT0uZT6lxBazDThhFw/p
Z3O5LXV3QCXHKVkGTk9+33oWIbkZ5E8xIXZ7rYKOQCV1Fc4nsvDjrp/ra3W//VzDW6AwEtlkhCt9
yMnBVo8DiZdZF1h885GsxCvZx8U5OVCARrEw5K8HCkGH4pAcmqDcTgLvu67H7sx8p5/UhGzQl4CK
j0MQJNrVMwWrIAu5Fh8cyFFt0cfA7NRlap+z2tmZrMgu7YkoqQlaPwt3IiiCW+KcnJQCFqrTExXd
wi6B/AS49vbHH23xU3AScgbLab1b3NJ6PCB/O9PueELnzzfd0ds9KxgJ1FYqH/bAx8ueQlYSR0rs
WJc2VILd6wjZC0eM2qN2iZ+ArEd+EB+N505/BlvXTwRiXuozYLMKwFEcLYAjRBZgZyyL6Vqe/jRz
mETjMY6grhx3DAV44zqRhdRH+W4R4NrY2bMayURwyrv6aT6pd1nA8vDa/JFmqEj/lv20/g91Z7Yc
N5Jt2V+pH4AakwPwxwYCMQeDVHCQ9AKjKBLzPOPreyGHamXeqls3u63b6lpZWWZKlAgiAPfj5+y9
9l1zsu5pHvlIiVYxkhsycPbCB8ajfrPPd2yRlJlrHYoCWPjhTvFrfs6cSpGeNT89F+mhCvT6TeC+
dfuUSkrs+AV0hK17T236Wry2pdvNfnqOz2HJuabfGrtxW/mUeXu6Bma9hwUWH+Q3lIoRf+yLfoPu
Qm9zy7+Uj3wxNd/68SrroY8yrKFeNDw6SxsgBpzD5C+fG+qyPQ78V3M6Kd8oT3kAlfYc7FEGuuEj
rVz9ECOC2EXb0kNX91XjeXib+BCDt3Ezbif/FTUsiwK6LBd1nM012h7KcBdTC09Xu6l4djv+CwEh
ZehA2W3+UjUiJORbRIuXO6nLmYvjpbqRO32raTt+FbCS233QpfeBa80lxgEuR3/LD/Gh8aM7xEbT
x7xtfKC83EXNQ9k8cfyq+Q4Zfz9iUq7xl6tw5S509sqDviXyYLteRkednCDl/5F9zu5m8C7bks1t
LesogljWAp7pas9B9GL7PO0s61AG/Hxj8T70nPkA3FJ4Fjv2HD44nl3vtfMMNlou3ltfmorvXlF2
r0V3vF2L7fXhXo6L9/SR7NZ6dr1d6xGkczlC801mtmgksi8Ka5TlDseMO9awZa8X1Xv8kwVI50Yn
LEhU5xwEMCbwz5Fb1rEv2qz/s4vPiPUdK8wp8djUOIwWLHYb4Dnsb876c3DTOYbuCr/jYvvNwoVU
HgOszVoOSoromP3Q2daPKN628pDtpl3D5S++slu/ku3Xm66CH8DcyyPP0WN94H6xKTGjeF62KbUH
0lv2XoYYO2cPws5lI92t/RfE/+sy7K93mSMAizJlwXmI3fKjpWJEtMg3SnzIR1T8aMo2HRdMIbWN
DuoxvoPcv+5xNjdUdzmBmJuJH0anRqjeOWqzw6zHRbSA/8IwQ/r1H1qmv3esjD+nTTCPjvO5rLQL
RSqVZr54BY0l9nX/B3UKikdvZg8pDI8DAB+ATWXFoJNeEJ0j1jTIapRPkq1OuGuZu2zCfXa/1lvT
QVv3hV3EAkd/il4Slam7XIOn4BJcmrO8NgfdHw7jTqPDIalYW48eE0X1eBT0jNrn7BHA3747BNR7
o2exYqus/jRq9vmxvWTb4dTsC/5vbViE/PjSnazDuiL2W+c2rMc2rnB4mV4m995mE8p37ROKnGt7
SW7t+7oNaI/r/pbTvEl9sdfcki2gfbBPk/s28HLn7AfrUiVdwf/UdZ1ntzN5nKON2C+Ri8WErSNm
CcbM5GE48xC3si+wrzib5qSwGmob52h9aBS+9I82FaZE1s2Cm0djiSbduqUsHCxHSlS+v0fnxJu3
Gd+CNJq1aN2umxJyqO24YZnga9YaDSfGdq1uBI0GqmZXf142a22wtu90v9q2LGTrjWAv3Sk7IvE2
qPG5wojiU/dqlik+ESaSvsnuzOzwWBgPrcXr7pa0sgZWdHykVNKs5JOXFLueBlG7tW786CwDKAP8
4Vl5WHjRDH/yjWPMUR+R/m7YszHvZtZLHLm7hHNWvMXryuY/Uf8027WOlJuCCnGtsTkt8DMwLvBE
d5X31UV9SR7yah+rlHrJZeT1XhcRHRib5+UUYZUXQ2HkEWw26zM58u+gXdQT8p/tE54Erz80LkNO
1ojsYbK86NisC8h+PdpyuOadHfkcKcxdXsDrWiL21D9riWf4tbplvFkdM1/lgtbCcOLG9Qe2VtaS
ilVjLekqyjI6ORR1lXFeDyX4WlhS15WLdewcvGV34f24mViT1pZDzjKDh4Z69l+clsU/e1v/xJfP
AV+lWeTYl+CdVJijxKtBnUy996R+Xm64sPQLGqjNWsg6LI1raalti3vlOtJl7r6KQ3wT9+WJrtrD
8pad+fWP9I70oz17vO8cHUqS6BrQP16rh+A+PGJQOFUnbUdww0dJfzOk5ll8nS7nvI0PmLrd7swB
mjKGo/FhoCTmELdt9vM1o9aw7puT/bQc6e9t2gObpp8eSx6R+JyfW46Yl69sjiz9G8gnLHiL7zMz
Pej3+tfumJ/ZhShodfayYNvT5KxpTVj79iAfnHAzvg2zWx/qrXmqT/KaHVjfWcVpn9N5M676XXuy
Dxy9/fWAn+zkrzCN/29jnX9D7ayGkPWfIx3+ZxH2cZa9/jyUWf/Er/MYRqzMVoQQUjKpEY6Q5u8D
GcUyPmE0EbptWjgJVUNjWvcb1kFzPunSsiAuoGA1V67D3ycy/JbG32ZJgwGv8VflstofzblckWU4
SG6R5mpilfX+qVu75EPRt1ZobkpDxQChQmuTRkZaX/lWyu67EzvwE2dtH+lpdWyHHpWbiRLxpzv2
j7pcay/rf/e41qvAGwxN1NJNk/HQn1n5Jr4B2xkdeBKGqp56Zzg6BcLrhI6L0p6AnxQe2CM8BUV5
bpd8/BfRDtofccq/fn+buwwwQ7NtRvR/7FnLuam0tq+RbgB9izfYdwyPkWd9rXKxklTUheQdQ9EW
1mdAXsjznBqR3NKmIzK/gq5cPiLtCetQVng3EmY6gI1dvSmbfZZVyNZ+uWF/6S37r2nU//uiVOAJ
m7w3Pz1J/2FQuinTH+Xf/sffHl/T9zaK8z+8hH//879NRg3tk8PkW0qeMgcLNG/bb5PR9XcsU9NV
nr31heIV/R2vYn/STWLnf2Ko/K5bN/gtg0t0GKMjX+cv/CuT0fVd/+kNsFe8i7lK1x3V1g0yJv/U
7QW+spSKyMqHMP9IzKcJfEODKomwSG/KCjDCKFzw3doZOzm9xQI9w0937h+9g3/cOv/jFfxpJUCj
mxqy4QrqKkCqMCEppf+CW3W8zAfRpBunfoj7b7nVeR00Pqn8+H/1TP/fyAb+HfcXniDLXn3//3yX
uX/Foqm8RfGr0rb9H/aav//pX59zW36yIBaw3eDxN+AW8Dn++pzzO3yto1vabz6Ln55z45NhCHYB
20C++6s44Dd/hqF/YotCMGJrPOqIF/4SRmgVDPz8oP9+nuK9+dMSq89VUhVKsi/BUewCSw4IyWNa
2frSfJMIg9wJ/IcrlDHfq2Ws7XQjiXwgoNSxeqZXB+aKi5uCLH+1hwYdmzqFz8IsxTFcsi/J2H6b
+rpF+WTT8C3yRwsEJQ7+BmAtlaEronx2cQxUHspyzppRku2yVB6jKLM/R8YEVgROt9iVrXOF/Due
iW9On0Waml+avDABws8xcEwu/lIX2TdcEGjeFqN124DcIVNH9gdx/aaJV2wCuPlhaWBZbOmk1ybI
97HdaITnXRxDLS9FEM37sgomT0Pe65Z5wVXOfPVetMr4JuIiuEVJA8lr0MLwPM6W9S1kQTuGKfDh
qraxu6vojOZ2zs9dVvKeFkYWb4w0KN+NxCz3iWWE+1Kxm1M1F8XbogfBtlms8DHA2PNsdxr4mlqF
Y5KmzVGRmraHd2g81OVs+Bx4lm2Wpf0xgo6+0eyZPpBU+dcUWBkMIAuKgF3Im9U4cAmCDjsHCGS6
LaaE4RAWqVdo5nAIBFBzY6z6t9ZQELcnPFuZG8FTdnUVGWnNzTyWuWr5QrbGzjSLLtmA304uQ1VU
F2wFCFqDptgHsVAzN0s7dRtZSK6NpiwuZmfp+ypRkzvLaYaXPh4qr1QC+7OVRPI6T5lyLsJyeJrL
LDs2pWDABIB5k+d5dl2qMr2TU01n1zLLsxnoxcaqtMFy8y4IYBgx6R3LKLr0FUaALhnoX1tKt7F0
zhWT0OE7OTAJVLVeFD+NgHljfVFbd4g7wB3GU67guGmlMz+PYFS/h1FTXUQ8PDh5xQwSSR3arti5
2g3IeeCeTEo6Pi4DjO4mmNt3kQfMn8yo8OxIH/8P6vP/WuXwj1fZf8P1U7f/0wL9Brv9b37fdjDk
+vbnpfOXP/hTnW4KRFBQ1uxfaWm/LZtrnU4FztqHcEoYVIfUJL/X6TaLoyBSAdUUJElNciW/rZua
ja9NqCpJCLqgjIfM9heUU/ofcTRrhcqS6QjNEtJwqGDW3fsnVUUeo/tNCg19UR3Y3mwHnjm9hlPY
7cH/YkXBLRkfZ6OJX7IxF16mWDddhBvdzNVNQsQDOnvzizY6uJsW+3uYhfmuydp7bYTh0cMZdOzy
RlyYCqZtfCiJ3OiSZPb++g5/rd6LW9e8v3ew/f5snPyDu/K/b+X6nz+P3vK+7uM/P4jrH/itSnU+
cUbE5QWJX65YILbP3/V7n1SKTFOS1/jrPv33p1Bon1Du8ZCBDxTCtNYozN+eQtP5JAQbt22uyVam
ScPkrzyFmD//sH0DJjQQkVKrCg5rK9DpT3XqHKaOYlmy8OKmdG4gya7ttEiEs8YTwKv2UM+4i2bW
ZbeJMdc3vf1ap2j6lbl5aQq19uLagF6qSPh6znfVTB/iOvZDHtC0wpM9VNi5lM68LKUo7oQpTzZq
cnBRMFiswr6z+wjGaUtvroVdis3TxU11ypp2X0UaBzLpJwKElywvTVheQJy4SVRepMi/Wbn6Rorf
3uyaj1aRF7slbKxi79eHbW/6UfYcyfdyOg3yuVvUvQiO4XjEmXTWnKe0Nu7I1KGvwihFhVERzDsJ
bgCm5pusvnN1mKkvqoUvPdAWjGT5fUfoh7q6tyCBxfVzNjD/TwFbMMgJwlOLuMg2Zy9Zbkt20dFX
dymiPaG8Jan6hL3xMMrlzpEVSLF8r8jHEfQgvYRr0nzF+uhVGYMASgeO72jmj+FUXmbTa6x4Z1vf
Tcgo/XOI94N7OWLGlPFlMu707lirvNcOSslWvCuh8tjVKmY9hTGm0j424Su9CGDcWNaYIUXETCR7
rZ62s4b1zArucST6AjKD06iXyKz2kBponkpTXMo22S3p9JaAy84HiplhEpt5Gs+2Ol6jGcDIHO2H
OP6eQklNX0tyMsn3yRHp48flvA1KIw6rh7nQ9nJQPEO5mh0UqXDMu4NuqslDyLclVxdAx9EY7hv9
OZF4MwSKivE+645JgnB+gMjQw17JQMOgvCvPsNJBa9AkFUHzOcTVb2v3QSH8yGbE2jT3oTXcGicF
hSXmXWusLrGE/yLr6OtUrlM3a34IS+dkkAXk2rHjFs6yVTvYUpNqbpHYf27x4LpLmn4xCA7xdMHY
dNE+NPXd1DrkdeVwmZNndRWaD0gDbCakw0uFDfpA1BcWNnyxCeCKetaf2mBCvkpVhr8yn20E+wfZ
wVjoihP4w8Qb2vJq4Ue0+o/Enu6IAcWkITZOV+4CBJQi/ZpXCAd6uuFOfmIfBMd/mqNbU49gAZnd
i1dSCJ+aUO7DhONdjwpMHe7bpKK37ZzbrvccA1NTG3tF9CPSQHho2Uun9zcg0gc9w2IGsE4xUFsl
uW/G4qG1qaKr7JCZWJIMzoil+iYz8TWaNZ6DLxKvJ3ahAGCKzJuDWT53ZQP1AQpncQxL3mZHPw06
k+eJqj9XzfvZGvZOGjzgtv2IQsHH0s1MmEdN4/lmWKWLu34Zuldbb94kB4Dol0+j2xYRZ+UYqe2k
mGBsovrozMnXSAleSPcYXEUYH62EWqmrjCScQfoZVhQZxGQYJhhxMh9GwyYJ83u5RL46OQ9Tr9Tb
XCwcFVIVzOY43ewk/CoFnoawTu2rMhs03xfnEJUms0qAzJvZUUI8Z9l1smW5AV6NjyjwmolVQc32
kHxJsPi6VH4sxJcUBesY7+sAM1xt3NYUH0I3aCEhkikW8hGi75pT30U2B5ZxoHDtQUOlmY0uSFFY
fwJzuWa9mD6ziDJltOezVvBONxEkKafMFrxmJz2z61sZKWdi4MwDa7q5q+enntp8MfXhvg7tLwHQ
Ug405i21sactcQynuAUYkjX1ygm6zRHDG2vWH/J29ddZ4cEhw2WLqZzJeQN6EdQwM9GId9Luwb6M
afwt1dtT6Ui/L4MrcQjIktKzU5rzI/C4lyab79MkwXsg7jRCLwLzRG4NU54hfu8i5fMyQtuIpfXe
BPCGpjTBMj4n0V7OuumPmYOZysynTS6m+6EXyleDtAQmpZGTerPQQS2hoYe1k9Rbq2b0NfMamUpw
DsaluYvrGl0AOHnCXbKzTQLFPujmETXCXHR3XW3GlzgPdGBqCMhiA4kjaOiD7pQEWlXGE+Sb/JAE
KnM0zC83pRE9HLdpPa6ql2AOgi9dXzAJsqb4uemqEVZrVD3wYCR+CxL1bOfxdApNCUq65XhmZS3z
dKeq/SyE7J+zsm7q2QrYB2Gu1Rqu+kZu66XhQ1N47fpoR76Px3r2JtSxBzTWzC4pq+ktdALmqH2D
liqqyoO2AF7Ryx/w92+agsK+xkMz659bXNLnwOwoCBt8MQ1L1X1jk/tjDdIq7hoylra4OYfvkSI7
UJHmrEHX5Ny3No5ZaPXizh4d8B/LUF/xcff+bD0qYqoOU2KzMM6ACqbww1g3vFD/ZhYqsypH38jR
QIFSddMuQ4VrxuBNzTpw5ylND51dmL7VLwiY5vRrN0Uc7xKH4Z6MXrIwgyyGg3Oq+gO5VLc4nTnz
2Un6BgZHcStlTI5BujgcnsGq1WD5N7PGCd+s0QXTr0doXpfWlvtOIWDp33NCnlyT2IDtYtXZVinb
e6ioqLbI8sAFrGA1rPJum5M9CD2hx5bJNnYtCv3V0DK0txVogjaK9nntgNzRr3TwcMwBATv3KqWB
/azbEm9iCMOXrKsFBtX8XQcoweowxSdHjIjVWmfep9YC8EbrwR3Ul3kCF0edtHyEXQz3VmlUL7Oa
l6UofgxW+JCKWvUjZ6Xr6tlFg7doxO2BZJFLlENHVphPGcW+E/2j3jCZQ+pfB8vbZKffypoCTWHu
w22P42wnDFSRDhKwaRuY52liPlWuVZI4xq3YSZi/ETqWRBs3Jei3sY2OBHkwm296Qqocdqj6Ugos
CFN+DSVztfFat0RiFAqWbMh0huUrA27JgFKtNTVfSXk1TK26495TOtwUM4HeQ/DI1zJoh9MyLAhm
JFEWPuZl7ZopSu+1+UikV26rrUeOl2RirprBgaw4Z5dCON82xYCVMCoVhFujWcQoQxaVvKSRcANz
aasajtsg9qFtk2MYlwCjRaPJY10Z9on62PqeKpSMkRrAHgLLiGWwU3dltUQPjATYEiP4vtt2yJWN
sgTqzgozudUJxXOHoRO+0eqa14Ln8QpZL6chMpXPWiQRDY+L2PdRqp1pSiWwYZf6cwmG3SdYkfKo
jZfgZhZjObqaFdhAY8mmgQQ1DVe6bumhroS6T7KpfmnMCRbXaDCrVId4xSoUq4Osmh+TZdYujRT9
sTU78ZGTz+KV3dg9SFWB/VGwmWZ10t05HQCLKSwpZPJaVe4SbNPb3iniR7Uf1YPBj479TLUfALOg
RxxCccg02NCTrNHRKrhhl0BHr2VEoI1G+FGjNubHJtbZNezamLesH4axNypjP2VWeBxk/EVv28nc
ap0qXrRMZwQ6aOgVyFS7JzmHcB6ZtwZQisiGHVU5wZM19PJgKmDq0pA0mbAJqE/mYvS0vEU+no7w
30hgejGSPPiSEy59NAz8niCuFmrEarZfF2AcQERojLE4Ebw12rgCJxqLXxqZOYdJEwAk9TEnsLHI
quHHklVwJgcFW0/UAd2gizTrBkoRpTcveul8jqXYians3DBkbm4hf2l0aK/KsQ6JxCRVAWVCDkHC
CJVLUJR3TjM9m/Brx3m806fS5FEapulEwU5WyVAsXjIrwA7S4JsB2CnToGkZaXGOVe0ssTCns5Md
1L58dMb8iQCVbYI2ojJBB5vlI/vq0WjBsRQDyutmynwRJl+VXgPErGjbKbYrJvLl4oM7vNd70NZ1
T5tICJw8rJekGgaXTC8vlRYdZPvKM7gitkakhlb4TGYLOLjg2taKTuWntoeSJhdYO3jHqY42roPx
5+Wh+bKMqu73A/Niw4bBpjvf5QRTrBfwJ62Z/O1kNiGx6zX012kxH5cs7j1Bj9u1yKUE6aLp2zLR
GtxdzdNCzNrnNE07cHKL43WZdcxtuelJd9oGQVZe66bHtZXy4DshQBrVBnswVcoxtM2tXsnPs/at
BA9mVPhuhmYXqIXHjuLb8C1khFDahKAYdmea2LieKCilXrlEoeymmZg1TXwUQLVqOWw7BVgpozm1
SS619kJMZ/1DasOPnuYJvKwOIUqmomqPefQ1oSrIObu44SfmBnAYGNOTuvTw44YShZKd9pueepR9
Q8lPRRce6arfhUrbHwu1v6+iEUoskVlgig28Jm20qxSEKa0ZbNrEApwXFO3kZ0OOlj9r7GLLbmFf
0kGku0UP472IDeNFbVgi2sgCW6SlrbWlmSPusq5Yw2+y+hoZ8eBrGp3fPAidU9vrvBRaoOdbPcyS
balm5p4c0OioxFnxNCmK9E1Hi+4zPUsAfBv2i5H1sEzUBhFzUMVok5ZJvhBwttxbwICfEmvOboRC
6XtVDAjBm6DDNZNJ8aKLLrtEQ51cmH7KW5EpkVeXmam7LSZCzjVjDZ8mzl9GkFuPIcl2rxPJP98H
6o1jt/QKbvJIa7c98XRPEurmtU+L5KhETvbNCtMJW3c6DDuzaFAzCJmjcx2t7ksn9OCWNkn4Wetj
NqahDah39SDOH3tjNr4tlhkxqLJsrWCcUAcbQ1bTnmhBxCx6YWNWr/WtU6TTXSoqFbBszFnM5kG1
7Fy7BQAyNmXcKJfCDOdD3tj1XUCkHHpxq2LpTzKjUzfdUltnNgEUpICaoPyJpnjpUvZNTcwom9XG
vEkpoi+TtBt0PNHcvvRSdDrhRpP+TAthOjRhYvoOZG5fEQnkMyU+TGHcdK7sGv3zpCkMmguKXGKK
QJf2PBZHUBTS0504es4SoKA1RmmCPIfoozcHAOdtaEKiC8oFRmJgR8FuEXjY9EDXtktvc0S0lWo+
pXKFHMnUObbTOnEpUYTXreEnY3GOeGpjiTptSjyjXaAJa+0mJXjApdf+mCvNPftu644D1QK9fTfp
zZuaR5xj0gBUHCcabVJIB4ZV6sIh1X7InI660WAhhKuJTT/J3+c+7u6GDBNokA9+wUndX0GjsA8c
n4iuL2WgZzsd0t0oTT8xWMPtNH5IRCsZHIyUYenXopxgDMJObfL8jrg7qDaKGj46ZkOEpqCjPpBA
RR2hE/9I6tspGzleRh8L3RJyLSCiqi/klR5kn/mgbIHNtwO0RH05OmoQQMoxjlOBOTse0bHl2Xgu
dQR1qd24klOYUeUbTqXrOfLBsVOLXxyHvRX06C+HB2t5SsQCCJu2Ax0lB880oK9HNYZ+tBhQHalY
D6pdAuZtNLcn5phTn1Zd9Oq9068LUKpRTAQoJjmn7Ar5cGoJgixUyCojLQ27rlwLIbM8xfXW0OuM
dyhGQqqG74lWbJPcfq9IXn0qcuXSTmPj23VLmZUTEqfpZKHOOuerNKmunKwO3MofCuND1+gDxYe1
tYXj/Mpk8Z5FjjW/WxA8VD9mQE5q9SVQlpmhj7FJgmH0ipKTQQca2ZuSgTFYlqK1XlQuXwNxYSnK
cxeioM9rDqYSDluzkAKWWmj2omjXMvrzGwdo9JLmWI9y+oUi4LNrwq3pnI0VJp58rS3tSs7gmxLJ
cRP37KEh2X60tQNMe0Vp7tiFHJc8ndRvyryHHEo3pZ4rw89L8BY1rxDYfpL9wgWCYd06LC14ELT2
MS2nc9BD3k9TWIZhvZGV84qRGW1yQTSDpqaXId3L3oaRqJBgiC1eI1cpypEJJvISBupKeezSfZ3U
6HyDFtG1UdF3kfN38nbOvQysO9bsETxLS+AvvG2tKRFaSx3Jrimh+URnlYaQj+omeQ2XhIfQqsuX
pZw+tBGKyrIeRNUmw8Ls6Hdph5wtRPs6J69ZHKtnM7TOfatAklU17doXlrxMowGltW3QX5d466L5
xHTR7+NeZ1cSH6pVsMnY8mLxHGATvsmmKp+NkWGiCdzKWzO2uQ3YuaYhaVw1QoTfZZM4E3yb3JBM
DERKjIg42+6uSZedFYcPZD3zmg/688zZ268XEKc6QUJukS8qrZk25SCA/YDIt6IMn9LSQPRb9NbJ
YsjgdgW+oKXcOgFPaRNNZMbk4jGnzxg7hrIlmm7xyBy0QU7WuDvKOdklxLK51PXOgxKlb8SR3uuL
eeRKntkTL0oLdcR2XontpME1M9Z0ySeHVRcTi4VtSjNjb6oK1RdKeV8Hkj6jkKHrpPFOD8DpWEWH
78N0TpIKqC6m+RubFckIMvYHWkJngsNpo+qwrkewRvdkX1VXSoMLNKWTtb4XRI0aG2dMHlKp2Mc2
CN8JpsBtbi1vlojJedFC5zZlC699Wj7QR2ORbCYo51lTgiapU2qPEsVQSYT5tk0XqBuiEuc5k+G1
VPR432oy3sZjT29mLmDxmYbHxnWfwYhamYXPRp/uxplcaB3gxj0bz66oYQVriyOuHaG4KJVpgIrk
qln5zRE165XxAyrXL7sSnwiBUHD/9dTLKG02RVI/CXtK96HJijpjfTc5VCSosvv62SBsm1HZNZxU
4xr1hxBAqq0/DBFGTvVVoR93A8O6Hnic+qg1S+NyEjNvsz6nO6dbhsciwN2wOLBZksJQfI1otyZY
1IuI+pmkK+dr79QUinHzXNMXo9HOwtsXRMsaI+StTFZeVc8RP+lUnRMVmLcM+M1ej9JTVGEuUa+D
LiD+KbBRG9L6HHvw9UGhY1r7kAhxwke8EMzIIdQrc0ahQne2rw+pDA6qhlMfYsrAzKJyJk+PnyiC
dW8gWrpulMQXoiMpgAMy/dcX1bHaS7Qi5M3cFl5b9yi722HXsOamiVa5gekQXsPp38j3TUeTBAZx
2H5J6w6EdV2KE8Gu2EDi3twXpozoIFB2lV3bXtguhesMM/tgUn1EJCxPZVr7saOCjKvIOLf0vuXk
FwG5IsqSmYSw1S3MxDc9tE9pXZxp2RmHtE+/NHOonoaeLIU0HQ95Hlb7RM1tCH/LgMGuwvCnLYs7
9q327qhw+ke9P2frbVdy3hKjrY9DDI1Jm9Gq6wb3svkutQDIihJMcI3FeB4dHvIYwBaDmmabO+aw
MYhTOuZa+9ZndvuYBNCDCrEZQvPY00oeo0LZDn3EjhRK3GkJsFC36FQNhlPefieN4DWtagnFDWBV
5YyPPAb3fW6hWDbCd6of/VzJ7miMljhNAnfykOSeGtIKlvMY+4UBq3ogPUTNUnWjJaYb9cp4ICGg
8HSoXB6JqJc0me45NWA0Dl+UHvNabuY7sYTJrk70Yx6iqm5qagGCPc+g0I5mbo2eooNYcyhtXTqf
hDQkBkuVwDuZHNN2lK6RXKL+aOd7O30s0ktXNVeOrRtHt7fBbFvs/aAB7bpjXcxJGVIwn6II2OSc
hukhbp2qIc44ug6m9tAr9DcjEsK7ZoFgKOQVQdrkLiPsX5m9K2AhCcom/7xUvHLKU69EQmKo3f3U
JTfR5YjP+/GqNfWxIXjCgyh116cMjmp1hRiy0sex2NVxh8OcL7jafYi23YIyvgiT98wgCcj+hrKB
lGZnbytOwayo3yqzc5N1cuZYde2C/kdhAvZyWhNOVAluWA/FeJ2V8NTMnOgqe3npQqFirSrZuO9y
JXuQIeS3iWVrkUfFwA3amclmke3OgvE8ypYsioRWwkp5b+v5YXDUa8WeN6pPRN5T3kVeggI0T1tn
I7LQz5v2xsfqUijlXjBQJLWBvJ/XoSPQvM2A1iXMGwIAyuXUz/rG5tMMQxpkxcKuYYNy1aPwohVr
6o+K1n/OykMo5IvNtgmvi84ngFgnvLfWJr2mvPQixvo7J9ehTJaNY/Dy90m5XGONV2o0CBpLe1sc
6LF8kXX5UA78LNMkD0XPVCrcoRkBBzkpu1yA9OKv7HmmV2Kz0vU/hoj9ucaqKLaZdSdlvg2taEv4
26UOas+qo23GqbHqee+1r5muTV5ufR+j4FvI3mbB11oKX9e1x7m5WIVyMaf+yGjYc1RgIoN9jePg
BH4O22CRkBNaxTC3VY2I0ny8WSUvvlnqDkHlNe04cp7dTF1ukhnvSoEVN7BawPWNUHsk3zJBuiJC
EOA0sMoTh+WjWWDlEhJMdthzvptNAV6Kpzjh/EHH2mw3et3h3FiUQ1gq4Z4cgndZsDRqjG/hXi3Z
JivBlCXDjG+gxgmVwrPWzTXcOsFBvh6Cqr7A9E02mxz6axo3VFTqLKkDs5azj/KQ9siZsvChSSL6
6+Y1UrKUNJd8pwAbdU0JeU13oqM0FcxrTviSVtF1bvDDhSDQq2yCU7II2w1pLHlJmw0rk/yU01N8
Ssr6A2owmHmbc2ey8A2UUd5sVsBNXALNJoAV0oZhViflf5F3ZstxG1uXfpWOvm44gERiuvhvai6y
OFMUxRsENRDznInp6fuDdGyTtI/0u6MvTnRHOMJhSyQKKCCxc++1viXUIZX4L/v5thAExbBTuek7
md7ECjIwyknOqU4opkRgnOq4w0aoruYGN9NEeHcyE5zwRYXNlQlbsQoP4IzXTpGzj2uZCefVTnQ4
16fy1m+xhamA/dxXEj13lPUH5WesLCxdYC3x0+h+j8Z8l9B+ayJYahJXXmpTZbSrEur54JxSq197
1bkq600s792su7JZzqO4IafS2IyKHZg9YN6ZDfkpsEvc+V1GjIXOxIOhXIwuLsmTK/LtUaXMmrMz
A7FL3Ps4mtZZ+wAmdhc6Gbx1DOktASybfDw5XryX0ZeAbbienHVDNbDkzPCKBXRP7sbyth05q2AL
YfjRVePOVl9iuTPt+pH0tedwMq7NYZEZ2JuI6K0ZqVSdFdtWnfIMVEjyXMZYl9lupizDpOGlbrdV
Ka86mjI5/PMCj2zcJ/DKgjU14JlHgAK0NTxUThLe101FYKBFJy+Tlrd2dW4eZ5+t9iqsXfM2zb3o
riU5+rpEPL+u56Y/dq2BeVECzBdIcD6bQQiHQXNHG0B5UUF0Ay66oidmpqG1wBwyMf3zjPjuRU3A
qU7xdFHXujsL7XLYq97BfoTq8KFMBJu3sWOpTwX9xaAFDT3G9ZVEC/TJ8XiCnXpSNHLz6KWTsBfN
jCU6BRL8UVuqx+9oxhDZUr++JZ4UJ3ueXuWRBRAf7CnPmvSns9GDgEpu9HVGOXA/UtSvozLf2FbH
YM95bILw4BXVXdoaHzwFt4DW6qdwqrd1ZTIFy1lESVi86VBX87J6YHIOl2eSFRSiEu4924QyAWzg
g/OgVw1vKSDRKAvzLyJ1rxnePYgey20cvwwOsRKwlFeqzWkTspPX7q3y/bMgpM9bj85V4NHbNUP7
ChYmnaaAgMKaSVgdPrLKgxKpND1ie1Owf+kdxoJeOOBUM3lahvhQM9WQohpWhq2IDh+XYWlxDc/u
MAf2ZZTLq8bxngzhAJA1zlJbnea83afOAICyGzK+ypmYqIysl8r1qAuju9FMzwpbPUrerqupnXmD
y9g51Lmxo186rAIZ3zWjfV2YUCcMutSVbRMYw/xRM7axsoswrECMePqzk720ljbWJsU9OXVgORHx
0jYeMdlp70WhxORy8mqL7BwZAx4DTBpEmVCcLpELsRFfSlvf+Aq6QDjj4R6zJ03kL6la9Tcdxp8X
2akTu8lZO4pyb5fGIYwczGzxeCgNXEyy2XlzdBa4jIFCp2KyHZ2nxIdTGF7aFgjWtE2uRzOg3pwu
pemTK0hoTVIUYCx5nVY2NBKFRt31ljXZwi0bxptwmCbyjOiQVA0nmoXZYz0Dj4z7M0uOy4ARZ30Z
bMyqzve1w5YlVCTSFVdpCAe28+M7M3axlDc+c8rwVtvz2szFUymno1T6SpU4relVhHH9IqQBpU4E
5Fogougamr3etiXfbSN1s/dL3z54UzntVDES8Z6KgDBfyes6l4TuknZY2Nd9QW5jinaXzeSzFRc+
0XIGwYuTpM1ovaTWFJDIiBcsB5gJCx3iN2yyYLwUZkSIQbhxO/UojO6q7Nud4U23XvA50Dug0peM
D5HuK8yULgkzeYDVdnDWir1PZvaHPE2+OYxHLQBhFs+kSfaRwNJoWBc5A2vZ0WIpxDGluTZa+e2k
73zgTok44JG5AUsrAJEq5S56AIfsFBh/azapbNtCUEMBjv/Jg3syCEJCgICTS5icQycHHWWF5F9A
40wtulbzXDFWYmdLR5ni1lQkbiI13qdeAKQ3Y+ce5AQHp9DhIYZ/NebihAzkztHJ1pitYlVpZLIm
3TrVEYRppNMuHumb97zT1lakHvN6OiPy62vUqjMSGW8ZtW08cOT0OM7Yrk5EJzHnZH+5qty2ghRZ
eHvy0TZeWe2n2tnroPOZDbXEDSkNMcMSNNgNVL+MHRbxCmqFpgJd7Jtf5cIrlfaHpi4+hx5gyKD/
pvPmq2GEe1OH0cZFVgCIvf2i/PTGcCS9KN3e+g7Vdu8ekxp8mohOQdoxlsqJj0mZ8L2YEDa30vvW
Zf6HdoT4ZsH+HaxCXLZ5c1JKXcUDQMWiBdbcB0T1oPON9FwRJEkLshqhx9dp/kiRezSb9jnX8ePQ
hQifC4y1g/Uw9c1LyWAXMXVh0P427k0ebYsG1H6evs1OR4BixSoZCZLrfPeZ9nGDLEkCT42ba97F
Z8Kfrn0Caygw9otKw8uhmiQFQaZFPHGKhP34fKPOJE5pWVzRsiMnNwPFHgz1ySiQMMUZWPLYml4S
sMIs+DWzVl9vcpNJbd7VBGFHp7YDpl3SMSN0VU2MNhLIBpoOXjUZR7/pTRJROVJjAYqLCiBZks4t
AhVrV7vBFd4280SmNYGZQVF86Nx8XQnj86wUyihyYw1vbyU9v7FH/W9nfnyexBOXr2ZKFgm74n60
zksGD+u2iaq1aqHchjyrvB6MfY3GB3pLL9ehSF5IWLubpKY5nQr6diDQo/5JuXrjy1NZM4KZWi40
UZ0bDAVPZTueJPuEeFfLKVzJGomG6zwEKiESyXTocnTgVnq8b0SAPRtt+sEZZXxejsESvJQ7n23D
fHGhMgyx9TwM7LOKuv4kkpRUpTFnGhEtU6nPqhOfKmSQDpPUVDlrg2cBVREo4P5xJjsTRj1FlC2K
U0gmQpMmR2xD13xd50aAJo2R0nWaY082uZsEMwlyRJfYIewDV7q7CGD8q4fES+VGue4xFbBX5/bQ
NP2tjw/taNY8Wo4FPkO5iCU0opjJQtYYQHW2R0iyjXtpjgLVvzLv5hrwKuhma+wvVeLdN4JLaGNx
jdudpCO2GlDF75VBlRPZn8KKDCtEb3Uw7ww7NJlMMs8q4tuG3jQtOVLZghsLZaOKxo+Rmz8B/Lb3
5EXddUb2pUd5GHrfbMqGjqHv4GCtp94XiqzUfZ0dJ6dGvcAUNssvlscirXY5nIgo/aCF3gX6NqEf
MGwhn08t+1qTIQdkyZmOCNDy3TjRM1JFIs5KR5tn/pCdYg9pmG9uP8QgEK+cZeJelLScb5rYje+T
Jg5vWzLLuBk680xMKvnmZeV8KLRtfMu8HNxK3Jd3MzrIFzsGkg23d2dlvIkwAsaXSeEM4AlIfGP0
OqmPGUqtSwS1xb70zQmFgU7PYVz4x2kml5dYv+40UQKdCieLP4dljMnLYN9qh63L1mmEXxia7cHA
LEpwbxY+Dm70HAZoW5z02WuYJQlVkQ3dQvclCFNs0QXWpz6e24s8jTEy24V5tLr+oSu5jGZIF3Rr
G+WDR1wYw3Kh7TMrxzusdfa1jdo1a+42jozdbMFZ0O4mLq2rqos/Tn6PmM196BI0plZSNssm6tor
BeFfJeubzbD9vkld40YHND7t54rCYl0n3irT5kVaZ9fNQrrW4cGgAXGgj2TsmTAX20bO9iHp1XWT
eLcI2ZLbwYUrV9ED70Q5nrVopjdjDqnby/Vl5VqPSaLOK/El1ZCHenYgTGbgjAyK+XwKrG+KMGqQ
lWUmjxDUhjBY9cPJImzJY+YSueSugNqkp9tQ2HnWN2NgtkgKaKqNzWQ3T7g25iCgh/zAc7umHxwg
HpqfjKSfdhrjp4w6KECiQ1LjT/Oz7YXnykR7SjiDuw4ZuFMtemcZqXx0Si5JRD1im0HSFCEcFMnH
NgBvzu6lYVWJNjPRhRLEt5WWyLOM68pnx8DCJxYj6rEqiuvGkzjIE721czN8zNA57uyKwtpA9DgQ
ojvO1ce43Pd1cl4l0026NJPGtAy3g+F3x6kL2OGOJh3nHl48cKgeVkukgnIz+8l4FHMKy8ZrP7WF
96xCWsCizT6HpuE/0BuMd/YcUPnXcbYOBhM68jIJQMmW1RmqUNyTm8ADs0TWyVq0CeAIn5drPrre
Ks+BMTjxBbalXT9aH2cFFVQh0y2dfTJFCJbT4GsgWCRpsBifPDjp6yl2oouUZMaVb8znRjXs+3za
k0hF9FtC7GSSjj2VliBCcB5JEQjCrzFhbloheTWC/qLR8clT35LORKojKZIkselrPebPvHR5eAb0
cNX4WBJLWZWoXX1e6gzLgaMFFeTZhtKssL544PLrDiW6CC4Gjx2A5j8cxKMrhzI7r1voJGZHzzXP
U5aSAWyVXceXaOtWrM4BswhYeaGutlEQ3U8qAhno2963oq0XfnqiNpFVnyEAuGgT84EZd7zWMh8Q
XzsF0J+8K/gUDGr/L9sv/gO9PZb53RuJX/vfeyPvnsvotZviz5/5wxEpTXwRpnRd28Re8YenwvN/
87DU0AIhdZwA0OVPfnf+Wr9J38W+w04L6wSxVn94KrALm77nQkUOTEKr8Fn+E0+FtRiPX1l//3RE
Lqb0V5aeIYxoKKsEkJcYH/tEWzTHVbNXLem2xK817M6ngi1DAit2JpKgNolwqUpTrTVaARo7EtR9
lOen3LAXFVUKvInpJ5Oe8omsL4uH05zPGr8unls6dcfEIEmdUl9t0a97ZAN0LgG8esmBd0ZGQChT
V2nmfHCr5EvDerDLI1ETcKfpQmcBeOpgiW0zK3T7Y5iwOcgEBWjrDp+nQZnkT6TmWmaGeVY2hIG0
6IfWgxBLbF+P2KGp2x2lukDlg8meeW/FcoeBijJi9N2bIENbMHqVS3SI0Et0VL22E5p20zBXZIcQ
pRhaIcQRqkbGdfN4TDBerfq+/mikgULrLBcNXzM9oGFAREbV+M2z2X8FBFuSiIHErDQJ7RWdXayK
LAUgi1Bu7eb1i2FahAUujWMQ2XwcV3vWihfEvpc5AVImUReOBYAUzj5KlgktUOhryD0eoidg8re5
dOJtbJcXw8wmBceGVRxopecHQ7TjOlAzqClVF095Gnm3fol3xMVgdeGIqd8YirKzJIB7l3mVsfP9
vjsjfehQugQIj1m8tboYhJDUHZonE7RvKPPdJCVst9mt0Ssz39rpcYa5OIz3cZPu/RG/RVFlMBYl
XeCMnCKnjViRw9445NF4KrjevHXJ7iEl654x3NYd0pDdeAQjTFN4MUUkEaemDG16kmKIqqVZW6AD
d5l3FMnQnrQqsxu3XcrXroMcpfLgqbMVTJiaUgLRLvXzXMlDH5r1Q+8N9V3fM+uPI+2dNxlICoYL
KqSp2ORoSUd4XCPDPq1p83jzwNvQcItDUIj84z9fAf8fMz/+a7HD8fXvF8jTc63i5/xv1kh+7Mca
6Zu/QSIRi7vwh8n7tWs8sFkKf8/7Y7X7Y400f/N9j52egNQgXJbCP9dI8zcHOxqGSP7AErbp/LM1
coEP/AkI+bFGuizh7+xmtPjsrG8aYy8sEmDsriY2iuSkMkuOZQ2KqR7jTyW3jZysTyN4hZUuhlOD
Lt3pO6avWUFmjl19siw8V8X4ya2ixwkEmc7OfPGEMgtsrL4RCL1WvVW8kMV+b4jpMZ6He0U5xh51
3swmzSipancddSQ30d24rMLoOBrseJkz7AIVXGryElaBl+2ZmsJM9MpsU0/dbjCmZxmToFlWuKfJ
tJtrGu+WxlmSvwQppXCVUI1NT4gNDrVkSzpb96Jzg7VtUYe5/hLATaMo7W8pEm4jq32MO/fLqOSn
yUy+6SDGG0/HJBHiI6lWB82kSiv/c96gxLAnVM3h6NHy8K6WqPAOQVhVx3cjSzHdNZds6mblM9jc
VPgVq9y6j6IBHpnTfuvs4TavQgtXDyottZRWN2Is2TpjiWF2it0sQDCa0K+B0UwfTcTubmr6S5OU
ExZ4wIdJEn2tfdMkRWJmtGDtmzqhoEIam80z9Fmy3UWuVja/Y9VatwwEw7WziLWI0rnx5wpNKhMw
I7OObmYT4OzFH7JgJgQ++NSGzrBF2Yampb0saaUjF82CzYxFdjtNE2B4V6ECyeB8m+rem9Wws5HK
UbPRqNw3NL/2iU7GU+wobDhdtjf7AggfPtqrOWqdr6NP+ZnaX+Kx8Q+sv+ijRts4BGEIlBL9U16b
1wEt/3UtFK2ynB2TPzXlFkINGCdUhAeZ+fSvVea+xGj8+nQKLv+/X8kEz/a/X8NW31qicd+4Zpcf
+N29LX9zpYeNCW+05xKAgaH2h23WcOX3RcpHbYIVEcgSf/R7jSd++57H4znMJhZSBpXZn9QLIT3p
+dJ3LEakQvyT9etdJimucROjgue6lo+7z2WhfVvqNbow3HpUdCKs7IhUbV+zc2RmtpbEyQvAaM6t
8NxNn02XpFYeil7t+VArxDJInK2LlJWlMiQ+DKIZM/C0DXtSWthZsC5UdwiZhPuGcUYxuAnsr1I9
BYilxkYf/Dj6SJzPB42yIGzcXRRj6cRlQjXk0UIZ65k+UbI2iHOKUhCNKv4YMagdXYjNiGdiBkNh
gu7KtffpaJ+yI5rMAxVfsfKRQgRs4pAgoJYRzIh5BzyGQX87I/IbElrbTFtdZ2/j9VRFht4bEfPQ
bl7dBNc/3gD/o9TFdYWLv/uv//neFv/+wr6zxfsmOuUi7NqdaqqzmhCwwb2WGvxk4+x+fiS2Aq/e
QH/9Cpc/f1Wt102dxWPNVxiIa0N86q1fBCbIv56Kv2CJQHB5bEXIbnl7gMYzyo7FGFp6dJGYhN75
d3O2y7ARuohkzPtIgEGkNe032WUdn9tVscuEi7n/SqFmbFWxtXk7tnl81hnOxu0/apugW+sBW+Qq
rsJVR8UV8fOporvO71LNdGJgsHIVKgj7xoBioSsGPSiTQpZ9CGDbDk6qltG2RV4xG9mhZIBpl9kK
31CD5uTnF9j66xXmAlgL1Yzn2KMYeXsBTMtF+T8wPGkZFcYVsOMvKQH0gf6oKwiKVkkLbyW9kXMM
VyUXJRchdqZo+/PP8bffw6uP8W5bBpDEdqeI7yENwhW7wNWETsyiXUip84t7iqXn3T319owpx17f
U1WNdDuORpYFG1ClhesMJ0Jv/uqMloXxb47jSgumnOewq317nAAASa4yrmwn7uOaqBITCzCOegOP
uBHTjjq5Fs5wCVRH386Yuqp+280fRYChh20VUgFSC7dh+Dnsux9NiX+b1/yWJ7A8Vssl+POjLYXf
q8dKdqQ0d6luibxatM6USUhg6Bauygasctfsexeuch/d/p98yX8e9t2CHBjjFNY9X3LjQr3D5Vmh
Zu7qfpeH3S/u67+/rf881LslqnSSpI40h5rYvnf4SaLi6ecn86sjvFs5Ysq+LGg5wjA9td59p3+x
NP39ExHAluAs7GBphbz+jlzT9uvUY5HV1hXSFI2csosc9qJffn4ef/s4wKHCHcFeQop3j0PiAU0o
SAjeNRRPQb+v9QMCpJ8fg93J3z0MoFTo/Fi+RRTa27NBtUTTp+COY9jDCgdVG2tAnPj0QTF3oBYs
/XDlo4dkK4GSBVaDuUITiIPCfhijZWfsvQgnuUKMi7SHKQNeow/90n90E4RMVsJf9QFbZWF/MHLn
VIwfgDocZF7uYgs5dBxfGcQzF5oZAnNNs/4aUaCaiH9pml8q74vJpFLy8159ZtTmmRVf9vRL/Aq3
sSLhJCcEcWvYXzv5warWc3tUTkerCPn7HBx7Uo5Lj6e74akxAhSBDF/mcDdA0VjN9TEcFw8k6SX0
IFsijwwLoEJ6yE2Scxm01Oa26vJLUX4DumxVn5PWe3Fk/+A6850fjrfK2ytxOSTjDaLOlxTbQ4xN
qrcgcafmXYylhObvOTDEXRd754Snb2QcrxJN+7wwtz6DQ3e4bhHxGsNTyyjAkPbeGaBuMcWrETBm
0aVogi23yDUS+8usE6es+YqGZsU080Y1XxiGEp74/RSG0tkhT1hNxq2unkv3Cw16LT+2QL0aMtFh
cITM3dxJb+QYbLKBnRyIBJRrWxUE24mw4aFLL+bRJyhe7If4w9A0uyarmE7vxTL9x6RrzqQmTcOO
8cppuV2M5GtDjjDCj70n41u+no3POxPN/6qYMHdXSLZj8dXXI16G8G4YI5japgdt3MpOthAXlZQw
2aPh0u6Hu7oZDtrr9mNzF8bYcafzQoBMh4eica8I0z0vaPtJg5aZezCRAw/L6yHh2x7blVdhiRNs
eMN2M5oG98ZnA2HcRHNeGlBWvo78pQR3WVuCWv+sAhKOomGbBNaxUfLoRefVgkXz4mOaPts24wea
+1zzEstur9Cg/qgIaJmlhj54JFm3GdDhBP3PD5cFuZ7BfdFfdej8qEOCqdt0lH1KfxYxiiOEuOKy
0rvBvDYhCM9kD6ddfFsVPa5lxko4aQy7f0wjyduPeDGMexhCMMwQlxEtdjjiFZaI2VAw1ew3TS52
TpVftp58zswUBfp8VbrVZTUPt93gnwpKWVNCUohQcwEzpghV+oteevFl+2AzpAy9Dz1i3oWiGFWf
1fRtkOgZ6n7N7OWAA49CiCAVxKQCEWUMKSUP2k18TV4mkK6vFt4ZG/fbbFnbhI/vqTWFE8IicqX6
es9gc6OItcZkh22nWgnsMvO0SclMZ055qvPs0Ap1XjSM10V9MUblU81v04JZXXXFBJxPgA4DH2Kk
rqoljlYPsGOqlev2u8SA6JI+5A57B3Aw2sDgh08kq5+QYV2H2t7GLhR7Jo5txJxTgZnz7wZRbUOT
Dp3p7RFCrxabRme0UNowe3Zr/M03beEch0GvkwmdeDRucTQgOzXWjhk+2BJ+eOpiOxl2JKGvSgKD
8VHKZjwFk4dlm24rmh5c87hXZ25L1DOBx5BmKg4zQ7A2B4TPGWa+unO7cd+Lp36Itml5h8oi48up
h8uuKq+TIjnGZfHkt8ZNotqzsQtPgpyzNBr2o3GCr8sQHK3p/JSKbGPzLTgs14rAh94ZSD6+U3W1
sziQRUq8LIajDPNd28mDHerjmAQ8wj3T6mDb06HJ8OH45jWF5saGWjcwVEoMsZ6K9BAZmzkaTrZP
KokEA51553EbfQxYoIxMnQrxYo4oHsiLD8jDYWBjuAgQo5ODF8YT/SVDQ0dEt60ej31/Ufvdxp5I
CcsY+olyh0B1ZZbHEmdqlWd7m+VuSMdLI00f2pDwASs+R7ZwZXnE9mbZQWM5DB1S+Yz8mHSIDfvD
z9+C1vIq/bOfRtnFptbjH9d0fFqI/rtXujHNXZzoCvR4Up2lwA1cLCIOKiXoHSsTy1sBZSES6WZE
/oSIccPwBPNofJ715sVIrdT6/bURP2SD94uP9pfX87tP9u717GV+mVOQMSwofDwE4ZUZwkEBDeAA
vue7DLpip1S++fkF+Uvp8e6o70oPW6eqnTpGFMbImFM+KJ3uJaC/nx8lWGq9v1x2C9IxzVbSWJde
6utKKvY6i1EUFCTXw8uncQMQsYwd/1qbLRZ8b1ONwZYo2aulAEjjbgv6BI+hPu8b/zHiq8jtbS2A
62Nt9vS5UPXaQdK17NHjgbE095XU8oMEbehK+moOaez8VgT/DjJ1NbnHwX1Qtyq5V5YNeSdaZx2z
cwvivs2WsAdqwYzFQYVtVtnWko/YyGxc7CZ+Pl1LHDHDjgntvnMnoCHqWnrzzre/JVl0HRvd9fLM
uVb/4ETFo9FlG7wU13kHcScoLsK+3AXR8BC71tYPhpuuFk9DASk+vnMjzIa43XfFNKMGAR3S60M5
hQ/T4D7mKrqd2ZqYot0bggAddmO1l76MDQWT9jcRLV5VZZsOLEDCi8ROeaBje/3zb876xTf3fYv1
ap/CEhi2k5kvt+WlyZoYt3eS0IpFADD7p55rPD/oM91Ve9beMPjy88MvN/3b+4YW+/dmlItmxHGX
2/fV0bvGH51WcnS0tV2id2R/LhqTkyr1j1v0H5Gl76uCf34K5/vvTVH236rLZzjd73/Vf+KgmUv+
k+7jc9w+J+WbCQo/8KP76DAGwVTheT6PtAtb+o/ZCX9ik/btYc0JbNp+C83vX71H4ULc9XwGij5Y
vwX//kfvkcxdBxwzw2V8iQvq/R+RI623S5tnA7Nk10bPcUECs9K/2x06ALBoTGPvg5SENDwtXqoi
TZ5TZtwn2pLoUVG07+2+n0lcD4uvMi6IcklHXoJxMD8JXoM7c8LpAYlDHl9dxeu/tu/eNb1+fDhW
QuDb9F+hv79bd526HAySVphc17OmEmFLcRa0GrwDdkjYdmMSPuNCRXuPcARjUp03KwYJ5O+YIaU5
/LUnZ7LlNePlz24STJtQDvYdTp1Z45Ib5ANQIHNtRBJcVItUcdW2Dpr+NpMQ9MagBtwTMUbvvN7Y
T55KzPWUGC3KH9fFmaWiMNgkSFzuptmhHRamA8aYLJGrVgaS5TBFVW0oIBSt5/Xfcr9WaDhMiQZa
uMP0Ytke++QyQ3S86oPJfZpaRUFqmOmvkr2/743/XCF+XEgynxfEIwdAufB2hcBXmadGzAan8fQW
UepWDKyDIw76gYaeMsKLvvhq1RZymh6azVNZkB6POA8DYGlGu8q7C0mp83YwVsiPHY9NrlleQeLx
v5MOWFeWbHwLYJn0D7IyLn5xH7xZ3/716W1YUkIu48Qltfr1+jY3maqitOPTZ9gyIqQIVNFJuf/5
UZbf8v4aLaEKOJbZ/ENRfXsUC8hZXLQ56XcT6CnD4SstwxtdnHKveJq9gWDDJql+8eYQb0eXnBu3
AjGdpsPpmQi8lzfLq7U7stsurV0FCaJsim3NRvjEew+3Y5+Y47MjUhuhgkzTVWBF1Y0sWEhWbWrG
X2qkX9SXU3XKbSmIcjYLRKUxUDczFenHFLH4h3jK7U3TDtl+dKnwN6kPdOjnV028rch+nABrG7MV
XzA+8d+dAMvK7MD9ZDOUg2Bq7QEOS7bYbmY0uZg4ql2rbawlfUhWIn2MHfsJnjkTgkFl+ePR6WKS
Jw3swSO5wCsl6u4w20a2KQb4KFPenjlud1PkCglmU6WbgvzyC6syhqvBC+y9W5u3ap5KsAVRCciQ
eeHPT/Dty5Xzg9JrsXJ7y/CIIPR3RZnTGzYfe2hAIrHpEW17bOA70COXLxYbW9+jF/TzI75tqP04
opCWLzgaaGDz3e2eo7KGcsgR67a9nxqmLJMekBEb8LChcfz8YO8iPn4cTQr+bdH1cninvL0Bqywz
2RC1DcRHd50rR+1qM/EWdZyxSQsb4NFU0AC9ZtjsI6BNxpeff4Dvi/ib5w4VD8sSZ7s0e8X7tQnA
RDsxRmg2kRtE+7wqiG7VRXjMvTlcA1Agj2oS5DyW7IF1g+m3shtWGuxN2LLbHvpr7x3NHttE5akd
PJ17jErTVkL6XrM5MyEeSLREGbM0uyiYsPvxwG9z7U3QNR04UxO4wHgjfXoKarCM66JEOh+7jrMd
+iC67VLDv+9jTZRlWGdbL4VgOiM/2TpjPIFFUn71wcLHQRIDD8HAvhMjuHvEHFc9oL3XZ1ZV4+ny
+OrGbB5/dF//UUX23yu3fspW/g+suRyetH9fc62nun3L617+/o+Sy5a/OdzMTG+FDVb/uzrvx7yX
uALhBsxKAFtIMnQWFvLv417nNziXLMII+jwnYBz7R8m1/D6qD5OfoiaD8C3/ybj3/ZIveJB8X9IW
p64RZrAUhK+X/CqQvdWFCemG/YwcPQ+GxlrBeq00W6xc37VO398YWQsRrJYhBt4Cu04lrfbzmLrM
Yr22EwevkPWH1BoH9jeGr54rx60fO/wskFG15ZF2mGIuxyiRxOWuxCYid68u998UZ+9el5yFZwpW
fa4X+USe+27db2tvqMzWsDAMTKBrE7ToRpc6QIslAQRom7uCJLJUf/rnhyXlh+UY6rqkZn178YKx
dkgzCJACR9NqgJfFqeHMLq7mcT6raa4MrfurKdS7Gvn7qb4+pnh7zHEcDLtWyzFNAEhh7eC2C+HG
NOIXo5rvk/5Xa+H3I3E1ERT4dF6Yxb09ktkmHmBG9qgJNTsvvEogjEv6bJF7lj1I5imQ59h1gL9W
usHIZKCBHGdNw2tMIvfcMCrn4EMBRXudMYZY1bFNKsGQaDTelbCeTadAoM5AUWNizYPquoZdmK9q
q89+1TT5/pi9rqiWs7GoaEitQCbBu2V50b2qbcD9SAF/EK9Qas75Oq6J31kPIb7QwLascYsysrRA
nWlvhNdGBY5CtZmBA9desh8Gh8D7obfwQZbzsMMBObLaRk3/LZYTT0w2uSlxu3is602uJa5cK68N
wCLfT1EsZyszAUk0q0Eb4j7mcsAZGOkcL1dpWK4XLYeZ6cTi/oaAohf/Ipe2W65yslzvBqtAs8q/
fw2DMZDQbPohsYTSj+D21Tbq+j4uJFZi8Hl0f82gOoOmWSGlGvXYbPwFng89Y3yRGAmHNUw2beG2
k1STswrsl6xOgDcMhaWA6giDFN4eDhOuCLvHOj46g0xPXdwyl5mLsVTrogP7R3sS9trKkTZdSxXN
wtp6Ft5SQNoIJ/EbWVF6h2AJRmE6bqE/if5sKFO89O48OtsSuTOo1aYYP5aOV9GFFQK6aRDp27zV
821aS+c+Titcx7HlNd21CYPD2qgwL26pw7B/jv3U75y5G+avKFk7i1ZkZXzBJDtZNwA60Ec5g5HQ
K+276RbDwhytY3fC/4ytPYz2bp7ZziqXaQubV+FwW/nK8Yy11q3VA1PoiEGGXQE+PEoy5r0mkSNd
Mk5i15WK927M7glnWQ+1wvY9fMGD4Qz3IpzaMwF6o9jzU9wgeQi4a91ATsaXj0Pujl1bNK7B74iX
OByDxYLb29+gBzqEJafCpvrMev0sHX94qK1qIOA84XvOo4aBT5dWRKKMFPFgDpiDQvrrm5aZDDvU
NYVFPm2xmg7hPiM6ZYmWcZt1pavmEXu2eu6TBsOWuyza7rJ8D99X8nJZ1KtOsL77y1IfLot+tyz/
nu2ou//F1Ii9T9OKNSaLAI5h7W7HyExAGQa4ehHPjQCA3c4MqG3cDH9rWsy/qvDftwgEaEbT49WH
CZtegWsvFfKrx3jAYjbEXsSH+N/sncly3Ei2bX+lrOaQAXBHN7iTCESwb0RRpKgJjBIlNA7A0Xdf
fxeUmS/JEEs0pdkbXLOa5EBMEgGEw5tz9l7b9q5KUTz5Gdrkwuewqvv0fOob1iTb/l5hpouCrg0X
tIzSaQgRjoebeZmPazKqfr0MrLvuFxMln4laKGsop1mW04OJ8u8Hk7Yed2z/uHn44JSpfzwT58fz
yTsjsWAb8Njm9QH++Az/3Xr92zJZ4v7z3uvocXn814euSasXJa/1l/7egLl8LX/Wrn6o6v7cgMl3
tkUNjGolYpOXGzDrHeYLbBP0HdA5ETT19wbMesdOiSMCjgo0UJTKfmcDJtb1+vngobTueZywENxx
3JfuOrieDeiy7VYtUUxhx8k7MEOGV14OAokux8sI7fupAWgh38ZVcIK/bBOP/BO6wua4oeo0hVZS
i3jbKltctIOtzpw6MGZA8ODkXUcsiKKmieALMXP0Tcq42Y0TK05YKWDWuqcHeNWarTqJ8rWbMJep
kx2VLV0s+BFWfNzZPQQcPHZMYPRh9B/btv8O2n/bq3bzPw/a2yYt06fHp389lk//utVfHmP9fPT+
+O2/9KLmO4JUGIq0fQL6X6uk5Y/ha7jWOzTwkhRIsqCpFK06vD8PEJb1bq2lUiqwXIRf9tq++VMv
apnvTImM9P8N3986QKwn8r+Hr4OZkRfEW98DiRYmMA9O7PTt4qmGQbRNaM8eDQMHS5hPXfjs6Vz/
8feeayd/FG6eXQbdDuoXSoXEFwqT7e/BrrcZU8uA0hyh/8yi21T0oEJyINrEk49N8qCAXBsb6qHQ
9OEdTSBMhhRfs9VN09XslOm8X+hS4veuzKHdubR92z0paQx0ga9p2yamPZ1XQvZXxVDP+W7x/emL
LKLulO22oY5IfenullYmMP5K5KPhUJMSt21zq31YnKq5bmYZI9x3F8jZEXXe93CG7XrT5z0GPIrx
OF0cy8AQBAMzc3jfOr8/ybx6uM5AR+f4HasJ8UwduPgwIfOtRTLAQnUky/OijCkCZGW5UveWKIHl
Kbm9rQnI+TueP+COdhbrK2Uk6V1KgSPDO+T2d7Wd05trIJA3SDPK+RwlTCYwWTZQTDJFpu+YesvG
Lexh2VVQWEc2YjllVh+hurPVClo09TMIKVs8XziYLFneFouPJl470r1MAHJS/Bid5H0Fpkghl8+j
vSjRw6Hml5G/lV3u07iuwWduEYfYl7DX7S8q9oXaFu7kP/16mBwMRqSoHglW9MSZVG2T0/bLuZTi
dWd7M2p3Jr7gmLQfexOIpH/jsGmt6/mLwbhehnWevQhCbMs+2IPMZcR2A67ldm7L8UThA24HgJC6
k+2ZL6p2m0ZRdGZlnKF5bbPzKcrSNz4DL/1PHwEjAJtBui9UFQ7Kcth02TMWlbH1nIQc9anBk9zC
tVtkUkHTdO03XsD1yR3eMpMMN86ryKRycL1Ogmkh3QYfQQEOTS5OF+Yd5Myy9Kw3St/2K98iYU1c
hzMbz/hHkffZilhXSZS2PieEuQPHc1TbafvJmAfCzefE6PBhiNJZQkOTSsMa115rVHLfRl2kai/y
TJxPi0r87VTq4aoe+NxH0YLxZSPFQEIe1NJuG4m4hs7H6+NvObhhysC5d1bZrXqflIGHqVc3/99c
EP93w8Qsi2H6nxe9k+bxZVty/d//WOXIrROCN3Ztq7B/xvj61yIn5TtKYB5FltWZQL4BM/9fRbLg
nUd5giWIdWf9dao+f65x9CVpZDJ0JKWtH7/2O3u0w6o7+ktWHl516sFWwPB/Oa2USwZOrkb/VKi+
ik6H1k7Pkqy1ouPJH0TwGQ1I5R3bZdwhbnv2hF5Z+F6+dxysuDR1QAnEnd4d6//BpWvCbpSMzJ3s
0wxyQTbfjnJot/1gArj/9bUOb5PNgsTCbLPFYMdAD/jltZBFWTAd3Jm68aqKbMVTOqJ0WPLYvbfq
rrpM4mw8/wfXXG0mwiWo2jzscznEb0y68JD9yVkgW53qbzQpYVxWyrhUdXXjNiBQfn3Nl3Pnar1x
6TGQWkcHD7vgobLFAXdowoCcQ1nFyEeiLhNXipwkgpLKKf9QEMf2/vevSIXXgn4Iho2l6eWTHed2
weyg59AZa3UmzDo7cz14tmYtxjsTEP8bU+grd7g28ugRcaSgbXNwvTbPWlI/IRI1Ij5LABv7Q4Ll
34W1J0z0mr++u1fGDZHsFpsyh5Yuc/bLu2vaoE3TyZ5DU7ET0dN8ZRk5GUW9QQ6ecyyAY/36gi8X
iB9fIMruQFqSgjU3eVB2necp9vNZzWFqux/bgcAWZ5mLN57haxdxTY+auG9RCgwOnqFtTKRztw0w
Ivh6cdgCTus3i/b9k1/fzM9Pz2NMoLtYO08Bu/KXT69WVY2Nw5rDeGyW7shtiiG9Eq62431vBB6F
FopfFB8zTKHOG6v64bWZVle7rOUxexIXumo+np897SIryjpplnAYZjhOcdV9tJLB3EetVW9gyi6g
g3nQb8wzh092vSpHBeZm9hF8fQfjZVHskQkGX2jflVERSjdyCfXxQczvf/1of7oQMxkTqIetl7FC
7unL2+sM6FyJx16hIxQN2FFSvrcLs776/ausLgBf4Ctm9B+sDp5vjLnhJCZFKGv+rDLgX6ETJ5b7
m6+ZZ3EnPyzKvNHrhV7ezVC7VZzpaAmd3lVPkjl1ZzpWcWW6RX9WspJs6ahjkPr13R1sdmnFilWR
Q39lLZyb7qGeyweXFbeZgmRiH1Vgcn26johkXVscY96idhjsoqo/MsHC/vrKPw3ONbWTxiaFPhre
vCMv71f2c2sYqp2RiQiSpZWIQ7qbIBT9EkhDLHU6hN1sdde/vuzhiosGgtOyhUzBISoX4dPLy3pl
MIw4uM0w8sEC72QjlghUCtDxaZuX2kh/V0/C9Rw86fTz1zP54WpU6GY06wglYdzUVpi7Wh9H4BDf
eBUOVwSPxHSbdiHtDyAgnJMO7mqweKd9IraqdIZCnXozJ1aijQzTmHbJlC5vrHg/PUWuhz0GoRS1
AUS7B4PVaKQepyVBFpsE7W5pAmiYXjJyEE07los3hspPLzpXY2toojdhowYl5eXd9ZLTeYqShjgn
E0B7hytmSabmDW/Ra/fk2jy7tQiB1o3t5vPZskqzxCFK0Qup13lfS1PrrzJryxZzn2GEvzkK1zuy
EdbxzpHxfHjE7CaP3mKO+HswI/CHY5tecFJKT5dhmt8Y8K8+PDQXyJno8qFoenlbsaeWzF14eDan
yjNkFe12IbDod2fJ9YZ4qfDPsStHRfjyKnbrBCPhNkRieIO+HcoKHmmclW98Ra8N8+dXObgXt0CN
IRyGXeHagNYzHtZMrShcSGRFs5LkH3/9NR1obZkdf9wW9VY68pR9/IP3qjFkNDB/eaRxdePHqsrS
DyPO/TOVzmpvZTgY+Ck5Pgo0WyOMPqSnIwgIJf0Ufg1i5UGd/vojrVf8+6T+5ydiH2ZL1ghKgweL
XqIqz5sLRo4HtnJvWFZzDmDH27cjNHJMk0/m2Nh3v77m+jb/dE2HPhMnLsQEa+3z+ZvRFzCqpsLy
wknYkDVHZzkKcqM4yr3euIuFvomjfrwgp+MtBf6rr6QjWXptmjosGC8vnDRw6o3CWT0Sgzgm43XZ
pf2AHwYn0xunhrUO//M9/n2p9efPqhJ+SXLYuHCPfTLCY0isG7uHQEtQAMhpIhP8FgNgjUdjr8nP
eeNLffUdpRdP0iyGa6S4Ly+ug1bQ9+dLbbKRbnSwiCNQaeU/mXT+vsphH6uOZzcZB88LFzFMZ7IH
B1IGPrr9SjZvbGZevaF1ymZGoMsiDm4oX0ajZufEF2fjniw9T3/2CCD68A/G5SpDX4/tvBoH74JB
x5RQOh7b5LjlaSAW73SIxvieuCv5qC2nPOU87xz5tXyrXvbqG8H+hWUJGzOj5uUXlvilST4yV85H
BbUyqbV17JqpsXd6nZxOtSTHy02X/dgM6uuvb/q1R8uWl00ir0TgHH6LS2oiPDAGLi1S78NSAmBK
7Sl+Y+Z77c17fpWDRzt77WgSveWhhrayPS0lua0t/LDpFPR/lM7+o+/6rRs6WDq6IiAvh+Y/btGh
PcnqLCI7pH+rs/za0oGOhyIn9QG6y+vPn73fXmm2urK5IfAoQWjZcti2ATsyC9USeE5ft//gbXt+
wYOlwxSNCdQFgCm+7vxr6dj5ihpP79qxf8sS8toTpHwFAQm1F7uJgy+LlDzZk13th0PTiK9eM8wn
zTh1byzxrw0Jqino1dCogqRef/7sCdZ0R+gE8U4rGdA3MK3oDMRqgWDbT3a/HuOvXsoWFi3agA3f
j6bqs0s1iblmCJO6XBNNjHXU0E8eKo1j+OHd+19f6tVnR+nG4rhKm/9wXCAMWXBcssJ3JERgwqyr
Haol9cZgeP0qdCzM1QHBJvbls/MDhRGridFPoOjaW7jYz2c99if/5F7+vsrBrDSrlnOMwTc0Nxmz
fDwYwCB18Y+ugliYciL+MedwHEREzkwDc5+uFw/90mQTCZmlbwyB155YgEgdkTcbZdrxL5+YGqJF
LgX3wkkZ45kdF8zt4q3qzCsDjaIrqy6CYAcVwcFVWtvp+2ysSDzOsqDaNBPCr10Ed2rvRFEcbH/9
/fx8tbUIBC6HIzdHz+BgSiDLhgykaBUAISy0t0nzI4oGmF1+bmqnLd/Y0vz8CGnaUrRHGYEijq/q
5SO07BRkoJlAxG0Ka438AR5Ka+6Nw9krN0VLbt2OIs5cC+gvrwJ4FuUmZUf6Y3UOwNmrxBqzRQoS
aHrCVn97XNAGFNQpKKbhHT0s1g9FzZYC1RnpmKbzRIGL7uVcTuNb5Zgfn/vlhtCl9UZNHn0kTKZD
P1BFZxDYu++ECxbHERRy7dbezvIMcz5RkJTx/hI1JNQ9oeAStNkgxmY7FORfk2CB3dnnLMBPbih6
2+lecziv94GlCC4g9ybItvzMKot9BE7M3kH0RrQ4DFYjjn53zK1uApAlAIhWtcDB2Tlu0Pp2DWhc
r+edxVfjQMftgSGn+0mV+ubXVztcZX2LYyBFVSQLuGdo+LwcDHxjC+ceZPQlrc0CraGhHvo60XkY
83uo5n2apb/5VnHNwPYFCkRwRdSS1gH6bLHo2zjVOZFlSOyXwD+rRrQGlJKEkRF/VIId+PUtHr5V
iNNWGY8A4Gpxnj486TpBOtWBImQhbhLwFovpygcc0/Ybs+zPT3JVO6/iXJ4jGqWDFYOIqyYjzCcK
jRysdggd1PuGO9zexE5UfXZUT0L6796YH2CK8Nc1nprEofmESvBIrdiOeJHH5rhqy+ykGkk6+PVV
1teHL+T5m8Vxjj8vcQDSDmQePNiKtc3YlnSB9G60Sc18zAm3qI89n80L7HSEnvu4NidktHPUf0qy
fAyT3lZXeVP4VzENX4TIyUJ4hTcHpQHoIuk+1MTqPi5FYaT4IUAzMRvqT4uK0dxat2UM/5MuP2FJ
MouEYFQG0aVFIORX1y3Gaza6OQY7Ki93yVJ3O1Sy2QfbN9sbmMuEui4WvsMzVMVVdUYwDIwL9lbJ
8bzigrbKsubL0msc5MJuWkCz78cjEaXyxMyZ/nYA8J37IQ4aDB31fGnY9bfKNlLIhP1ibpoosZ6K
rEZdbrXZZ3I92rOq9fLr0bBYVg3dJLeiB/PhCYiHEZ8EVi4SZOnMX9RUgjvr5dx9wFsHkiUY5tIO
gW1bEfRoAzoVqlIiBebYj6ujWEFq35lL4bdQEgbH2OARHCnXyeXYHQv/jESsAoKg8BBPG6Qn1063
XBatznaeQ7SJAcWSDn1Tm2LD6Qf87tADsCZ32ELJCq5yI/CTZTvZ5qCxjai9mONCZNtAleaDFw3T
HWAYSBFoo7bKac3NWGUwcY0kEd+kPdjDFrFaQpRdn46bRpPRNsRrelXCfveuqzwjRgnrrE+qjGPv
MslG4N8of5eCnHAqkfvILXCukUrsECYtSDXZ6KA270YtvU8jVhmAxYYVFGHlW/oxzwgbxnFext8B
XpZnyJ7j/tawco2SoMHwoel0aVqM4AiAEwMwTvpq/FYsXmJdtzG/GIrGdq+82QqiU/5sS3FyUZKC
weTa1Z7+Fe2xbOxy66IWvU1eQ95UJN3kstnVMHgRJmlMBXYRWe5ZbBYZQTQ6GaqrmknHOfIK1ExP
Q1+kFVbY2rtXIjFO4XYsEFn8uLi3p+zGSmYdzrpvP9mz7RWb1hg9sLg6g4oSd4skL2TQwdfF6tT1
XPWQz/s8IcfMitXFaNjRtMFfJLeSnMX5fdPig2A2q9yRALEWiU9dpjES5nIs9EQE5jzHx1jsRgcd
OFR0R0MD8SwiO2ol5+oEw39S7Ms0yC9jDZoTwsXUjtuxbqvLruVi2xGas0Myip/mYebaHSGBrLsz
MP5UieJGc4yh1jLFkZo+in6yeI/GSrdkXeN23hYFQZs3LJB9trdtstF2XpBV2Q08oII3e8TjEOPX
lPmgryDdG8Vl3LUGXGQeh91tJycm3XLpfAwVgfKU3ODxau/qcc339NrAiD+XpioFeJlSYR7MYiiG
2u/aKwMx+aqrb8d2Re/PZkLLk/B6aDrocI4Gr12GMNCe9sk76Ab+MOLwaO/5bebtXD+ejRBlMQLw
VBH9Tl6zSdAp72ofjmYJ+bCc/eraH3iTiKnJl+sY1UoZRu5Q0mcC94/gu47dpyJqWrE1kEYlZKJG
wtoXSYem06/HNfountNyJ/AOEshkGra/S4huvTNiwyHRTASz2HlpFoOUzqfkKq2ykgCWpqxwLZj2
lUO0dhr2Zm3MobZauEANmtrzxFrSNUp2VCceSZ7GqZ9aMak5rH4hunKiMxe0eCn7mTjHp1xmYxB6
xKd+GaFMCTKv/eFhWGzlHcnMosliaOKMXCyYMiwQ9dBuTdA5bEgWQaIDkCq5dxujxutQj6Oxo8Vv
pHsc1dPRiGAfQE6KSWfTTdotNs1i1h0RVPV8NncL2Wdgxase7i2M3h08fEygVSwKe9qVnT9lYepO
mXfijdboXrC2U6NlDBTWqYktVO3NIvXO1ZwSqxR0BribnngvsmrkZN8ncR2kR51IpwXTaJS5m6Uc
5u8mYonkZPArNe2HhEzIQKUsWYNTmfZO+JN1bddrUDuhs0RFELvtfe8tFZDQxO7iGOCJ8+C6HQHF
gkRNml5TFmTHssJnsO11yTyiM2l9q0ZCm3eycKqHvChdbmqctd7ImRzA/eRZ3T3SJ3+FfC2qOu5Y
Ot5j8rBZIEhfD7bNkouRSGuiCWAsRv55RN/myVDaczcFbA9JuGHXik1cRyngID2Ldpv3nvuVQdbF
mCNqIhmtxeIOKjEPzZrZ1gJI6mSeHSVDI94nOsucfVIbBSkro56etM6Yg3x3bpMQOWLT7SVg0Sws
42n0UJd5QMNoEAXz1rSJMiMcKWM/2jIaPgv+oo2+ICKrAWG06HZJ0xoPZiPF5zFPqQIPRSE+ZbIA
15WiTlNHFg3m49bxGrGx6mkdUQVG3Y1Z2cG55WRASNOqib7VhpzUxnNG7W3IrXNIs3FBCe8VhQ57
Q5Jrf+VbORQdwOfUMqjctXonZ5n7eELFROIjaEQRtlB9P3bpkpOKWQilWJXHut87cpy+LBGT9aVr
J/3HaFFwMQKVjJ+Bkqhz1eUmmTPp6gzqyrj4BsSGGbXqOmJotDsu2dZPjTLeWHNbQBIpulHDl54S
nzzVhPVtMAi+Iz09GAVZycozjvS8htYLspHLo1kvqd73PGyH6MGZWyTNvTIhc5GZCc/Ycb86/iTE
We1pjxi2soSeUgp/CU4TcwYYoMacmA9esZQMn8noybZSzLPbfBAAEGHWiwzjm6UvgaopOO9UGOCe
LGkccJoInPm4mbW5140mI9MLxqb/ZEfM9CdDpSwoYO3o2I9RP2eIdiUSvEtdLjTsoV8lFRnL5TCW
4NhzUb9famdRJIu0Osm+eHaa6qduMlzImoaX9vlKuBqW9uPEIQcIE0cmm7YqmhQSCN9jDxphcA7O
mlmwi6ZmrDjOG1ZDyWXNREIhy4PT/c4kJdEFHO0abpuH3TIN6VOaJ7b65OFdWlEMfcE8CRNw8DZF
RIgwWQCNLvdV4c7zPkdsG4VOp1pCgOKiq64iO89OBR/DXWd46EBRK/NvTNddvPPqpiIZIUkW/FIF
VSjYC7W2N006Jt/aLF6jqmyYa2aBlGkvncUhlac1831CfzPddD3/EvL+2hcFXR3W1IHvcyOY94iC
qdgHXTTSzoL9XMTNg+RvGzs/qUiyqbthPDKKrtOh37An3RS9o/xdVEzj+zzrpEvOlzLIKmSR3MvY
s3SYLzjfdmOhGivY15kzNbSTYuIMRJH12MiKbN4Wht8DpiSl5dSMSVM66XU1LR8bYkPakCWj8u9z
bTR4/LSXPg5IARfoCR2L3xIMS7BXfdGQO9hTHN2OC+m9U96VpFLnGRkLSY8AfB9PSZ9shU2wAUTu
0sp2vj0EN3E915d25WbOmUHW2hmiGfKHaTkmD+TriocsK3Vym1XYqY+gl2dXydQyYTUknJw2M9r1
jQftFdRCkJPOXNDrevDyyS62NuWKGMOfpTOet09SvCkb/7qc2/y7pYrZwwbXAgEdQA+wcxbALEKZ
edNN7lXlFyZE+7YoLQLLHDtq4qNFZJm3QXTh0m9dIBOXZZd8X0UWkpxgu3+ajRZYmZH4VDejaq6O
56wDbYQMDg67Ztkn1rUxM9LCu+F6WundG0db0bfMdjuOLpXLzp0scvVt8lnNdjqpm3NzAEqw7Q2b
hVl3ecsRLrKa07JM2BUi2feqfc6CsDcU5aJQWBmMPRWIao0fX1CFt6kaPunFuY8WRO9mHj86o2h2
bbHeuHS7Ngjl3H/vAA+Dih75y1G+IsKm9Krx+yfsqmlIrSlbYXLcQNo2fkwAb6Tb64RX/bYap/R7
lDo2ucNuX8Ix6Ou9WyQYktkkQNNlJWyBngztnp6Ksc9UbLNBrpfiCzmu9X1myA8T56AEggibow1J
fz5h1ZMlcCTUZZgxH4T4WUlnTFwbKX4fu2bIdpyjzJC6mGiy6KYYfaLJNayKcz8yTpbMT8Jxnqxb
aRJFsaim2jbd7F/4iVfv7TkI7oDVRmcBWwSgLAQvbXpzNG6rtDQeCqnKD2PVG/vUbuRtY4/D+4Fk
xGxDFNZnovMoAjkLHk6yjzi8rl9bE1Yo608TtvdHaQQhimnLu4/9dvxQBM5CTNwyXErCdbdl3bCn
MjAAuk5xu0zlsdWDKESUvpzbgztsx4Y3e5MspAkNJiJ0dj6rmzuT92mdp8cWUJ1PCwvIzujAcsuR
gGknmvwLHImpZmzakUMkELel1fyh9VgOIQfI03FOu5OEAvZm6sxzKC5nXimPOo/kTCSq3aaMpGYl
pNIXuCBZ1GhBdEGUfm9ywj72NEpsrSf7YcGNRQEwz+7KEl7Cxo1N72pJAKY1EC6h3ZYfZ8Ml0YCI
xhBjbXMWSeK3acZ8n4e2PhmH9FNQyORSmORMVtIkcCTNx82UO8Z9Yor6fG6c8tZ3ZHdDctns7gdI
exxYR3tlm87dDovIhVgGsRfKexg4bW6W2Tyhy6Tvm56q7pKX2c7Gyr4h6bA94wyaznRdzeAhrTMv
2UtCZbZJG7iwQhv/GORqHM6jTsEKBu4ZmUjLd983xLGqc3bUinSsgFP0Mpqf3co1bvJARcd23Bln
WZqkx2lFNYIUtZT0ySm+1kBSr2Vupbdp6oJPH3p1kUyTcUJZYjqevYq5bJi/9Qg1yFqbrI2Tuf0n
ylEQW3rVbSK/VV8jFS+nRJla5xDqHku2XhwsBNzGSsqwHeb0bCzK9NEg9fAW1S9pc+Akd3VEwWEz
E8c3Dj4Zw7Kqh33GjjLfRtLIyZWi6ERkL9vPllfmBCXW+yVogjM5oHrdyjVTcFnWyKxSjTaox8El
rFh4p2ZZwnx3rdMhH6MT6Wp11ivnTkbCuF58ayJ6VVZnjpmYjMdl0vduUnmXKGRumDAIo8oka4Mb
i2tPRd+xWdz33MMjpw/dbAsn15+nPABLCjbDJYg5awFjFt1pvqTNsTDH67zsyaAtmVQ3cx1liI1d
cY0ag12X7MaHdEgx0y4cgKc+SvHxCg4irEvCSrZFhRB6wzkfLLnCEPTJErMiIxd8CBb8Hg7z1rY7
N9hgn12O86pmyU4n1bFBT5upOWrMFhMN27f+hmgNN+Qsat0MsTanHR+f/NOgpKgQ9lGv5o2s89XG
ROnhZhodNq1+k9tnrqZuu4EQJT5VTqEBV8au/QVBdrFPZNBGeyU1huWld7PLKQ7grFEdgjtONMQY
hzXfVratmCLKrcgxIPPCV/5XiykW+0QM9h5ztp0fAcwhMNlTiu1W1K4Z5FBGXLFJZUlFdkwo9iSB
UQTEmlWy3ihjNCUUy4Q6sdNkhMEWeZNV27QSvXWiSh9YJ8aoljyOeSLiY0wGALHKTAYdulXuXRtR
6vrbejE8Z6N8MT8YmQ0RNsOLbG9yYhrvSV4nZ5bWBOAvHNE4P3zTGeHS1t4Mh7IInhpttF/cruuu
cxg15KobmLDCgVn7a2mkvgpZ2wqx75qAQLUFqV289TPPbnepq+XHsjKY2pBUpiokfa5hYWJrWV30
VFFIBO9GVe0HTkRB2M55ne2y1m0/lINO8V8hx/A2rL6kqfu07R5ze84kjcjGI0Jg7ICYxmnnUA8b
S0UZyop95303y+iiay1MZyU9p2gzpUQtBk5lGczpMblJyq0rgqvJbScyro3upaNw25jNnMahZCv2
vYdEnBFqMlSPWg11cTLhVEXmPUa2d0HePScc0GD+siW9WiMmloqFxi5ntpQ9O3+SQ6K6fqgGn3so
ZoqmwUDhCI674unZMbkuwJttUIf2VFU1Ob/KvxjK3L9Z6iEAQ51FyqW408xT6E0cxUMPMo95Ug9L
vKA3aMZ9BlaGuOemI9Pd6gemyLRE1U/oAzFOR0Hpu/ji88YsjrTZGsdkMz8IpwDD6+RxpnYjVdgO
OTIQuO08N2tQTBF33S5n3r5zaxF9I/xhvYBblzd+mrbJuc2mDqvs2qih5JP7TxWdSZLyvM5kCMak
Y0Iw8r0tREboSBrpZwEcWUQL7rQy/pgPEYVsBmDGqc+P3WSH0It8PYM6cb1GWA7TRnaS1F9pz0Lt
fYIjLsBFcx4LBgCH28pf8+9Ss0RJaVM/8oGzmz6Hx8Lr7VtNmnb8PcuU6nZ9DjT5xKLmdlHOcdV/
MEmeAmuveaU4jNQr5aeUPAwCFM2xokCiSR6GEsMCYorBccJ0qVyNtSlI/a2IRuPM48zyBBBUkJKx
gG/dWE0GV3tGHXJZqzJ7tKaAcKCajLEre5qZAHsAUth7F1x6u0g63WVPBhD58mLl5E6E+t4OvRcD
z+7nQYYo+mS2ySsEulsZR8m8GRpOZKd1afHFh3UyVh25n5HsWX26apIfOxpA6n1Tt2VNGAgpaRKM
cJ4vbN9Ij975Yoy+47Dk8AO3SJMBXlSmC2i+wtxIPbufP/pdbuS7krmOcq3rKc45NK6vNeH2bIzr
fBKbOrBBUnVxL8dd4I55dFHPjmdtqIo6qG0iN2iPykq1aNdR0tsIs6p27OHxjQux4zPoPn3tdcyj
Gzk4mMCKpVDV9aysxrog1xx4WTB05K8vRdOblMaF6klC46Hhjal5ThjICu9kGoKyQlPBTuF+pjo4
hP3I7hD4MyI0oinwDJl3E6w7x9lPE/2AM3jE2XRKHXPortsWLS6U4twePjgtEckNLG1BPh6lzDRz
j3QaNfVtljuyYOQY4/g+moUZf2+0WRinCZqw6hTWJtI+Jpa6+TAGAx7WpAI19UUnonKTbYm1pS+2
VioN58ihMVSetOxyIe2VlluVG968tL5MKfmRxRdUyQCl3SxoIlmbqepHbW67RVcgjgv61d9B3U1f
lMNJbctxbKJKZ86EIsvTocqn/ITqTBd8zPHMoyBVhbEYoA+DyK2HDWdBg0o5cI7W/RhMSkxXS2t4
wU2a29R+rBSqTHTcy2SOaQ1LwTlgDhzl7CYO0sUnyuc5cJVEtkaxqa2M3LhNZiyOunQLRFXVEd1K
sRxZjtWoY21TLNrGRm1whHTGIUg5W4JQZ59X0mzaULtupxZPOwnCR1WivXlnesQBn5JxY5AiLWZR
gVJkCxgXd0U94Wr26mlgt22wlBs3o50mYM6x88DSR3ecJXVoZkVHPnMzB4SAtoTSw4TPunk+i3SQ
xmcuh/yULNkB8r2gUZDS3x+aDNMvJRsFeb/pqhuaUxHc8FI5w2Xu2po+fNDXlX+qIvS0IP7b0i+v
qk579WNp0ev6MJN1XeBEHiejqv7oCv/Xmf9vMmueNSTDx+7xX9/KLu3mFf/6P/8+aZvHb/lzM/6P
X/gTJeG8c330yzh/fP6Dq+QvmyJULk6euPSpCAqH4g/t2L9siuIdrAiJfgSVKra6NVTzL5tigLcf
C5oPYYj2NijV37Epklj3snGK6I9/wyyxSg7JwDjs5YNDbVPP6xqKpFOWhYuTL5+aqGje+5O9fIp0
H3HkIRjl2+yJ6q60jTnfx6M9eu+B0DeE1hFXnOzmFQIaLpQ99zWoZMLdosK5tNZDPOEdxe2QITHc
xK2zVLuJRtmdqZojj+5hCV9eoGtwMCzmm0F0LcIFbdR6T12oZq71YAeiowKgfx5ngpiDmHMl4G6V
GtY+9f38TFq6BbZHCvpSNn157NAyNMJRFgT1DngwKIQYuv4mW9F25DlNVXnWSQl9Bl2FDI6wB2ub
bUsh9QdbRHZ8MgLRz3eIZbsL1r1In0ToZi3avR2xGkL0gPTjNOhJWi4tv9t2JY3E9UTKJK+Va/XH
gqKgOpn6zEdVPmb1l8nt84k9fgnNGsy/RaU2puEZDuj1T5U7dBwD51bV21SakQlLh2Lxltx3Vkjr
f9k7rx65kXRN/5VB31OgN8DuAid9ZnmnlnRDyAbJIIPe/vp9yNJ0V6XmSNDenUXfDHokVTENGRHf
aynNtohqSru7sirDaE1obL9P3BRr4KTCoF0PbUvTLxFVqY2OWhlXZVirt3WhvGxfjMH4gUnKI9kV
lhtP/sS6YPqEK1vN0JNZrfdWfhVa7UdY0aY/kDsbsadnTgX1ZPtetHGTOCC1QFfoS5LKksmq96w0
vmtANr8EmjfdZxbo3QoCKDwIUZrUl1uxf5kjrYa6zTlJrduBHHuWydC/YMVX7qrJSF8nfTWmhKDE
FzvXH7ujucpzB1JnkF1GY1DPfbc2vYr3ZXCg5QBf8VaBdwilohkkDr7ircsLTo6CnKSMOIMvXZc7
/rYZpfaB6RKNQ+rl496rGnTJqefLqyxgNV1bytA+B01UV3BahJMfAsABe19Pjv+u6Ozi1CcdaYrR
2AtrlXjEKNy2okiu60SnYTlr4yZcowVRJW3jhvZtHO2c1tDBGPd2GY0DoF9TwUKNVtBVB9sTaXco
FV4UequV0Xw26P/rL4ju5RwCBIKr5p3US9K+sQaX4QkpyETdiqMCfV9MXujuGY3bAYIzAgIzjQn8
F356OHUQusl9Yg15S77qqDQemiYaT62u0uhgmmxUdHMUtqIWTZMQ51XvC1K5JBA7+3Ec3KN8Utmh
V+Y4QRJNZqEuLUmA1ReU6fGGNdA5xKWpwO7KXGx0sCyTUaykTkkmRvmYcxNQUTjElyXLZbSKvL7a
Y3gOdhS/m+ugC7LfE4yyXOF8oniTdVM3MNacSY+ynOQ1DcHGmrNMjQc/ild1ME4rHr7vlWX/7Gd/
IDP76X5WfSxf7WbzP3/ezWz/jUsm5ay/n2vciE/8azejbBoB0xwRgzuU1LK/NzPvDWKxWR/9/S9R
8/29mSFac9gZsQG7nuf9Vi6Sq58JnEjvxVWD9XV2aCNcDs4ETh7kBkXAumJN0cinrCo6oIVycms9
KXBIigQOYc5qjnKshJEuoHSiAzH+SfQEy8TUpg8RySSeUWbyESkVc2WOaGouQDG5nwWjvrPS6xpj
e9boQbLzGMrEXu/rQewCJib3hLkj807uVFtkrsi6ojmjLTN7vA/zgufWoc45PSWKlvu39pjWNedq
LJhw0G5m+PsIMcV7fcioR81lq0/gEBqjTrjMK+0yu1TLHCOqeaZhAGK+aedRx6/qlPzvuFQsBcs0
JIp5MoqWKSkcpsld6cv0VC2TVDAPVeSAW+WWRrg233f62DB4dR3u4iun9Wx5B17EdEaeH/vQWJYN
Yxt6C2DkDab1vj85y3SXLZNeYnI6JlN7ngD7ZRoMxtEgdmeeEbtlXjSlbK+15ymylUyU1jJdVvOg
WafjUyqdHJnAPIL6xQAZMIOWlGNL+vnkMq/68+hqz0NsWtuJT1bnPNsay5wbLjNvucy/jIAd0LsT
G9GuXmZkgRWPgZmVl+lZRPakbcFqSrokjJQNcZ6vu2XUlsvYXSwjOC31jOPNMppby5g+tmk4bMtl
fOdQxCjflR5jvTdP+GwWttw5y+A/LCCAEC2AAAcgLm0rYUUEEFV6uR5EXSRHZ8YSKjFodMksEIOw
ZriheIYetDq8Z0sGkMD1AjjhzzgFxS2zFmCBL+rcaqLLkgn+PloADm/GOgZ/HN9m1DmQoNpqzXRI
ggBgpMoGA9800cz0Ty/gCfvNe6Hr2sFaoJVwgVnYz4FcgPgYlc0Fihm7AWepkj4IChGXc2fYgA9b
eYMwjv4C6FhhMQ2b1phSbrEF9Oln/GfsXe/KWkChYAGIrAUsgrUl6lL1NQoAM4vSGzIrZwXEjDK1
zCjtxljAJ4TNs+zVycpmPywAlbBnsKpegKtxAbFQvVbZsZixLUQQwFzWjHj5hDSJjbMAYdmMibkL
PAZhXTxNkQNoFi4AWto1/XWSVNRbFUYqCeGf0TZAM4A3GFlAOC2aAbmCvEAahspZ55wtoB0pR/7H
wBDYBMMF1ssXiE/OaJ/ObJZs+wUETJ8BwQUcJLMJoLCnS7lDxzQDiNkzmDjjisECMVo+dN+6XqDH
doEhESsASbYzOhma6EM2UeUAu5WD3dyquG0+yRnTBFwF3tT1rr/iMAXoqXoJAFosYKiDXOZPuUCk
Qs5wae0V43s3LgFRBacu4mwi171NF5i1d0MPKdYUIOTSFyhWpgmwLPIvIFq1wLXuAt06C4wLxgCk
myzwbmAXQL3DjPrGbc9pMV7AYKYBgGErEIPaOGbEUXm0SSw4INcZ0H2wln+20xljLhe8OQ67FIXf
gkPnRZ3xwS/4NEF18jpdUOsU20NIbRQaRgE396lcEO5yBru9Bff2p9a8GBc0fJqBcTv0wMi7BS93
EuLANxYGoXyNroaEFqKZjPvUhNOLU7+5rxf0XVgEmexBJkHlHXSekOozWN+GCVoQmlIom8aIC57v
EMwabdIZ5qchCcRfLei/uTAB9sIKpI3NPWdBjh9Nf7JA1qZuaybRjWKnis1s5Roh5xi6op+Q91hH
Ly1g4szkGjNWd8nXJbZjo99JR/Q3kZdshCxgw1Mh7wfXvkiTsrylVug+tev4ZszwPPnaRV5FDyHq
UXYE86KZe7R6KqHiWrPXLt1G1jjHqJYnV6KqB7Es9GzN+p8fMlAg4GPX2PRFWd6BS5zsSj9GguMg
3UT0o1n1W/Y4yQsI7z3lJ09y7N8WTCVbnRfh6tFackz/IvRhT1HDW0IsjmEcYeogN6UXoXtjhGSM
Bs4n1BWPAGqUaXVoDpm8ikPnTgVEuryaZseWrLU9utlPuSufaoKh11rbnEqztr8WxrAbQZ6vGgyB
p4HBbtq0CB7f2SIeVm7UjeuGRqyj20ePJb/BwCEhIOwoDF5T5WdRW6W436lga8tDVFnXUE/GqkLh
lek2qtWCVY6hsGNKuTHHzt9ZceaGiGmk2IL+iU1oDv5doFzzME3SZV+JNOSA+kcPcQ4q/Jwpqc7L
nYjTi7DPTw0qozVZUiu7Hm/SOLujr/RS68aG6NzKkV/ayrmS9NtdTIIkd0+xo7jlIDf8ImS7w3XS
xi1ldHBBFH5oB3tMnnriAq/42ruVD2B6GVImSDrv0O99tKxAngA/UrfnbKp43znu6OwDRm5Tad5B
s+VTmaVzZxw7L0IVKNOEuiU7hHXOgkNpy6swCO2HGiYc+jsz7ozW9IHGrLuhKqn48Hv1wTFhP/ys
9G9DDSx+cvUR8JCtmrH6uvGDKl3LAHZk4yBXeOj6Qn1zPNoebD839hQsjLux1d2rRhvyGxL8vxBH
Zx1LTW3yEbiN3kOJcMkxa2ICSfipc+OG/mAzAe22s4M+ivzBLXrK1gZwg6xWagUnFd8mYugED1Xa
Xedl5G2KiN7FImgKgaCtv5VFAJ4WRY/VEP2pF412Z3BUXWNSrrYUmf4Ztl1Hd6z4nKbNB2hhjjSz
beRBE3r+6NI1Q8+0tL54RviU6Nn0lGJGWJFdwvmF4DjU7h2Z3nHH1I7SFO3MuozoxhOF9QFfs4kO
yP7SaqAjHhJFDrL0FQrtwUON2m661N04IwoVIwkvC5NQgqEZef0eZ9Y4pyiyd67R06AusYarGg0g
/fROQFMjUpVjYwdHTRIcDsRzlys1HUcNuXNaI4pCEb/zDS+9bV1hfnGs9D7sp3ejGX2LW42gdq0f
H00Y0A+iKZFUHiMngZiNHXKkePOqMPdlbtfqSH4wTtQtC6pJ1EsdKfJ+9bHQb4m76+SVCXXjQ5Y1
cnC+leh1Sbs2KZOxNn1YNnxHrV3X91VDYNbJzKq+s9Z21AXptxCgF7G8DKu+gY3JzanYDLnO0H1d
Vn6EGzDtvQ55oZToXD53PtBnvM3J8RgyxLmCyuZrhBGtBdtKfWV2An5uyY5IzQxx98r30R/dJZHV
lA8oLrXhvZNlwptlSZyjrJM7kvuI9DCL0GY/VplmmGhn3Uwf5KXAEMTsT7lP6te3nQxMmXwMy0qU
2aYOu/AbwcVenK1Q6vKSanTOH2wSBFYlyMIEIeYasFid7Q771irc+yQg9znTK5nuXLrG2MjdDo/N
daUlmvWU4Et8Z1kmLaXKjAz9zyImovJ78PA/Uy1TLePgfx8ld8qrL2dhcvMPfEdpAwBXng2IDCJ5
yNtiRn1OTAWlDRg0saaSg6LP4Y1/D7Yk0KGsxXPns9PjFno12PIH+F1MHn58Kc5vDbbPRVEv7C0m
p3rCgrg+QwwAyHm2R0fVI8ho26wpCzUOjpm1l8lEqTNcUBV4B6bEtFn3Qk+Odo3+aqd52QZpy1hx
mrSbC0H9z7E2rLcYzBHDxP5wZ5bN+zaPNxbO72vVxeOTlnnWo0k9lFqT8ktdrpUMO+TE0+VA/hs4
S9HcEhVTXtVO5tYnqzcCsU0HVuWtqbkZ1fEFzPnJi2Uzp1dYGZpQouPidO2yvl+x2LdNS66piike
941Qfk2dWWmC+MQm/8giXy1eBSLyNZhRaB1KbEOzLlZNkpHotsltMQxQ1ZhBkMkrWJfe9i76snPL
i8KL/O1UjBRPZeBSKyt04DX1KsuQrQnBwln1/dHPlQnhjqp6ZTSTIm6Mcyi7ixW3WyVjo5kFtP3k
XoO+RuZaZ68z96rlkHVPx0uBUIVWsfxOhGN8rJvBFqd+ig29RHPOQR9jsReLY2UVwaNVt6FOxzGf
k42EAr7nwiHPdKUZWvae3PrBu0zLgvWtHLD0CdT+NwPK5XUykgji65mRXNlBMrTXaVDwexEHeBBv
KnA+Wq2oeA/4xdJH3YV2BGpYlr7JSEQmdiw8YRLMOoys2NVDF3Y0m0o/CTaVOYRPRiUi51gkflgT
+EpMr3YKJB63AuQjIIi1g3D4LFwE/FhVEse70JGgseVwEzXAr246YBVplb+ie5qMuIGLMtn6hEzt
HHrOd4VqKn2dpu6UfZzazgByNEK2VAcbp/UVVJLo2KjIxHrqR+TAfUzXwbqXGSaOInZSfqM2fW7M
hAy1YZgMZ41ATH+PsCUW2wxaV38wq3Qkgd+zw7eN34mPqY1mDc0VereVE8uAkSKJ5EMrege03x8B
j8kQgZbUka9QT6snPu+tyNsL3x3YrrW29W4cu0izzRztdFMLDx8D5CeMp4GSi+62iBLXsPftb55t
Ze7KnGFsnK+I5kntAKK280JyLtFs7xI2EPyb2So4pAsqHskegHzC4Ym01+bDGgc7uJK6j6g3hTA8
ysqK0QZOiU2TSj6Nj5VTRRABvWw/+XHRcNyvbO8L3ZptAIQ96O+IfBufrCI3Q1oWxlwhck0oNgp1
ywjXdpln8tJUiPiuWooigz1Jk3AduP6UuhCVhAMpZzqkXZiRbmFJGhL/cZSgmoA9sR3jyu4EqQkz
uWJAuRo7rZg5l9y0uwn0eOzgYny96TdhhYOVD8SlpXZCemlu7YXHqRdOR7mIfza1D3wmzeytVs3s
z+R13G3TTArpMz3koo+9dnUFZ8TpP97FSiFJT2IGia27MEwEU7feHZ0aQ4o/ARLKq0T9tQ1UYNHh
oA3v4iqT95Q0xCgEB8s4kHOIRjXKuwG/Ab/I25WeN9wgOVKHDsEYAQ2jAYxjtngvqr0T2r5N1vNQ
EwZrXrJrM/K1s4qocf0dmt1spXeeLZ5Nx/9sxH+AAP9sI75o+49x8wpgnn/gL4DZJq0bN9wcMrjA
yM/7sO3SYTRznvClgQNXAib9b7ZUf2PwIy6Jrktu67x5/xtg9t8sqUY+fIHlE+L5e2zpYiN9sQ9b
JEg6Djj1nKeDBXppwH3hCx6l1yLfxAxjAPmSrA9uCASoMyIQR5i7Q3olglXr/xkKeLpW1SfkZgVC
XAc3+bpq3X5YaYVeEvIdVrqx5g6NszVR3TSB+E1O/TNFxeHJJDcyXqsuLLO1GwwV9etxVJCP0UZQ
h8AvIrxqpSvB6JAmqAOaxuFzJZIRM1eoz4ZVrLwWacvdcJrtHsxpnW/cEeMqEEBh0USqgGuCJuCi
w7PVtj6zC2YVuq4LA4so7bgSu0xXYIHxSnUERxi0lVFU+pUW+q5/CMcovmzMOCNpjxrQaFOQEqsf
erJQIgbsuuo2vcp9IlpV2GxlOsY3+tRcp43JJxLH8RcrzPWZ1dOa/pZ8ifg9KKjDbI2svjtoyImH
lWPHt9EQ0NUN0o/aGEzqrWqQHwG5zng6D6yL/KbUKMR0Q9F+CdpEc7apUKkHCk+lyglXZi/o/K5c
qoYp8NuUYx6jPPZCm3EwGqviWmhj7qyczjcZn3U6d67bLkLd46JyZUEyggMOBmOC1Iqs6E5Rjw0w
JqzmUNiQgLdNVVrttrdQjlrC89UhsfLiYihLZX9y8c+hFjUa85sCUmTxDpJbsCsXiIMPGP9Y7D6E
hpFe1lXSAXwP08ifdhXdOoVvKQwbQ/E5kg3sljI9+50jzP5AKcyy5BbXjjV+RD5LKEdWIbiyGgfH
jX0K0yr905PwIGtOV3QXCeAOgFPd2baJ2dOmbHNWhKqJt8Y43DRpwNjYcuzp2EJKJdYBxVgdHCyO
qn2SD9Uv8taWEMbXzxCiNEo0eJg4HTMcvvbW23kUcItM7aYQcbybIci9qROFsOIcnvUIO90OYyPH
vVVp0TS2GqiHWSmlqJPureICf6N3V3i5TcBOEV2FykD7PX9yYJvDr+zrZ+oIXiKv1SPREV4JncZ5
Cq/djKEuU9luBEbGeJUkVihv56hxn286kcMqgcLFtQMIgb3drD/As+jDhVWYMthaZd1tZEWOAPY0
e6pW0JX9N7dxxbdgcDAzaoE6aIG0H8xIssskWcWZyEuS/CIylbtRkfpG0viV1Xv5dc4zuMMFAI/e
1zSWC5p6vwajk9wVxdR8yJBNlvAYikY/jBqWRz+BEb7NaOD+OoowvyttP73OXEylq7C0ihYai1+x
TqsI/dRAMMm+zSScdcQkkf0iTeGsj31J30VZAr3nImaBJTzLXKPmzev6yGwJsIud+zyrundt6T7J
KDYPo0ibo6MLguGraNyWwMuYShoPD39b33pabxzdLm6eQjC2jUy78cKnOmjnlY3cjZrZ/eIrPw8S
4BtHr0PjC0s8aZTnfQBBpyL09jjjp8ps/wRuBctPimmXt7qJFtUtd0Q44IPnUfpVl+p/ejJgSQ0C
g7w5DSk4+5iCoIr8bMRTLAbHPSqJT8CAnsBRNhaPvtYZ19hPKXyJKYmnWgV1aJ53VCshScinaYvS
5muYCe3SHs0MNNY3TyTwy1+Ejy7JT6+fX5+tlg8HwToZ6voZBe8nashyN2o3qZ+wk1RpvWlFHT7g
GGHbmEYmixq5XQTe2pqkk4btNuwsiqw8+S4QdX/oYtd+Z5KUDF5jatdVqNVbw++yg4vh5zB4absX
ygR0jMLoezbtb526/qcVSZLs87PzFJk+1I5lH+t/HeuUcpjXJyt+9PlkRZLOGyKjiZ/k7rI4XbHu
Ph+t5r+Z40l1wAUqW90XpZIazS88DNacwUO+Lcs2v+/72Wr+u/l3zfoxn+Tw+Tf+n//1KqKtPvv/
L/taZvDlRYQHNz3VFJReeq6OGIAUynktfnG2ImpPSEpZjAPCWwvBt6x6RpUMCVJROETzBBAYeHPj
ipBMq8TvzoBW6fJj1ln9ZVZVfr4yav0Tch36411xOwhrRIJi3geprSXrrkmq6zIyg8dOhNPnDqsX
KYXGGGPDGNXRJl0i73r5/9Dh8F9t3VQf0/ij+teqrb5+bP+Vf6N+6mPD1xZ//h9RH88z/t8ja/+V
fa3iz7y7h49Z/vHV7cfPPd99muH6bwxkuFRF/3WTPd9+GnDbG52QGCSQi6DxBcRG1ijNQx5HflfX
nwG4F/cftaZEdLOhsFjQ6UBu09n99rP77/Xtx6EeJI8+CLzLwGyWeR7ijBC57Gyn8/ABUcwiRgPD
WY/xS6ZKP4ZJUx9ffEa3zwvmy/t9acb+ex1FuOmS2UbOq0laDRFD57OESYRCmU159+gRpRBy8Gtm
AYcR+acpYA/we9u8pD6PevrStg60rop9PWqd2hi2iE5J2NGc2VK+tbKAmI9WbI1fVdG+z3x4whWP
rX1foTD5IDSLLiJkajda4pHeZsHiHUf0bR/xoiB7NnKEiJHbUGKNrf7k5NGOg4PX+mBOejmZ22Io
s/c/f+/zo3z+1qmlXvK2HB2D6OtH3TDDLByzrnmUnGvXsW9i7B+tdxNO5F9s53M41OsrzYsdOn6b
mRGf4Vl4VNBwMLPQ1jwqL26QrSNa8EoQgNCb/eIAMjnjqjB3P39/Zwno83fL+kXqM+utrTOgMJG+
XMtgmPJBRUP2yHxg7My4JVqzQetoW+yLnI4lsCR4n4uAAyXF59Gth8efv4RZPfzDOwewMijIALji
mXv9EnRdjBi5s+zRKhHpCQyg+8Ffkmiya+ptzZ2wZL8tNB/QUJ/udISQR9IAQgS7BKzJmqz4BscW
ZZeVfI9drIK39+Jjl9u4cbpvdgXAOE5VdZVWo3n4+Ys/vz8CE2N3YHO8ILCMsf7s/hBTS9pOEGsP
if6naxKbo51M+atb4/yBny/i8C2xf3GxHx54IC6O9EJqD26U7d34a5MVe1aB/ZC8Xd7Nb505/v+s
uMbS/uKL/UEYf/n100eVvy7wmX/iO+fioiXkm//OszgLiEP3AuviXCbD/fpvfMem2drUUXsisztr
trYo7UGJyIkd2MglPfJ3tgADWublQ0M4LXmn0DmMKIBQc+HE64emajpSmjJprAc3bqpt0knxJV0k
wzh95RXJ92i9kka+z2ZdsUZxWMLKNauN6Uv1t+msQW6T2OjXGFzSp7jpw0+whp69If3GuA1DUoKw
72tUMmTEyH0QszYGb9uQr3SpyUtSj6XaiSqb4NFrA435qE0DxEPV+bibkVhT6+gaJPLoQdh/S8vA
eVJpkDwmnZKPoeoQNSj8kQ+518+BL2iZL7Os7R+zsYlpUmvHZpN0sbhsK6Nxd0AFYbRB/hduDG3Q
q1XnjNW7BiCZcBdMutTOO624jgjtLdaeixOn7Uzd31SaUsMeHTLxZQYm0G1gD6OCdUhz4lectgDN
GHv5XsTFl7SvZDIjL1u+Q2j2EskQSv9Mhyy2y4C5zxS4nIHxrSvPxcdrRcZ16iCV32pk/Ki1DOW4
863Wg3puG7Ezo7zZ0ElbmjRAm8zgOgdLY0V+Weeu60HXT4jlFa4F1GUfnFRnN1SMjQFAl4Hgghwq
S1tZkZ9aa0OopNnwp/hjbEwHawHa7a4jI+0fusRH8F07+o2lw8/y5kZkCWkeJHJtN8VYbaLR0MM9
qcbOfVyr8YPvh1mwN9j0h1VIXgRIe6D6bZbm+CWRAopbmxOQXFOuQvt2LIseN5xnRe+HNg8RT7hQ
d5Tg9cG45tiDxj33svLQor34nOad3OtAYOVuJPDxW0aLwpc4QvtzmhB+GmupNPcrnxfEdFW2ergK
ygjKhlj3I2CaplZF0GafqrEutJ2ro5vc2gPCwFWRCAj2KrbxVCUuATNUnsvqLq5J6Fk1IXZjoA8/
fNStqfxGSjl0FsbtRltLR9aPBHRlDykmvXSDFTej1tcqylM1y+gH9Ff2noAs1PX/LKfNePzyv/9g
6P/ZcnqTnfHX8z9/Xkud4A14Gon2LJFzdec8wj2vq3Ml1/d11HQRYrvw3AYVgguX/ddZ2mAtdjge
AcfNZPdv8tULnvP3qQt3PmA8sY+UeAQe6bTnIErcEAyWJeScGpo/99JS1CZ3JEXo1iYYRuMWG4rW
HLvO78orCrQC9L3tgPSF2AByyrQCEnWlIdf8VmghgU66VoTXiZl34arMWpzOs75ijlYxArSOxLF/
9usGaYUluoISlsCXBAPIjAJMwl6dB0113Vt9LCMHq3mejCuvMpW9sYMC6M7VS/2uabTonZomh5ip
yJ/FW0AfwwqLcoGHl4xveaAUgT53SPcIGU9dDe8zsneqjTlUBIjJwCNFMC7Lytg5juam26Yx8nZn
wqGe6JZIwn1WQuuv+7aYJlodqjn6YKwNuQ14hIAynZQqwlrGsfUYYNO+GBqJZg5xS8J/Dwle5Fjg
5Zn741nr/LolG4KOBntlw+NpJy8POVPKPrIeOoM3uc5HKpNA76tftAos6Oyrr3ZW2GNmC4gqpcr1
vIkpDQ1wOUoqUPUEBXxaiyF+FfZZ1h/cMHXvElbITehA/DVm5F3rtd64azeNye8wes8/8IvV7Yun
4D9MUq8PctAwzJZoN2zmSNhJMI7Xm7aRFiKL+gCvFVLx67n0lRjpHoQ2GpqTSUbZL073/+F6OPk8
m4sCsv5wcOxDvUvNqeR6Qz3t2qaK34c+e1LW5PVnA/L62Vj5Cil5OSm+Pg3P74+HaB6Q6SfkctbZ
Sb4taulTkOJvaNUbNlIT/YmqnGQdxmH6i7fGAvJiaPh+qbkYA/TRnqne1x9ljavGhWvzN9pIfh72
9Pxz3Be/rGT/4TIsP1g++F/O4ABP8yf8AuqJ+yZPJhF7G6ERK0ivV7lDYeqtfn5fmObZcY4+JpNZ
LMAvSasB7+fs7ch+sPt46u11ExLtFWzdwdHovxa9NZ7wGsblEzEWuvMegMjQqJQw42+cCMxiiw87
90OSaSqHzTwFF2AViigevBl6LBrYy3s7fJ8gN8XVaObkphJxUJiIlc2sD1dJrwt1wM6gfQ3Itcyu
AmFp3aEdJvdPuydfZjs1LTeQZJFEf6sA3uoV2ZGknU2NQ5Z/7/dT9j4ybE5L6yiYxgxFDUEdHBYV
PPYOz3f60Fsaa0TT4ZjYJKlZBPu4rkP7TmklHjdS61wdiSuK3gxbZyeqC6BYXB94UFqNbBvUnR2V
vRg1ierCwx05I8ZhbXDWQrqoDjXljGKnjCzHYkEGU3ZtTMRSbRq3TVSGuRge7aKlxIU7McukvhW6
0SRISOIiVSjb+jG8zOBG461D2EN6HfZ64T65GXqQtY/N3PmEGkHRVITIp9xHfl2rCz1X4TsEpFq9
CSYs8e8GYpo/T3gb7xwpyUtc1aURN7cTBprkbRZESXVnjWXbPeqBVyQHP5Z5fDVJVXSrOlVZOicZ
9YjdNwl9ksbOrsOxPTRT0ZXEMw2JfCvi0U7uS7MpC7G2qii+nlqlmZTnDe34CTuR4qU0lCzfdMgF
4Dszv4p2XBG4kaSNmMDK2HY+jTJNCUAVY78icdXpyIlL6uILKZYSI2HSCL89oMcKrNXk4mh3UM5W
mvaktWngPZFsSVpeHLd+usvjKbAhQqEUn+qoze2Hjoje4S1BCEJta+EPZFdmKYU1hk/D7U1aTkrM
4vYyDd9xNLPck+HZVbMimclQH/guCMI7RE3vGQS7eE5nfjRF62nNvkA/WX6mFtHr+7UAmIeB8YOY
fFVhdRp5BTE4mIew5gHHJvp5Suuk2KDo7NRFaoU+hF3V1uOBDDwsTZgWvD05nJa7L+ycQJlimIXx
ML6Fv6+71tdXjaZZ3rbhdSMLUlOkdmWFUv+AJjd/P5rck5uplb1YtU2ghg1WS2SjaS3CcBvLlrDd
pB8LzrR9Rce23yBS2aYFvPDWhvPuV27oEwQxhuJSV8QsbgfLiRHZ8FaDbePXC55nV4R0eYWNj2LA
BqaFCuK+RfIZbTJ0tXI/qBGeD8crLk4VReRUuQUJCpfEBWDx0lE9jYfILJyLpIlNhTGzDD7EwCnF
DvmLJzYkhiTFrixjzz26GWfwlTe1s+KVWRTbKz6EWbDtqytTdoG46Rqk349RNJjaIbdavSNCSFfX
ded4BetRkUtiIUPxaHe83zWRCGwuPvsMomajTaxsuhrtqkg1goIDK+MlTy5fLq889bjObD6KYmbJ
60FLSFPOBtwAwWFg32AFsieURXsiBkBYyhN+zRJZ4aZVaQpn7sdlvcHcW2T2Pu5VaIhfcYJne4Bt
EetOJyGYP1sNsfhnZBdLSKOIcCCJe0gQ8xDbIUP7mrKRUm7bwguKt0Om9dPRRIIc73VNmB8aHpPg
UuVl11yWkl6EfakG3V8zyo4B8c1k4T79fAs523oZxyDCITcMgx0RNOqM61IqFFFcJREZHsq+CQY9
Q7AU9itrMrRfbL0L6PniZLVcy/LYEOeNnkP42WbFabJgYYDu0KtOUUs9ZeRv9UTGmrnzdiQj/r4g
ZoI/M8V16Gv6NkcdgdQjKo4/f9Nn55v5hTCkzkOEP1fjWWdvmoTr2mrmgBeTGgL3wFYjPtmshzjY
aRYILv0qtH9VjfDj3cAxwHD02Qvq+ksv88sTQQKNb2u23W+Msh83jWJ1TYf8N4se5nuOpP3FH+o5
zChnJ6kOqWdUdKQf5f3cB0k55r4LMMT//PP78b3Y9CbyyXHm4Ex6nkVf5px70izGuhg1OiHYtnns
tdr7/POrvEa2kRrOvcCMagYgJoLh81vTqs0eEWgK/lSm3tYJShs6KzV2QR6wQ8w+byLX4+en9h8o
8w++qBef/w9QJpa1r6+Yrfmf/0Vt0SoObmk/s6Avhm9Yr+ANhUPerB6h18ubpWnfp3HN8N/QVYDO
gOJsC1hpLvD5i1oN3jBdEQACDEnLIqvC7+CaZ5S9Q00o/Cz3JHU0HnfOLFR/+XQxXZJBEGjFE5N0
JrHj6lXE/mgRd+eXBclOXnndxKEiuNgcpVqxJ9DjVpnGnv6+qV+N8UDUFTuJuOyrQHQITbL+yyjJ
bVpFSfEU6SVFJVTP1FdFrUefJrKRnmUH/9x5fxBm8LM77464merVrTf/+++wjwk7D1ruo0r0ofFn
eus77KO/wSsANm4CmztsKSxSf8NAqLOBgZjjHeZY7q1/33em/Yb+73my/W7j/y255Nk6CHcDswKt
i3MCgJ5X8vqu82z2b6MI601dFfaV4WXJKdbNuxcfxn8Y/n+4CHuGw9Njs3WwV52ryVqADg1VQbWZ
G5VPDgzioSzH8Pe2RAAtfv2smMHNgTbovLMz8WstZ8+sNkSe6xeQA48Rxsld3Gmc2HXN+AX/NZ99
XhwFni8H6c1HRzemP39DL5/X2o5DIlOAmMMCkWc4ymA9ADrgR3Z6YgzH+ORIMrUZ59T+5x/nvBL8
eGV2FbYVx1ukIC+vnDezpcvSuXLapZdJKYJjI6txazZWt5mIV1lhgkMkbo/HxKnHXxwKz45by/uG
mWZid2H06cx9/b67EaNmlnL1AFnpqu+JsgPRq2n6bsQvgKwfL0W2F9cg3ADYiHvo9aVi6kXTjqIp
8oRG4DKdE3wZ1NXaIYNr8/PPFDjqh0+VRBWXNj3ynKjFPte/ZUy1dR0DbaYEKvTr8v+yd2a7cTPZ
ln6VRt8T4BQcgL5pkpnK1JCpWbZuCFm2OM8MTk9/Puqvc9pOua3yuWugC4WCa3AxmRkM7th7rW9V
siBg0Y7uABRY5YZjSPvsMKjo6CEaWuLPoDD3uZDFc96EAIlFDDI8hWgNs24IHxljxVXQzlnyhjHN
ACpT2l+mJqugr05EsaPrS3WHcq01oD7XFT0Af6m77su85NGTiSnkWdHi5D60UHn5Iluk5odh36uB
Dlch9Lsw1sUmNidgN06Ek60ggewydkQS+tYS9pf0OKzSM2WDaUEDq/YoKCdfw6WV5gZ6Wt7xn+rU
iwNym7cJ6Y7iW003MwZqughKaGmFF3aqAe8fXOfKTY0ImnvrPvaEerzZVcRSl3ldfqdd2mj7Me3I
N+v7vHhg5LHkAXjn1dksl4eEUcP9LGbzIW4rdK5laE10e2wd2kVERfk1dbT5FQuvlgSFGFONU1aR
HhJrVHDipTYM0rmP83ITcVyWgXCGWPB/IiYc6xN+IJCaXR+IHp6EZwL1QDYJ1u2l41BHo9nivYdI
xFIupMt5Pijrfn6trTL6odpKczVkaSPP1LaJv6giTe7VMenw8bTCul96Y+Ssldr5d2ypjIdouKpX
Y6oAJE/nZdPbalTAA8WLtSxxfGQurZ4XtW5KrCmKAgaudeg5cbzChTNiAbJI5OjHLREgTAjnSoP+
PGCikcJQdnh9rYNmdN3kFW7qfgeN190k6krBU2HpYW3PW/rw8OEhzmExlX5cL+ljyBgPW0vdhy4S
SMSZXpfC/63rDHQKlDtxkRmQ8bcaKQ4qeWn1dNQ7oks2gwZ+UE2AMu1iy6yCKGzI/ETTnu16Er6/
EzmFbXmal77zpZajiAAVMb1h7Kwe8zGdXzoEok+K2i4Vut8FAgM7M1TjSautL45o9JUoWQ1QCexB
f6Ltk/sGAIdim1S9tR/q1oHwkQzfpNMbt61ad0FSLcNb33eYaUatM8HDlOqNLrVP4/FOO47sYO7q
WnCo3oSGQPKk0iIRByoHnf1gbpBek+7SzM7Z6D6UkQ6bb9owO/Y6YicUaZEWc1c3r6NxgcXEb9yD
cC+n4ggvLGAUysyNNiEx4dupy//Z5P9/LfU/Edz8tDd/qOLvXuT35H/87/blW/Lyc0n1/tf+VVLB
6+MfsIwckD5r1PB/llQ4QSlo6MWvgrNfa3lDp1xnEMAPTvNcUM3/V0nFZI3AP0G5JdZ2Nyqvv9Go
vc8yfno/0yaidDOZl8H/sx2OgL++tqKZQr5jY/PyRquUszAi+yMhCcgJytYW57A9Oba3iNB9XdHV
0dOMfn5c6B9r+4HdxQXtUORvAJLnu4jJr7HVzT7dYQBJz/R46TLMH/DfEnsE7Iw5vcHnEKHnTeem
8phsRN9FGTV7yqGHcqF53DpqeQGToFchYIftU5LyqOtlonwPKWxuiTPQtqOYUp8v+iu959QHsg2g
yJEjTcmmNLp93WbRy6Tn1tc5ylr6VXZ+y6YNxijss2yfRSZoEx4NPreLv11z6Ni1uOzecKshAc3b
YQwaWZrXgrQuqGyd6dehMd4g7QYAmMnITuDeVsNZZw7SICwjNgnC7nvkCgzZaDj0S0EqHVI88yLs
MJidZ1kOutOJ2/QuiWJ9IDNqmuvA7sKsv2IIkJxVnL6vUqXOMOGXtviiMvCcHnQyzcr9EqZQ7unE
/whji4CROIfyETsxKo5cb/IHwKkJ24PmMquDWQfoZAdXN8xes6bKeM2QISfz4hGZwuxiyRjDwmrO
HGeBzjAszhwR3lHzVowBUQyyGd7GeKIVkXroMuoOfIwoJGK/H5pbKZLAIIFZ1+UHi3R3g/NWVq0S
rGLZWr2C8udkhR8ttJYPCa3oKvZZ3kqFAS/SLdTcpq9rpatdYQXEn7EMsoXnKE3cTXpJLPzIW5QP
zAq6ojbp2v3YSNfyB5FWzqWzdDoBOdYwhBuS56ynkDQtxesspxmCZgGBRIHnuC+SQBLNq0TmXtjt
IPrLGl7K4nhTC81xSzhvoW6HSZJLlzMp8KU09PyKtCBzuLXMYmBpFegrvwqBeUAsYUEeg2wH98l1
M+feoSg6WPBt5VaN++zGtiZnuKVkKcV+DOu2e4TibT2Gi5t+j9XSMI9NNdTPE4fg5AzXJh3VCdGg
3yCWGP2pKsS1w1sx82WtFJgX4YTFD91oZ/MZLW6ME6Ndjq8WTI/Iz+hK02kCO/jaNXHE2LnW+/gC
dMgy+pipeEX3Quncc/K+F0Q3guou1rroYtFHAC8YQ6rcIw9DTzZtqeCXIc9nPJJqPUy7oWYwvXAs
dLcGIqSbupD6gxA00YMwaeavpcTRHRD3FVd+R0DsdiAJAMy902vnSO1nGsXM2/GlDcZ9k8xh52MQ
cx/SFTuzaao53rfVjDxlVOqIgVE0NrDnI1DIL6oztuOmRayderENkvo8TrOm26EqjYl0g+VL5yAi
wwaHt9oE06Jkyz2eCsbm1cxaJEmo0cwjGGfZe+ps2N/bqcwtX0GiE8F8bOt7iYyq39dYN0G4ySKe
gxhrdYGP2SIfTiPqkKkWxMZN31bxCLvJil/qrDB3lTbGR5Tlg7ktSlJCOR+lEBBL11Q6f9R0fpQQ
495FVIPxhuuYmD8W2vvXtT7p564YkSpUUZO+2Q65T9sxr0CD9a4+S0DZsQrwWsmT6px8j5oARLW1
ggksza5QJaiNuYrKRyYy+hdIa9RuhIpUTwxaxddJkz1w6NaCyA7aamy8WoSdZKnYGSlrAMl7hA9R
FG+MyTIgMCdQxObGlBEFVh2SuRw1R4YI7pPCxlp7IzNaZxv3ZrGv7NpNtk6jwaMs1hGQV4yuS0hu
2iw5sElGNcW2KXrQ7XpS5qU/h1Dyt4xOqiANyXo4L1uj/GI2wnrSchExQoRSFdl7vXEr+FzKu1es
Y0hb9t4AKCmuzgwJ9RhWklKIcMvwMV4wHRYqE6Nk9XSTLeFYSzv6Cjwq67KurBTKQEQHk+xWrO7j
c8GhcpPojWElvtRVCFdDUKRVneKcboi2C+tre9SNzBw8yE7NAGtobPiOOx6akSCQA5bwvCQAQi1V
VkvT6t3KXofoqjCR06SzSQwq6yKY3lkB5Ts3oDFE02acWZUG4zuvSe0S+tKkq5tEavz/buJoWNme
M6QTj20IspcOyG8GG5rB5DkjSodMQJACMrSHICLEUMoNGHQDjqeIQYJ4iZFZU3atmEuI2a823aIB
/w9nVDCAlV47RlNzaab8wIjntGeCw+bsbrYV5ovCkTNMQsLz7pLGtSsfdw26wLEQs+WrYdG3Nym6
RHkZGqY97lLBQHgnpq57QyfX3SuT20+b3rCtiA9YFz9gmTDDIQWy632obM3sVwQGPzMKjJd7qOAF
2XZ5QX5UVNZzGRSc+eyjnhlJfRGZeguHYFLxuEc1k2ewORwf+QlyaAG+o3R6f9Z0fPjU45nsrKAr
nEF8GciTw2Y+t9bSH3sOlGvoWITQr05JWdjalOcJY+2mXIiGS9meDT2mWDeW2SouY1VG+xng1ng5
FhKjIidpGOtnapnk5oEB+qRfL2pZGP6EXy3bNhO5dTcpBDoj0JNBf446w66xsC61ywzXSbvDiJZt
54yzc+y5I/eR+WvlsMlAbzrkeCPN81wdeGNlbaYMkAiZiJTHPtNQETmjKo5qaYPjXWRPKk66dlBe
Oy2MKt9BTPk1b5SIEBEgMwcxKPOdqEPCGWMsJD65CzGJCKYO3lvzNF3qz1rSxvW6CZnVM3kKyZdc
65MIUj9MPbjyaAL2hRI1yQ009fJOm5EzPirpZM8qAalZrp+zkzASzhuL6E8/0tz2zay4qcfKKUp3
U6XFEOOy7xuB4Ec6XXjR5rapnqXgkZYtyS44ffuwo5niJzwRyeTnDfDz88hU01ekkla9AaQAeDBm
Lc7XQzHF0bMkMeE5RS8BOjO1+KApaiN+07wU9aaiBMZDYAyduI9KRdQFFH3RF6R+peB7i0lO27rH
f3gpgbkvt5qzRKAgZ+ALm6WpXBvOh9voz2BusPgVsyivIU3az2luqs0GH75unElC8QyvBMbTbsSI
UdlbXbawnPDjopY1tCIZnmWKAJ/docvFdnZcOQDzInPGXwPtCGJAAu94eWrkXxhmU/AUcdEKWtrh
Eu/BOc5M4a2aV4O12Glhe/AAuUWjWc9monNb0vAiQTxuoszmljosvtKmUX8q8yk96pA87h0szjM5
SBi4Nn0zYjfqrIGqvNd4JasV9XEXz7SvIK6h8mhy0+Bol7ntkwqQqgZ/JCXxGqOwlU0ORiw7ZqLu
s6OmCfJMZFa6uyUh2+t8JmDMJ3hyIl8b9dV5iDztJSRNefBRXznPDc2sMShYNNYdmbpFFqgh/E5v
zmYJwYWC3wKAtQulQvMlhcP0BsppeqjloJ0Na1j4DlZSfbvwqM5bY+5YookNZsXiFvaRPuSbIUzU
m5Bp/ZH8u+67HSejin07kbq/1pI+5H5VsOoNs/eJmmS9KCNZfB7hGCpbBB0g1+vcEXYl3solspHW
hZG1pQVqXiw0mlSSZokG/F5k6OS2gEBCskXMWPDmLYrO3TeDYX2plCy9qOCFAzUGr9L7Gfxnoqsy
dXoRbTObnoG3A20O9WOMFyy3CurssLUvUdPGV4oWonOpuhYBHQgblXSfStrXVO3uC/qVihySniXR
k7QMfkyXPC9GSg8soOod7uOFINzdAl752hpWd/1M2NYOfZhk8a/pERu7b8k6UFO32hdgJnKvQ+9A
Pnul2ai7xSjhwE1SKzYjuBoibic29k8mjyfdW311rApap3DmVabVzsnpsCKcs2pKUnumKc+wUi8i
ukvLkL5jTtRRXFgl7nkq12sjgfW38GIfP/kEJ+349RMQ0IhRWmgmjj5z/e9/UnbxsmyIqmSjrAs1
PBC+YG7Dbu7efjq1/6bpfzorf79RA/f9u09W/dBQXfL1cDIqhS8mGpuB3XRF7UsrccF3jJXiuRDY
0T4tE98CtRWPtdZYeFBjJqr3iKvj+pPO9cf7Nu31QO4wYnNs69Qo3qdKFeZmUuF/NcytZnGoLsM5
uvnzff/uKgZjHcfEkcnA8GQynxGNPIDdx+dPCuKe44pJoRGWnzj0T1rjfLnMrTFl0czADQ3r4tff
UEwOh7kUvwEh6kSz8tTqDmeJZn5IoR1Xn0wcPt7T+0iSr4/OCRLmk6th3gqtPhxLyiKXh2ZGcLdR
w3roPlmZJ6oG7sohUYGJpCMYyTMP/fWumCNIXjo8GyE2iXRbkWLM5HNuaekadbmhl5l8NjU6afuv
l6TZjy+FeQZWrFWu/fPD4AIz4QUHPwnoVffWJpZxLeJ4uFBjad2ry1i8sulPvorFI/tkPa4Top/7
RHgpqVlQRAJRYTJ9qkHITLLeBXo9PzNd3poZh4y3SazOC9oF7F49w6eJwVy/DJ/8nh9WD18ys8V3
bxWWf239HX7aASpLrV1rNukrZDkDjQjJJa2jDmi+B6JEf/7zE3HitGN4yZjIYirHoMxFPXP6SOh1
UheJ5lDbDOTPclybeDGk+Tw/iAFcKRgWYYMxjcUjqdxheSZaOzwkdZZ8+fMH+bC8+BxsuxqWKB1P
5zpv/fm2505NdUMRhZ/2TIFIlF84QmhgJiNfbTJCZIh6+HRN/+ZXttjnDR0TNlOs0zWdhCjAMviG
TK2EeCwqNH6an6SugP5WqkN05kbOQnZYxtC++MfZ/O+qknlYEScwJER5TX3zYccDTLCeieOCTF90
oKpYGEklitO9QdfmCPNX366xOnjWwRmMP4vL4fQ9+XYtqU4m2Xo559MLKQc78xrH+pp3eItah07h
Jxc82ZXWC/LyYqulAcwdnl6wdtM+1uHj+RU+0Z1MxRDkn+/nJ4uGNrJu2zyja3sYl+OHnZbY+rh2
ySHvs6LetG6qBYvZxbZfjXq6s9TpsxfnyYL554Lr5VYfHV6Qk03QKiAWDWENISgy9OecA+sTeSgb
OigCiAN9IdC5PKh//vFOdgQuaqBPQkiHApva5HRHYNzRMtVZ5bXK+D2kJeO7lfye69b0yY/2mwvB
Yka4zj+RuZgnr8d4TrRab9PIn3ksPHSMMyg6Bi6pnv3tpHqdG1todhjo2pgBTpVkozrOasIhAHRK
TZLcelM55Wngrn/689f3wXLBtZBRUFYwRcWlfipxyENLpJ1BNldtcEdaDSiUBujYD1cp6dbpOfKd
6AbSdHhYyBBYPIZ/PSDWqVjCs8HMrfwKqS9pWH/+WB+/7NWthlMIhzHOy9PgoLInqD7tElrGC8e6
EKopXGCZbtz1T39/KYOVwxGZIuHDl006eoybOop9rRkebDk+DIV8UPnz31+G4pV3l6atFJaT5ZMm
qVmj+I/8XkuZAmt5viFkAHhP3+b/jS8PpylmlTX5iUX0636WSEijA0Er/tiRnBgnS3jA4ELo5/qn
P9/Vx0fexDW7mlkRmqF+PLkUDRZIGpC/MJuH6Y7uM8/3NMhlT3R0umPeEV0JHFKvf77qyUmEZ57y
n5cDChIWCIDUX28QN6oSQryPfHY4F3cBZ83DKKQ8ul3POo3j8YmkVUQODuMd5PXFJ5Xyb1anzfok
dwR/CS+Ok9+Sw/LogAZb3/9DrV/baq4/V/laGxRWwQf6891+vBq3ikIIa4xLMMrpqaco8lpiASNF
u105qgqNcKt/+Df2go8XYvRnr651JonY5k5+TC1F2Ak6m0bnMr0/CQzS/ltPAlZqUE1rOe6Anj35
9ghrmpLV+es31jIQw23Oj80kB8ZY/OlvvzqLupw0H9YK93W6UMa+dyJDq/nquvR8fbYLNTn/7zzb
LIRV64Zcjh17hd/8XJ7lQlABN8xNHTOuLui3fi8Ms7xI4/77n+/nQ+EAwgQ3OqrplVjCOezXCwmC
Z9q0p92Rmlq6M8U4BJ/fzW8uAgcRVBS1tvPxIr1dzEkFxNXLjbK8M0XcvfFEmdu/vhVnPcUjPWGL
Qqj6660UY4WQrpvAag9GdMP7pQSNLz87035c0rAe0Nej/wbfyMjq16tQ3ya4j/vQ0ytCdgKTexvO
wI1SPrsw6D7zHfz2csgl0SVSiqC//fVy4dyVoT3TKtWrcX7I0aPsm5lWRW7Z0+bP39/vLoWcnUqS
w7T48LCSNT+DsGJXgE8aTgFAi+pCzTi4V03ifGZ2+7AkaD8AHgNVaqjvRJlf7wsnmYuKxlW8NCSR
Q+H8t1FjFt+fb+nDVagaTcQRbAysB+g7v15FIdJ+MLkM7HmWW0fHNahn56+/OK7Cl7YKIHkd8876
9SqyTgfFajMCkTm0jzu52m44pRf2LbWk2XzS7vhQhHM1RB1sQhT8lI4nT+wkjc6xoiZknpEljwR5
o2UA/X87awPz99SKPgGo/e47xLWGvoQ3BXXdyfXUNHUaRuyu995SViwQdpPrpLu//qW4L9DjrAbV
+FAzkYakVpgYQy8mgGm+UIuJ46ATTs38L6Ta//Ug+PF+YDrR+aI+o28EzufXX2vuF+S9Ca5HvWgk
NIdJ7ysvdQq39f58S+JDKcOSWCsz0KuobfjXX6/UReNIIDvPbr7u3YObTVdJGOrfCtQJl3VnEEQ/
jnV1rF2Gn7hJjByvJyHbZ3ML9hlMNzE4eKepVb0SqMOFOsNRR+/Q0cvuC3iYhE0eZD+IZ4KoDBgH
cd4dbK1YHmN3pndA43N+sMwexGcTSgZRdoOei0GumYAGpcTBni04/MeEckf7rGPSsGN++dSEo5Ge
F2SQfO1EP8VbfT1lPUwY2Q701AmLZ3gDyU+AQX4Yl9qJDgDfoMEyBjSuGziNS9AhcLh0Jw07vEOq
8pqsaFj0lXEG/1iGySo89vIRcFVrTbslmisHRX+nPae48xhb2ZKmz59/jt/87rQdOJIjO1/7MCfr
uCMSAecWcTgyoobtMqVk8PTpOv74dDrv71KmiyZ69tPDI1EVNRB5Xg/khtBOMvIpPJSupIYclfCg
zfWy/7vbwtfOQQuR1cr4xW69fqCf+1ftmNMiEgoykqx7m1wMcHk5fCY/Pv3yuAobKf1VOmR0y08V
walDPp1A/uFBrKYUTyizFkzzd3++l9M3EFdx0ZzRe2QjoCV3sl2HeaLLLoYGMpCZeYEhFQB5l4ec
AAp0vJ8cNH5zS5zQeEAp/SmET8uFLCWxuKqk4slRgcJe8FqIGFz+swn8lXbxvir45/9a/84rYR4t
Kqz+XVX3f/7dv8dbOvtRrRG+/y8g+Eii+um3/6hs5Ft4+UXSuP7v/5E0mjoSxLXzArwfbgVF1n9J
GkFCwhOgTUuRvwrh2bv/E7pEaiPdTIfmPFweHjHW1r/cSagdVxA3MALaOgZ8MfdvNI0sDT7ZL81q
CmZ8SWt3j1MUlzt5g3RStFPaK4TOGMqaDWCgqwNYr66JAWukTgn2NPUJxdWLF60oO9U317AB4z13
IBcaq5rBKf7l0MoqBxKyU0yboprIy8gKdAN+FfEBLsZMIdfAjmvn1ZmyMtxOLXT+2pOyJ0XKlUrS
p34shkTsDTUMHxgmZG4woW4mZwg9T92i8rBiO2ZrUC3CZ1wCc5pkM2t9U75aRck70kN9HEPUIfq4
J8BGK2xT3iV2P0FoduZ+6nFSWBZxN1EPaOrN+CcIxyXylbg+o592BUFB3e30T2ROGgsjaNpWJ0uH
Nj7BOoYm15QdvZdTdiVhg6vXDoNNqJfsnYjRZ8YCkycnuEaPTV7Icm+VEzEWc2/DxydaCPBITiqt
05Cm5SBV8QpQD8/oWeb7PLW6YyNhiqAg9LEXRju71OLXTrEeq9A49NHgDfTTL/W8P5sJnkwn44dM
4puGgJ7Ex8sPykAiFC0bjfDb3mXwkVZXCkgEcve6lo5t116ueJoNlEHaRa5yycd6CvGRMWUndrLL
SIZPo4uo71+m8UDPcFuW8QU5GkHW2NKHRDTvCRqOvdaM7VurF5duVPr0OS/N1dLcmzsis7ZNZyFb
yOrHeWmu6nYc9CulqJrzse2OyxybQzAT4ebZY3wzwnvYInpPDa/q5fk0dYcl1MW2s83SC2lYbCBb
ZV8Ws5oONElN8ODapdpjWGZhcJDYxZm4G/mQSC+iRwILjF1L1vtNoQ9oTedB9yKKgGhs27NiItNk
WjPj6Dw/9CSK+AOwUix3MX26miCppg/PcwIJ+YvoS7Mpt9wdPX710o7KOzrVgd4Wj3XWRwGTLJg5
rRSJb8mpbnxnqeOHodWrc8tqXZLKGidGTRVfqO4Py3aioMRaXHgmvTQ/G9vLUWkQftpUuopOWOE5
SoZDVFqp2FQYEu+ryFWiTQ2VuQV1P6DYZSHALKh3iWhvE3NpPdsOy+3QTofEziwA12VObmB1GAyV
RObeDeLU9Umhq3aEj90OTbWz66QPxqUvz5hfP4DY2sIq7r0iLMbrVUTAK0MzfQwxrIVEvBuN2r3I
arrSTTHLq5xSGvfRfB7ncrkIS8vYdpJ/sTubkrCyrGtJz0nZqw2cZIbeJCJH6eSDw/mmlT2q5Cb5
1gJErgnRSb/btcxqH6XAC4wv47If6ylYS87zNR/mwrZwrFmryMHMph164iZHvt90vpMteoyMziTD
oh7bbVdKvDWFcZVSunhWqoRXnTRdX0fVEnBX7rVO7sewobVvVVuzm14yLf8+GlqJQqbQDqaj5+XO
rJT5EuGpdpbmCE5JZORvM8i3g3FUSSpVcL+fw2zso7PFihOfsbpgxNTvU70fN6WkvbfVDZrEYPeb
M8iagoetlLDqUXbDGVkgjGLazKJBXlKKpsWxaJQ3TZHHLq7frNBCWGskCvPJuerviY1xApgE95mN
SmWF0IESo8tU5b7DXnupivAcdMCX2S5z5VthNHrsWY4HgHefamjOE0ctqKjD0nglQ50adSwdCASt
e6U72gGye+pliZszn6+Ua9OKiQSoD0nZmRfkyHiyzs1jPqT8jwhhZUdD5K0OvYkynV8zAj5CH1x7
AwPvBlbuZJ4xND/asQjf2th+xuW6MQZ38FwjK7xFrUnwmMKncJivICsoZKqR2qaXKJPV0G326WAc
MMsYGekNFNR+hz32pQqV8hiVI3JNgci3NUG5lOk1BJfDnEUtQlZ0tNvBJoBeASlHUCrSMlxyzpph
E3mgaDBdiTaos/FCS5crhOfGhueJ/8qa1CcNOoRvul1M+Bw0pwsO9TlbDdiLOq3u7D4MnIVQ37oD
ICMIaVAwCjkxWI5OPTPMWhzgliCPDfsusKzYGXd1w5aBo4kBb+Oz54hg6XhhRFXHVHS270IQcyIc
v9iisi9nXFZls6ucZjsNeH+7vLtcwP3N6bJHvC2/FDQQPNuV+7K9FMt+citvyJtj1sy8TUdsOIZg
7VfNY9SqJEuFE/wFuiCbWCf4oGOcLZNXdjrppXEkruC3mLcGWUnfjeFHXucbkOt8g0rXZdcJmwPc
lBu3Hz2hTWd9mF1y0gCAUDfHhEGYlxeW+iw6zuJueZnHxq3lvNS9GC5JukJ82+7aJTziKbtSK9nt
lLnAn1Y1+ZZJYfXNjeSxxhMxxtoVYrzzOc1vMn0PwxEVVeIRtE5YrD8RtDC1VRCr45WSyEvAv9Iv
NeVhngXKceXY9Mw4o7LdF3r0g813jPZEspe+LuIjnat8y9ju0lHeau1GroLtLt9SHDwN7kIvxkrJ
qcI/5daZu/YXzswiyZNgbLLXmn2yqu9145uDuW+ITa9Nv6MkZmJeHakNtiqRIWp7BYPPn3Bc1WV0
T6OMx0xjK0LHpRAV22l4QpOd1ZMhd1co7VMj9wltfWZ5bMlhEC0/HEvBL4GYy1YCOTVb8lx3RSkP
1sLm87x0iHDZUdDpe4Nl+7Zz4Kh3xSN7TT3p5wUlDxj6ZkFOJ0deA2zGSRpkHSnKyXDe6dOu1xry
mF7zVhydxLiOi2qTNQ56tY5lVFNffBXKZWGYEGsaMk+cFLb+4F4Vct0Vn7LcDoi+pju20c3vraqz
T+nJNSkcfF/R+YQu2G8Xa9OGOBUBxTtKc+lio/TCaBwGXtpudbN0FWI6E8iKvo116o/JPdbgm7qs
2Enruuli5jlRhdkvTvUrVF8IjUfYGShs6psU6GGGe8JeAy7RLZO40AYrU2qH8na/GGcCsuU0GGRz
d4FWs1oQg9Z4FM9HmRPRGZJz6ojjSPCtZxGg2PNj17yGo6W7WRpF3wtzLM+RmyS7aKYudVCWNx2w
8bTn2S/7L6QOG3s0pqgiLRuwESCbpL3Rx+S2aI92nFa7oSBHUDbLUXe6C60dLvR+0xrEq+gEW5Em
XNhskVV2K8hce5wMd9jRz3J83CToYVckZEV21Zxdu+60j/grZFS6wVgUd8iyTX8WQu4Ijkh8gJbb
ImsvWohd3ljPl44a3zVGrgaC9x3P3z7Pz6o+NcgPGSFIjjXmUeTj5Rifk2bI6sYagszDouxJmdf7
gJ1fYt3a23b6VEXA/Ml2uiM8ZhOTLWI0iTfb3d4U+b3Olcs2aT3FQriqO49mIgMXa6a36Aezv2nI
vvMQcga1NIiIsn3exQgeEx8h8qWWqOj2Ir4YgpXTfWwrKW8Mv6idXZJU83aJ+k1IcTwnwndHFmsy
7XIL6HWOyHrVcSOIDuKw2NaK+sUgBxgVOabr+q4wq0MKyNJTbOOhU9un9W9Zbf5INuRdkirPrsiu
7KG/BZX/1ivDw+g2qddSEngu8St9k5HrTiV1XEasfnO4bfJ0W0zNlZpr54pRkJWn8a5XkW1P+p1m
dg8TXiGj+tblPF5QnDywPRdqbrECrGetm766qI+d1r6KpLqxltIgecTdKnp0Vib1w1SFB1OKnayQ
VqbSLTiMlGIT9arxMNrYTYh7CzfCETN/t2HPBXGoYGf1BfEjez0xNzZiflWRcUPn1ZqDIsJ7meLF
EUu05VCQ4IOZzlD/PPdD0hJSMjW7sNWCmoq+GXErzslG9g1S9JyUvHO3NL7ScbzIWCv9RIAbhiji
31Q+LDrQvHW3+ITOI1hiSlE3YCKnnZAcp9L46+JYsyfKuduVtfqiw42c9MSrsII47I6wz+EeWsE6
9ujNc9I3A6xtL3an3LuhfR/lw5lVaR74L+SO1vRNZBdk1LqeWWNi1bUYMIt7tNJhCoiBZni/XKSu
6kWLEOcwrtILa6K6NkW9wwjILmRQKUPQyvQGw+0XdVTPwENtdL3Y2kg5z+Nq3Nr2fJtAx8ZcynCz
vCQYDXd+6rPLbJques4za4ORNhgZles2gsWVgSbyS9iV5/FyrNTaI+CHQfvG6N+iStnIpbxJ5gFg
pfSqqqX464OJ78gsjypugqLsq0BQGYcjVVWk3iw68Thi2Jm83bLI8UhQCdQiZebZXimW8tj1R7uc
7hoRX3URh5XoZaSeDKbZ3UaWdUWgeZD242M1GI2PeWAgoU3J7unt834w2kXzu+iQdoiZwkR5swzC
00hex2K8IO+M5gtLm0QekOQ+qxxemvw1i1wTv4ItKPPUrOKEE7bdzGnIcNInW2YMWxxzohbHMBu+
EkGMpxmN/rTcxpWbY7wua9c8s0mFRhJTzOoPu0v1V23so9s2JrDBC7XEeonrtnh21a4wfYPYmrc2
LNnWmzTl9VIY7nwHAN82CGya5+YqJpN8b/QruRdOW0nenCsaZMbvdF8H6PNx4AynoEDUOstPLaNF
xRqS7ADLD0qw/k4MtsOIIWIGTpAG4TtVWEMTOfLOAjacOxWOys5s1XPjnUasSmnxtn6nFONKUFSf
FjkIY3ulGatVOG1tqyXcKnvHHRP6erDeCcgrC1nqsfpsvAOS5TssGeYkOtZJmWcgylO5iVuKZMKM
zR6zYkHH2kve+cuTomANr4s2BOAIPOsC11BOdTXgEAwUpFwPBE7Cc2bbx7+QAJYO5DvxeVzhz2Yh
14CqdzC0bsjO2mYrL3pxxqkPwiZNDv/B3pkst420WftWOnrdqAAS85YER1GTZVmyNgi5bGOehwRw
9f8DV31/ixQ/sV27jujaVpWSABKJzPc95zn8MPk5ULryIMkwQF1TTfZDZttMmmimUMdDmXyGi2Y+
wiuWPxVTA1c9qbWbcrgjZ3OpanPOEzZWThZyUPm8kgMaQ4MzUjZwojAgX03UuCdwAQi6l0GPp9Gz
WTDspdFz3OSgXFuffOBvn8lRBANHyxAbu1aaUjnEDf72JYmZprVurFxCBlHB0az0KSds07Qik3QE
Kqa3xq/QRyLA7VunSgfKTHMqJDtLAiInbQ6LTH4FRxq/QiTbQBIoGURa/KC1dJHYEsyRkyXWcqCE
GCheoyRTvmi/4inTX1GV8q/YyjnBkjYjYZZEpeLJl0RcFr/CLvtfwZez9URZjrN56i9Zwm/VSv9n
hdD/bZE4QlB9/veJJI951P74/svo/R8rEmFe2x/NcXGU//1vv/cMRZ618ujwNBqAc9bA3wgdjVQc
VIC4umfZFbKL/18chaSMqNdE7Y2UgCaIxp/7V+Kg+IOYQppUfAZtqDywln7D8H1aU6diO4s70Zmh
wzZ/VW7fNiMsN8uqVMTC47f0a7S8+Q5Mk/VXTf3fdvDm+uobsTBXNl8fGL65wAHrjlvwdhRHl5Fe
1oQ1Ieuvl7P/90XpuoJvnhodNNtGnNFbtYf5QZ8BDcXdm2dzRs1/2qVgeKg6/GPT80VPdzJ8OkVZ
4SMZ9iQO+pWSqay7Wqh7el06F650bnicXClD0eZlGPqi4mQoHR+EEMpgeJDz10Y2fZYWewTch7ib
7SZa9CR/LVoRff34Cs88Ru7v3CeD0cStPmlc1n2tmETFc4VhTJij7yprLGOXlNenrbL5PgJcmglF
KtqdGULw9jHimrImxzdNT+VMeBiHNH9RGHehRZlxINWj+/Pjqzp1YczzZpb/oY+14DuhRDke0C2r
QuukDdS77Sm04QDbKdTBqOD7ooCVROe5W1ocT9adENZPkLYvEYRXUoK18vHCb5lv4cmT5bcg+dIs
2gkga49/S0Ohw9bCwPCyvi8ptNjeOES3mOfBj/T+UoeBsCzIeDL5zTs0awuaVdZLEFPlUdSuWn78
c85M6aNfM3c83jQRnaxRI1zHumdS/aaz17yqfqDuVVrN4YUpfWZuETJDnw91JO3KU89Pa8wliaGe
3x6MUlCAHtKyERc0Emevh7syC5tMNNhzZ/7N9aQ2VZE8R57j8qbuZ2jdcrDjcAtkvNz8g1v3ZqiT
SWX4rTNYsaF7+NL49tshhZOuvG6D5jdpkH9NX9jQs/gMo4tx0nYC60qNiRXJKyklYWpUqyupd85v
TwWwYbwdrGuoF5ABHd868L+tUdoO23Uq+bs8m8Ydrs5sx8aj+QdDIQBCgkG/b85rOx4K6CsqBcMu
vUxm7RfgEsp2cjLxhXS++jdFLDOZjF2OMSugESafrjVth7iEMgFGeAmpNiw4e3OiuyQEOhV88If5
+2TB/Po08G04vqCR8FtVL7Db8/XWfliNHh+ayXKXqkUtVAJp+RaL3t/+7gQ8HnRead7M9W6wq8z2
2bNavuZg6a96akKq3S40olIvTPb3L+/8qJBzMg1Rd8+7mrdjFQTAGybxtDwxuE3t4ALiNVr/8PEV
vf8wIBY1f80+csYwdh2PomsOG+vebDzqmtpWb0p7C7kIu6TMuI2aYl5QApx5bDBJZ46rPXsNTieH
SeB6SMQBdb6mmstxUyGXvj1QH6Z+uK9iq1u5mKkvLITv1yjeYWO+iRgf9XdGMrsIA93NyKVMXN1c
Wnmd7dOibj0n1uoLF3jmhs4ZRUxMqBgqKuPjGxqGFcnNiKg51nT9bWHW3YM6gQIvyEpbG6HrDBeu
7cynlq+syU6TfYtgGTlZFZsgaQZRRbWHwVTHTtXmmKqsiuyFVILKA/oh4oVV1OZrifM3W9Zt1967
mqzuyU3EJPvxhJpHO/7YsrnlHrOkgdM17JOVM2rzxM7StvbMGQS+GNpUw0TStgkGEvhAn5p4xE89
DpYGBCvW4r9FIP92w3pmgrEuz1GtVGBgaJysC33eCFAfjN+5rb/Wc6X08Jq1HmfK1y52w13VofT+
+JrfTS+qwWwhEESzKKGNPrlmiPza1LYE84HEiVdNH9GALRwObkX+4+OR3j9shsLPhpKYa2MhPxmq
bPXAsXDM0c3jPOlltvA3Dv2qXW21OlCWSiJpK9CAEbZq2Evhh/bOkUa3t1NZRd7Hv+bMdaPlsQF0
z9RQRGTHc13mKVkFAiB/i3l+YSt29clMtfAzirX4wkfl3WuF2Hd2KHBwmqf5L7jam5V3yqG3Y6Fr
vVItwlUdxQAClWB49EMqJcHYOc8fX9q71ZfxEGKioUbiTP/75DW2FPrvtc+KUYeu+2fCGX2N10PZ
fTzKrzt09LYwjM73Em0UR49fRLG3i3zc+z5iL8lllYl/pTU0mGkhFqnXKliI9hDc61UydM2spwgh
vwTxyoYytZel095lCpZqqtSBQQ2mjVYf/7Zzd8A05jwXFHyzXvT44VoiRWmbQ0+dzX5EYujDeirS
8MLucZ6vJzeAhXneAjEE2rB5ir15rlEHdSY1J6hXSVSGy7CfkkM0JYHvlVUnNjqd3euGJdUTtF63
JrAA5cIk1uYLefcTsKbzHOZl+9SvFVRaohV+33hBmAiEnhZh8H5e0D8Q5lWXVu0iakp6zipF6mfm
qHvXyC5bOcAzPEEu5bYE4Xjhs3z2tuCT567Me/fTFYXcEGEneceb5RcR7ZRS5awwSrWlDYc+ZqtG
qr+UvZrux1ydtnIwC+PCovZuIcU6i+wKh4xpsXM83X+g1yQQxZ6nZqxVtyV3Y2ElY7Lr0Gb/nBRn
YI5O2oXX/F3ONeU1E+QqlQbyKeej+PF8sDp1UIIilaRw6k9GfZMXLbxDxcvRDc66W0wJO90KlkM4
kri0pqi4gxPVE9jQSOIz6dpmwXT78Zvw/k7odKmpsZC+YHOOPnkTQlcboGLT9DBrvTvQ6BY3TalV
d5PBFkKJJ1pxo11++3jQ9wseUxLXMHsJRK64ho9vxFjlsoNNoXp5Y8dX48+kQW5UZis+bdmFHcSZ
6+OTiXeW7yYCzV/a6jfvYCaNHL1XMnmQSOt7IKjdCu9I/pDQt90iFHUOk26IC5Dd9zOczwYOfuo7
8/fjVEurGaGfY9MdsRBxFwm1j/e0RZttOpbEeWS5E21xK6j6InW78aYVF8W87z9ejGuwYeLDQmX7
tEJBF8tEoR1Nngq4aUkKSnDl20XzVdapuLDMv19K8X6xI8HsMd/h0yJaGZfzfmwavSE1/e9Z7kdf
8k7/+vGEeT8IIuhZLgy6mwB29+TNKf3RiYEtjt44adoPpQj1P6OcvvbHo7yflozCAUDFVw9H5JRb
IEfSUbQwHj2tq9Od1RiltlC0iOW6Aa4TRqPr/PZ3aP44qoiH588EZuHjF0E604imsh09H8z5Vq8r
5VrI3ryw2p27e6w580kLzDn76ZNR1KDu9DLlHVcSYqBi5DIwb5L1x3fv7ChsjZHGU40iRuN4lAn0
nhyiZvRSjW1L1sTWVRcHw4XpduYZgY8A1o6wm3qMPf/7N+9zQlYMhTX41RLDxa4oqpki5VefDCOE
OwDi4cK9e/8mkTRBKZriIgECqOOPxxuSLs4iQGVe5kTKXo8VxUWEmeY2uKfh0pfx3MVhCrPnp8RO
+xS33qQtBecG4ZPit6EX0zKO1eCnqsZ3zJ78wmw/87w4UnGImBep+bN0fGUa3DWrGp0WoW3lclwi
aKcNq2778aw4c//md0lDST37jNST+weOhuqkYnYeoWE/Mj8y2OfoX1tWo80/GYjzGUdTarOnk1zp
6ho/pd550EHzT5XMMRlT6Tr4U3dhMTp3Sfj2dCypAqzKaUqz4mR95Phq55HwXd7phamvFFspH4Zy
0C88o1+F+eP921zW/u+xxPFDmoxQBI7Nibsq7eDQI2iqlzqSZizTuebf623TW+uMOHlIlm495eyg
ygFSXW6z5wNpVbhLG1oGmaYYbSa6bYJ0VLWzoys02dOnIYdC+VkqefmjNnshQGdlo+0Rz57Y3sfP
55RYAoaP7BbstTiz2AUR7Xd8KUodxmGvFL1HvJq6QjHcXAP7b5/HnMRh04XTafs+EpbMmJSDaCJ/
O9pG+Q+m43xDZ3AKxbNTK1U3cp4dRd0jDUK+FQi2ufhsus3sZLww1JmXed7msdEBOMHO6mTmj7iJ
MRpjRazSKrnOkRejNgyU8lAjDF+UoV5dChM6OyIdBQjchDK8C0w0cx5Bn7S9Z1A12UW61W0BoKCy
DBC2X+tJGd59/EzPLCEG+xTaO+yRaNedLiETDkJDjGRZuUWBeGxExSes+MLMOXNZmJJoIOHhYA9w
yiRpU7I+e0lGUhUTcxrLtNtXSVxvJzWqb5UGQuzHV3VuprLow3ehumpzN09mahaL2BJFO3jE2vWL
gJw9tFQC1XccF59ReSivmQ6z3oMBIO+j2nW/OR17oEvv/jxBTt59tnCU6PkaUHUy57v/5lMHcspK
IV+QCGe12qpOknynUFKHJwJB7zAYaXir505/NYpQLAsLIUQLwHJJn92gZtuVd9DtVAqQIzmrKDTW
oWyQcPdBAdKFVxG7Am2qyRHdhU/0mfVxbkfhWmM3hdX4dOJzfEH6okivdMZIXRCiN2zdTGp3eS7l
nx8/q3MzkBnPKz0Hs+L6O75HrgzgrWYZ9yhE9xEWZQVgzgzW/2AUXmaijiAr0Gw8HkUqrjOJkmw+
Gnj+Nm3iYl+60Cc/HuXM+ZByAbYiNoK00EkvOh5mzEOpsg2BzZ0F1neZVtBysylEIZoA2tupWeB2
S0Fd93H0sxwpLtbBm75R052rWz9VCZTXZFeyHu0kuDOB3faLkSLHdtDU/svHv/X9sYqfOuelzS84
2uX5nX0zN4fINIa04L5T45h2YxllhzSoYxRjvr+RKRrYTiuNbx8PenZi2fRdgSbgmpqFCW8HraD7
9IVbIF9rk6caif9SVdHzBe6UrT4e6ey0ejPSyeU1FDhjtWCkvM/Jt0BCfR1OqbxQCDl/PRi/6Frr
uDhO1pmutTC02jWxvY4TQAnrwEFGkMkWuSBt/cJycvaScNlQ+aBRTAjS8c2LE78jVJVFLZGJth5n
6V3dqOWFSzo3ylw2pdQxV+tPd7CVPfDBMJvBM6TsVtoYdoukHC6hgc7duLejnLyPiaY2labjXMk4
yz10BZSqdijGL0bpA7L9eCqcqUrjmJ4rtEw6AEunTQ+pGaMKmFsyDaCNBoaDLQhirNz3QeY8ydrV
9oPu1M9DqaaPIkH07bdddGVko2NdWiHmGXH6SaBxxvyf4SEgKo4fYo9+y1WMRnqj0FJW+iFaZWr4
NGh2vSFR52evR17eoR+P2mZaWEMUwIeNLhyJzj5jakVgfNhs2/bJYTzu/FAdJgChZJ+WW7PX2kUB
iPLCV+Qd/mkO+aOtpUHRghmAauX4Wu0S57NdcMuh+9tXUxYk9wn71xu+tY3jCeiJ+6gJ7FUMtP6b
MkPofUiVz4KK3itmEO3SXvzcpHv7e07eVqNMbAkWVXqOD2yqq7kBtDOgAgvrn7yrpOfZgCY4NsG4
O770JGFbQieED8Gow8P2DTTJZRJcWOTmt+R0MqH0mkuSnDhJ9zgepe4ktGkZSi9mz94tItSCUC/n
1tO9oSZow3sMBwcVxJ+OmSMufpc1Nz9g2jxEeHPe5YR48hbTsg3sKTClV+Ac3Vd9XC/B2defLry/
556bhcqKvRT/YOo9vkxRhQlGVwoftT6Gr6kwg8izp075PKJkvNKKAbvQEPcNDq08/JM8hiFcBD3a
mN3UasqTFI2BwdSsS2XTlJCGMyW14guv1LnPKTd2VhXYFMb1k1tRJRXS+l6VVDVUfQtAfMQ91tp3
k+NkW6vAFWgYmfn54zszLxanz3/eXBpzaQivhji+MUHQRSLJWNjGIo1WUdhgJCziZWeZX7VW+fLx
YOcWDZvbTyuCrTXG6uPBRNHhARt5Z2gai71eOaQgxGb3Dz4/aPocEmtZnNiYHI/Sawluz4j7SKQA
BoA8u5vavn74+FLOvTegbuf+GS13zODHg0SIq9ln0yOoWpWopljLlFUgk5Q6ft2++IrhrmJfJ7NF
ldqF6zv3yGykDOBpXZqlpxVKunR9XCAU8vQAGxQRveG+Ksk0W2UWkNxFpmbJ48cXe/a5kZgOhg8F
n2aerHpVARCaXzR4Urquh2PQ8JQ+itcfj3LuHeWKkNORkgDy8mStj8JaODLSBs/3MYfqzeDu6ce0
OxXz94VX7dzTA4lloG6lWITK9PjppbVhIc1OcFQEurxJ8Ok9+nabb4c6UFYZz30XkKr9nAtf/we3
kuKrOhdI+XgaJ69AqdoNJVqFXYs+RF+iotSXWUa88se38twDo7JBZYrzEOiLk1V9ws0e9anOctdA
Js1cmUFlFYX7T1ZvSCFzG28WHrrz73hzAij5FOcWceGYbAdt5Up33FhjWXkfX825hZHOJdtJZDzc
tJN7VgXMyNoYBpxYvrzuSPAOV7LTqMGqJIuQBZiR/KKm8oLQ5WwJYEaTMvScanY6S8q8xT6kscOU
nYG118wr+85vx+aR1dHa+v3Q7xp0oJupiPtb6Yb5XTpVlxi/53Z7JG8hK+SgNdMqjm+xMWlNoQ28
Fan0xTrV3H7TW2r5Gjd+tBmn3Piuikn/ymmhISGiwQ8RxK15F6Txb0Y7z7U7bv5//5KTJS8md6JM
woltvVV2uPdCsY7d+hKR6szURTjOx4HKAUX+0w0BLAsjwAHPJnvqkxDmgj5h/EhL7cLTPTMOO1f2
0FT22UWfdn/LTBNl1rSaB0AuOwwxIVng/S/hX89MXTq98JpmjRv9sZNvETErVW3qoeYZjoL1prfG
P8Ht55sakQ6dwMDEk4XoYfPxC+MyJ04+6kxXQtttILsEtp4+KUG6WBCmmierUNxjOArX4DGHZYL5
e9nB/d6TaF6RrhKOMyqiVC8cl86s5GhlqD2ibJ91QydXXYcElYRBoHmu1ql3GcehlZ3X44ONT/vj
Kz07EqUxNo70gpgwx2+H42pTkGIZ92TjjFfkBlWrKamUB1UnwPLjoc5MGOQygAfnjq6DdPF4qEjG
pfQjR/NGNGaLwbYkdp3Qv7DWzWvZ6aPj/IbKAp0A6s+TR+fUpl/XoMaIZrWRM7lWEz6pTZ0SCNP1
SXAd5HmSX7iyMyIddktvBp3n05tl3Eqa0GrdSHiYejsO62EoNr2B0XaKZi9nkRn5huijbGUodoNb
wBm0DeEmxhcRKVcAqFdFBFMlMILmz39wz2cYlW5h0AJhf/zDOr1D6UXZ1eP8XV2N2Zh6HLjbCxKd
s0/WVWdRHzvr9wgeCC60OjDbpUAEyDxKg1WEcOTCXf5LZ3P8bNnU/4qdnnvyHLaOr0a1O+kqDVGr
JJoRZWRDaHmecFka2vRVH3HCpU6dbMzeoQsHuCb8TMRVkXiNFrrIjDs/vwmUXMNbC5BGwf6vtebn
LqqVgNwvJ78eugkzXgek0Fr0VeCo+ypzMWbDKHSsXaCLuFxHdW0HnhUEUbku8Km9+EOJ8xi/XEH6
hzKSa+qHw7idpm6kbNA2IjhkIdbGBb9hHOBujCSQZbUyJpvMR7LlEYOGbyaqBxQqasyB3dNE0CCi
aWCCDLXTuCtNphFk5txInRUsueAwmuX0KIsppm6Xg8JdDE5FcpfTGzJYkbHmt/tEjmW7jPBwYOcL
AeryV4o2XQieFYXeLpHBgrzXTHjgg4qvNSg5sc2J5snXjUbhjhjX2LRXdY+aZ9GIpnQ2qTYmIT2f
Yra5hFK3Nr2M7c0MiUv3Tt014zZB0VkhbaQhdtXoTRp4CISCYNkbpfXgD/hnPGNoJfZHx40kfPSY
8IKiiczkUQ+iwXxMnGa6F6YcyQZOB0J8ONQp1TrsyAeD36LZBBMTavckKGfgNgLfcV1USvlsmg0B
bMKu9+WIr4CguKgslqkkJzGnOJIgoB8rZa/07MWAG3QT2ZS+qS3iYHRHwp98xyapTo/7q1SQ+ogZ
sWkARkZG62lOQkE8aGlbb9LOSkjT8X37EFs2rBzDn8SwIRdJfRJBFo+L1kz0mygYQ7A3Id+RHaWl
WF/arWjE0hrCtDpUeJYEVu6mnv3DXXXl6j4CPoCBE9jSDo/9UvN7u9r2DujjW2HnyhcyLfpnQpth
JNqSvgQU2tz6NjJjXy0nl7e1hlfTyaaMJrcqxYJTlDq7L2P5WTVgFkOUreXeLjDlLxDxaGR7BUXb
uuhsswErvRM4N2rbuMpWktw5fO0cpzUXMUQobJZtS0Ab+VFZ7KW9qv8ccvLSQKro8aZXauVnQeSn
AYUDQwx4gpwZq8Le+sRCDJhhyqfsycygvRDtRzlmSckxfInj0tkBb81+kKkT3Ult6ONbP7CNpySC
i4imB5r3ghigUPWglvo1MyZDCpy5LSZjGUAe2ZGw1pCLaY7RU94DDkePIf3ibhDEBnpQeqt0OblR
/d0kMadYJCm24IVvl/1LC4C03FaQvpKVHQfmE9l8st+QH+CLJY0q/TYJB9eklQpuMUSwo6za1J2a
RWiMvJTk4mWgnRK3VFd2bZPwKJTJvU2CVME77fNDIrxPwSLloc1RjKP2veYYBXlQ778BPlEU+Fhm
FBF2lxhPEXaBYOHY5UTmThhHiTegdKlXiLE0Z+fixVa9yHXYLOYukJ1l00zRneBdBrAMqbFb9j5e
hiVe+VyB0ZXmO9eIyHaJylyn4VV3JVVxIIjhIh0q2DYiiElw7hRBi3oIo45AYzXJS086Zh9fW0KR
5jKaahfYpRIScKIA/CJ/qtHD2uNYlD8LqRJN3PVZEW9Gt+btFGroZOjKez/Z1tLq4AcJ7MTEvrAo
0GP3W5Rjrp7fD4NjPiihrAQ0gwkPONRZqc1szYgIqq7BOe8j8h1ZcCh/LLABgLkxi0RuBquGPUqz
zZr2Wd/kWuxlYDgQFXcmOYpEzw6KrzXf0OHlg3KvKnKy4MDBB1bSx2JIHDK/oT8Kmnf/lVcY+Rxk
WF7fRPkN1TX3wWQp+myKWqFgR5T7yoqsdB+DXAANISMWFpBXdWWLxzHUYv41ae+PMKxKZlRaKPmF
/ec7xamDooTeFVIjWgDIdPTjL12AerIHRGJ4sRU8cLugHGj+CLRLTT0yGNj05nXl6X7yna8SgaKx
QuwDit+FS0jgsuyax1/7iP8zA/8nMoo3W6p3aMSnH037H4vXPDlyAM//z18OYN38A/8rqk/0n+yw
0Av+ywFM4jN9ThRBs+gfZdEsxP8XHlH8AdcZ2i3HCwp5+ryR+RceUftjVgFQ3uCojoQfR95vOIDR
0TBR3myZAC1zbkJZiOqVGiVqyuOJZEHfLsMID4fmJvveN760utXdlREu1o5i+NaqWHZ6aZO8SWDp
lTMNdyKti3WeqfZywL1Rs6uAx0RH99CptbFRFbpsbqJPd4VlDNuB0GYSCwdhbGhmejrywivKvuo6
yqwWPhRk5KalwSLoNcG0SopVl2NWci3FXiBWuKrHtPV0URXmWg9b5UZO9helQyJIfUxZt70V//RJ
pL8VrZY/Jcqo3RWdrtyLyarvOhmpe44R2cHsyUBZFPnY60uWq/BJy8LmBS9bCHVrWsX1pnG6a38o
VjYNj9jtf1Qz4Svs7E8By7EXaRMvEvRRK+sznE0jsLv6RUTPoosegDYeQrPeiTTbmCPImXCXvIJC
JPlguDOL/NW3qpd8qr7VNage0a1S270iH/hQ2MM6kuWdHVh3WpDfESvbLkwdMbavfYZy5SlWubH8
lbTvcid+COvyIbfR7orcvmEzsYIXQAK8tqJ1c5Wkw510nuPI9vTIJzcv3TgDudbNcOhlhdejK3Hw
KC9Va3Wsntl92wQP7gh00jbjl3bAd9FmT2QxHsLEvhp7/2tSTE+ySXe+Bo+xaEg8Equgs9fkWd2P
QQ1cwidONmAvZBdfG4LnBnyvpuLf9n0xAmaKF1L9qqeHoPoxjJNXVPGBEOpPogDDVmbBlV2464H0
2KUTiCvg/fySyLkOtexnxdGNZMWFpbg3YDG3VePciooR8TlOpKZuAyfeTbG5NPvEa+NbN1pwgL3t
AnNV1f4rx//vuT15SnuviPg2DpPVOMGJSYi33JririMUVanX0/S1z3dEZ38JtWlO5qu9foRzpYrX
shDsVG8NDWwREu2N66Yb+Bo5qJ72WUmVda1M6yYoHk3/c6EDJko/1ZqPj2LYdCLe8P2Ow+guUoKd
AmekJvXYpaWmt+YNuSY3InfWVfFlap78vNvhz3iZbNSvmbml+7UCr3M99tPezoyXqA7uQj/ZDGp6
Oyrsd4yCkSrc8lXbLAM93SnJS9NrezYSW7Nk66eOy2FkdpK5s+idTSXENaX14IYD5T4rwxdTvDKD
rqa6WWu9+jURX2PnkxbynCoi5fyKgHD5k0/ivZrIh7wH+eeEmyCpYAjpOzt/zpWKvaNlXlFuWTll
e9Clu+dQ8hh1pte0Jcbd6waDnJN061r7BML9SYvttSGvHaAj5hXMYjKG7XHjjsMByPVVbWGCjPdq
kK71WaDOR9zO9Y2I2lXTBC9uSkqymfv3Yyof7PnlCx33s9Zvq+6TUf3I8PXr8ZrEeS834/XQgrnG
bS+dnVVXa0dtDnoRr63SvS6ori/YfRT5UsbDoiBaBszJoi5stm5QsfTs1lTq59Q2t6PwH9lSr5qy
PChJBllMce/70rxSrPuefHo7F5vCDXaCs5ScNnlWr8a83zZmszLDl9Ew75q2wQvSpBs5qF/8qr8h
nuCJ0/efmkN+UBlJNr015Lt2Ba7JtIqIaw42bVMCDym3RrCH/m30M1fHWHRCBFQcBxCIhvuouuqd
7tbEAXXsHNmdLGua0AtLS9eD9m10RjZCkxe49nqqNxXTl10+fp/+i1A5ZdW1/zP0p6WrTj6H3OQK
AcSOGGt7QRD3VZnn30ucOizoPnBVWE+qMPb11K+tUD5AQ5Re6mj9ihJytEzK1H1y8rJh5S9fXD+s
D0YYl9d1m1bLxlavOKbf6sp0AAnPKUgqOBCU3rntfN5W2lfhxohIRcfg6GvpwXKB4DpNF18RhHo/
Y1QWhaYxOextxv+6KC0csq0mvib59NCa6WtX9DcNvIWrKqzZfLe5ujUTrT+0pcCdSUDcjcGX55OZ
NeJOjrp2I9RnLG1m46ceQW+ejNVlED2GgRWhOw9S5m6lbZzIXjfutXSj1xQgDKKKbIL7BhU9aLZI
vO7bDDRdPBaPSjatEjhaKa29q3yjJEDaYpwk7ZAQXczpf9HUvkn/XF65qepusRqT1VkVqyqInljz
02U2Pgjit4mV3KRqcSVi57kK+8fC8JVFWNuPdVRBdOJhJeS/w2frDll+F2UQF0TkQyQyqVM02bDv
RfEdVt2fU6d/BtpzlceyWvoB+cS5eks0OTgmTX0urdJ/LWsot0SILNqIt2PY56SHEGEJsilfFgCA
liFnAVh5SC/anBdEdjUCII5TalZTmdCsFSLpJ/iD7U7R42DnaMN1PL0CVXyWI/+VoBwRb7LMgRiE
FySPle8qfqisJ9FBmTZuXkkvCfSRsscUECSV3pAQzcYD8tQMyuj76Vnt9J/KWNWLSXOR08aY2Uw9
8BFZcNLoBuNA3eeQpP5nbfJfEunPscY3fe4+o1x8la64Q/G11o32ezjsKvEpKIiZD2cSMB+lz7Ki
zBarquLpZq+CbuQ4Jgo12sjCyhdhSVi0Eiuc+ZMO5tcgdZbv9EFPg4FPPljNHmB/3U/VxmjMau3P
dyxlb74Ubuqvi1TrrtvQ4Z0e2y95BWOAeCz/kMWhvkAZEByiMLmOLL7fMJYpSPgUPxSj6n8YSmuv
HVph3tDRbQE85CwSN2r3dht+zy2yD9xkOuDnhCk4RSCRtKzf5b6ZHMLGSm4ya1Q3kaG1a0oskEeb
1iH4uUSOWm9FVkOg1rjLjs1uaeJ4ZzkDfFCj2Ugr36S6oiNUfi6Hr1VkHAJitpeZ69/pNrF/OkwJ
thcm65TzWWnd2yatdwPLiK7Kbd2gRxnaekFQ2k2QfHMLDoQgvLqVMMcbR1YPqN4J9lagVqqJcg8R
O1jpZfaZs+R+5HTmhH697Ks+XJd6/lAN4WHKY42FrU1h/dbl3jI75ypvSQJctopu35QkAlzTlU3v
iDJn9ZxzD8lDdI11oY35PZR77pq+L1Xz3glGZyfD8rmFbbvWoy35icqniUCLR8J7xmmhu2Ws8k2T
HVKjwF8NKU9cVm22qbK02YSV/gQf1171jfLzv7LC1TWl11GD6zYRyO1uJPCC0y8FkErpdpUC1G8W
AA/leC1q8S1qMk/04nvHRhOx1FJEf5///u+49Z+UIj46bn39kf3Ij45a83//N2zJAKmEwg8j1iwb
+HWg+gu2ZGh/IJGlJowgniPXfGj611FrPnX9fbTSxB90OXhhcTYQZwAP4jdOVn/FWL05WeFamDEB
s0icUx/K2bko/qbmX0KtMalbWouCDEZlo8fs3++mxAj54gStG/RkCA7zNjmoGiU6oJjJzA3CiunW
nqgZ7SygmnMch1CqjdDzCu1QPLV40UVGJd3O8uzrCAfcXlZhMD5R+LO/OkUywW/2k+LJ0YHlLDoy
TbQSiFqh2HLZUdFzoCvqM1XMrx2jh35a03UF+Z2MI38k9Pv+UbMCMOdBWoV6uYyaOlZ+JmlnZPXS
6EMNHoBKWSihYKbEs8EYmzFsIzXQFBinOvX0g+PHgDSrJg8Prdop8jqVUR56U6oKYIbpGGfzKcdp
7kw1sowdtdBQzxfjVIPfLscqKV6dVkVQ54SWHpCmwrkgxFWrJOmithOTEhz+ZjoosQRscQi7toXH
7aNTx3slO/OVUrujfmajYSLUTmp9Ak8dmZEC7D2u4yL7kutO1b+MQzPUj1D6B21Z1kMGKk7mfjbX
ZQmvg4KOAS5b2qOljzdTCof63p1892VACF3uOCv24fUA5sdKFxLlaVzzVVFG38RLjnBeLGP+GLQi
MlJLUj4wNgEV9QNOPuua86zAgF9IKmigCeOyDjIOY6AMWJt82y4IPVyICfxN/1MlIN4MV+40doLS
f16G4aNCuI9FW5yAMbf3Aj3DiLLozXbQ20Na0WoBXUspLPmTdPUe7iWhjgAus7Y1sm1sOXX0s+oM
RTyw9uWbKbLrcPn/2Duz3rjRNEv/FaNu5ooGl48bMNVAk8EIhfZdsm4ISZa47zsH89/noezMlEIu
qV2oi+pBIw07bUnBIIP8lvc95zm6ZCdXvly29/gbYqCdKbBQO29Zjch+nB5USN3jLQ2COjsyUVAz
DeWmfov3u9b20AYb5X4+ZEqw14Tq5LvFLCi3dnZ6NhCKtWqFXZ2VXQdHzwhZezvNYChnTD7ttlX7
wassMhfVcrBvWzkrHyAbn6h1ad7IQSxNmIY1cVZodfaoUoauXKF1AkCF3NW3YF6xJ4yxSG9LeZQv
qgCjd96X9jeaWjTzAorjK71kd+lWul1QJe7y9RBJF1rZzzRxivRgilIqEWLS27tBH8uzNBzEnSpq
eOBqCC6F1IEIWHc6a2trAI/cSsyN2aBGB0kuS+uFu6iRir6lrYMMv4E7a40sonman9k7Fh5oRLZG
s3zZpy2E4U41Dgnw5iWEWp8HVn7ev3QmUjE+gyOuD6apUL0iZ43Hw5EQEkkv5qLJmqJw7VGPIV6q
1UIoTuLM8NI8kQ220qkWugkRjMl+pUeUF6JIsbWVVQ+tte5tv0mOU1kZY08zyjC75T6Ih+8LhsJ2
s2bw0bf3WVqtMj2QjG9B3Ex8vNNI7ALQaZ2VWTgT857PUMaO59FvZlciMcQ8sVm5GGRO0AV3ijkJ
nxNq4T0lbqM8743ePh3HqH6wlKQ1l9giMyQ3tFVbXikqrmwJaxw4XlouECHJRbq1bfT2Xi33iowY
v53LVTGJWMUs34atW8QKm145kNXbQelrkCCKxkJRHUpCHpM6Tsx1KIoov8+aMKn3SXAv4j2pnAPF
I34NAC8i/0ArnNEewv5GMyprZGfbF6qrdUEcHlalRWPFH+tmbp3ar4z0yRxyNT4VZVWW61Yr6lre
mwlhnC9YELSSa1eVmh7UOWlK+aqhjBc4Wt/TS3k1w53+mDK+5F12yptrm7//bbd7isabZgbBoURf
o6XYFRsAwkXvbHY+CO+WNN/cRDS/Ksu6/c1e8MtxcDSjZkLcBzTo7YSl02OZTa33nRki9EMZDtOD
Uoef0V2WLv7raXE5ChVz1lpob8ko2unyz5BtUoMO5IK41PawikdsjNL8nKXs6FRl0hxNPg/Fx5fw
ndJoOSoeCgOxFpSbd5SMdMhti09oiRFDodFKowY7XAbdLMw59ggEjDZ0rknJKCq7Ap5aaqlTorO8
/vh9LNXU3ZOnz43OipwxlOU7l5jkMJPcUgIlgjygIBAHh0y1lEutqd5+fKT3Nw1ijcU9An6BSGuV
Zc7r1YfFuBkVCpT4NsjtS332lfXcTJ8pJd+fDyIYlco2Xj98CLtiitzM4h4+Ovszm+ehsdVmFQa5
f0gWTfnbTwGVeGhggitH2sUuY2OedBpxRu47Oq30A4ueWTion1mQfnE+6A4W8iZq6cUl9PaqpYYu
s4WLbdb1PoufQJBd0PqAUtQkbT/zPPziIzIWCzdPtgHraFcyDfDY6APcEIv37VaSe6oBQRJ9ch/8
6oxYhyIW4h6gzL9zRqVeaVIkBtuZtbgIHZjBbXKQ9PnMuqoAi7L67dvOALGzuFIWd4q2iO1eLXoN
oGpLfhelE6Pp1mrd2h7Wpc8Cjnc1PJA88YkYtEfEEj+2axc30UFCnBC2E+rUzpqeOqLR8XDXUt/t
F7n8/eOT+sXh2BbQiXmJ9BTWzrNktpYWlY1hUpOWopuRrf2BlNrqQd3ZxbE2TeITucz7IRJnNYU2
iFyMxmi83l7EYKY6VTUThXU7NJy0De6R1VC+75XjyYD9rfbZJ0d8f5dwRHgpTPgMc+i6d44YBRp0
ZY4IUa1Yz2ZFxYPrQPUw+Qxe+cuTWwYNiCgYL3b9lrrImx5lt+mw+oYmngzDmnDT7tK06CoFShxd
mc2AqODjj/BXJ8jNz1OwWDzR4r89wdpIA0aQznQQE/YbibQvTy2Tat2UbPc/PtT7xxpqG6M7v9Nb
44N8eyiKf7nPotd3FPpiB5FkLuvMpt/7+Ci79+QyoeFkwM/GHzwJOzK2vLVIQzEz7vm0Dx+SOpFw
V2e5105pf5LRhln/E8czITIKrPjLAPz2rGI/SKGD0K2zTdAdoUBH1aHRv+0ZVjqH8lb2yWV8f5+w
NqBxigifiVvZFXZG3SwtknjLUYYcUUJusPRWQzO5FKRv72MHpp8zGdXwmbTyl8dlVJGX84TLvHOi
7dgr9dQRqFINmbhMy0lx85QYkLzW28cJj+eFVCCo+vjqvr9nVAPvNVgPJjgMZzu3p4jsyZQacp2p
zNLjaFJZe1BRynwyOr9/CuivIHRGNGojx1N3zo1CZg8tUrXprBG3ASHgO2NQsYltYpg/PqFfHomP
hIILB8NK+vZ26WO5poqLgryQlYY2EwU9R8wNXAow+J8ZuZa3/XZVxdqYQgjhkCgYiRp8e7DRCOpO
MdCcFH66UdPZcKXGfBwCjUqeVn5CHXr/UaFlXtIEcRGAKtllG8RmUfuzlCNwAZ7lyqNPqVgv7E+u
3zuBx5J8qDIoc0b4J5ADvT2nMCzHNMxNSrn+PPirzhhonHWT2k0rQypymygmi2sa92Z4S1+lBmcv
ExfmaFJoluuJx0Nf0H0iI0A1lz/DTPzyIixLCgAIOhjBnXens9P0G42zNkujcg2ffv5k+J9xKd8/
iiQmw3RgtscTw9jz9hpYyIFDq6OdEJL/elhA8TkNZKR6itWUF5PZVrcR8phP+GHvTw1eBIxAjDL4
ITm/twcdJNPvQMhZTsNl3YT6lK0aOw0/Gd2W4fnNLYvKn4PIBJ8DM7V2fcJmSiKfNDaGU095/ahH
UyI5UZpQiYoIOq5WNTGB0nFYxcC1SZfXPoOyv3tkQO2gLGGtht9ocV+8PUtzbqKsNUqOT5TDYRfM
lC1EraDXyCe6vXMbfWb2Xl5x54wXYhFAexbRGJ12HtLO9ssoZJh3KjMU+ZXwC392mDsCsZ2VeLA/
mR/ffYxojQ02PniJ8fqBe3x7gmpJTqcAO+Eo7aCubB/bBk7z356klqMworKIh5iB5e7tUdJ66C0Y
Izqa5qQBFVooGz0RjasUquKiICm/V77efzY2LPf920vJeEAjCw0auGzWiG+Pms+tjwaZHJbEDtC8
KeMtaurr3DaPrbC51LP+QSDNEGZ/GRaoPT4e2ZVl9fn26Hg5cJFh1F6YQ7sPSNvO7aBMqU5YiF57
kiByPgzizk1mfTw1KspoZtXGZ2AVho2EMHivc3U6b98/fhs7ny/rR/yUy9tgRQd6ftfFEitFjlxy
ztzYzInGayGyUgv/TUvCy1EMchaW/S0+D7EzGKRJMM1lRNSoTrS5G1UhsOg5UT65pMv+4dUVBYMG
iJVPEtK9YuB92BnnolzFkKoOtWsTXUYoqW/Y9wSHRbVn5Zo/7LUEvBUr39CHeD2lfl+ujb6xPjNC
7Tygy7sA7bAsfFiUL1Dst3eVrgalFc5owmntSufMHz1ZhJoxqmuJJnD7e/tSjsYMh1MVcxsornfY
FYNCWZCPRuu2Ac2IhA+AmMck7jLHMAfrM7jNy2rx7SVeaF88M8jwcLqLnfFupF1cR0rZu7JmSSjx
ld7OB8eoG3PY9EQ/tvtdjNwSK0BtTJeVzRvyiHexpI1hp1J1LGob8TAcjr437msZD/xK9GgGVqYa
KJe9UWThol8yS+zz+UA4GTLQzlwBVZHvplStZS9OlNJeQ/0m6MJpWT8XCBJkEd+/PBf/0xn8G0bg
V0PEOyHmxT3V0y/XUf74xJ/3+fcvbfj0ZVM/5fffo/ypedM0XF7qR9NQMpSvUKfA8zInsf/FNfKH
QHP5EosOTJ7LMMPds7Twfio0FY1gF9acDPuUO3C6vu4i6hZdyMWQBimHxfZvtRHfjnOsf2hkUh3i
kdSsJUBm56kkzKO2pBmAltLnRuMQJodQ2bB7QglLuyE4Nm4S9UokmnYdk2OJ8HdorNO+TZsrua0c
eVAzcr0K1V8Lva7ijerr8W2cmbQqxrE4LCNi8BA4qcGlZRBnkQ1adzG1RTZ5HfPPXtyon5irX5Y2
fz2KL2ekEcUNc4k+K7+WM35VIopsCeoFWpnVEC0qqcnKqLAPGBBiehjoJxvHbxrzknBXsZIxzR9p
dSPOOqtMNnNa1k6jofIaY+U0TsVAojEF/C5UrhID+Z9PjXOvzetm79WtdPrj3b0uwb9dib68ZyyM
uCVRWTB87DqnrRrsMI6cZDVpWbZuh5n0+SG7HuacELWMUOrWx7jw8TF3atY/DqpzUxIBJDRmhp0V
Ex+SrRXW0onsY/UqiafrcmiR9nUq2cemOFGNmiQ+TTZctL3Ruuxy+5Oy0MuufuezwnwPmXG5CW18
nG8/K7Mqh8nseQtlXpueoYU4QYSS346K1rmpHppHckOgZYjobKOgnfGSSR1dohUlzzCm8CCMFKgW
JXmkyLiIWKRX9vFFeqkw77xDlNDMnHT9NT6enedjRqhHDrnJRdKuo/6o6wu3lkYkKwo2jM6piFlL
4xODoLlZHvfVzDhMte8atbxYytwEidakbiSKFyl/nTsLcRgZifY3ah2OJG5K6lR059eRfVETXf7x
e3+7Bn/5fNlivLR0VBPFwc5br8I4z7MF5NZI5AnOI26fIqdHhtoHybU0l59MuTsuxOWAi+URuhYE
dIhhu3VM/BvC7my0N2gKpvVgpQfyVMabosd4mGaJf6R22kPXIgeU02IATz0THLjI7xoF6bPVGAYp
un36ydt6fxl4V9jbCSBgn/cOKYmWu07ljndl12OP3HbBrJVtvccYW6wmCYL1y2X/rRnyw0QyggIe
C4L6oiBs/+OkfyLNoH76cnRfNl/WXf79vgVR8r+Xw/31XW//2vzHy9+Dp2KZpd78xcvbqJ3Ouqd6
On9qurT9Q2KyfOd/9YtfmOF4lcupfPr73x7pWLfLqwW8rdeTnC6rr+7Hd/PlcfElu8//V/MlZa58
93M/JkfMCwxs3CjswZeuyDI+/FDUYF7gk2LdjcuKPTp2/D+nRk35ynMIH1TFgbQ0Nphr/zIvULi3
GNNoDrAaE+bvzI3mzlRC3UHmpmHtb7OlZHm3m7GT9gM2JR14BQFC2zg6rGrtOCiLh6JUiRVXU5bS
yLA146rzrX1aevsQaY7K2ElFcgDZyiDCW/5mlorpSsytoTY+BXT5pyw4FEipEdIWlr9WovumVe9w
D02uiIrA6YUo3Lhv7/tIdSvMjwnp9HPTHOY62dyARF1VVPcYHlR1L76w4xOya2v8U8KZyrVveUbh
Fvt2CTpio1v7lXV60iJAME2iNt0wPASM020q4WUaNjbPb11VcQZsVu16ih2nMYkwpe1P0jR6M08W
q7I7tZMzEm2j4tyPD/CdVoWr+6tFPJQwfG3U5Jg0VFts04v0Il7h0cNI91xdafI56mPZyQKX37WE
Xex8mK7TtX4j+asJLfgdeuLygo4D/qlLSXHJTqvIhY6eQuU8vyCS/LJKjwvpmmY9XrXZQRsYOJJW
uLOTquURyw25tpCpuI00bgjvXaTPTpjNq206HsK12jO6s0LCebuuOvMAo1eapy7cP0fZECfTqjDa
3e52epTupLvpUX75U375c/k9vG+ff/we3quP7bP6+Md//XN8j5ZqIx77Z/Gos4ZHiKiy3p8A+a39
aW1vquRQNWNH2KQz66qjdcxT+2mZ3aUkka5lGmZq8Q2t+wynlfLzbXovNLdHdJ1cAuI8H+Vt0pJK
vnEUt9iGszdmqyHY2DUcqRMSUhR9PYQr3H1GcVJX7jifIFbU1DNey1Q2/N6hxylOrHrPRJIwo3Fx
Muj4Tq6vQ8kD4PNtdC10s3XqaCAE9it+ekEJXIzuWDud7dh3vStOnNrj+6z7QnhkZ5t3m6zei0tk
Mie4AZxw8jR5E3SuabrGuCbgeDrlPENCTPFCtytxWQyOuJxOwwcfeXJzmkUHZr4/4vM98Amu2gs7
UpabJXzpPJAeg+aE6VPdpt062PDjRXg9juejdqfn+6eGvI6lW27VQLApIjeE+PMVXFaXzZVrTcUa
KD/xCACdl6TwfruspQo3Egc1xg9tPA27Pa3fyDNC1VUleTknjOXHdNrqCMueK6Eldctgo/tHmn9U
HhL8Oq4J520PrbM7nWamDQGCqfOkbvfD0AsKnm93Ui8b6bTpF74jjfB6Fcun6GeG5/AyOj5arVcW
tuTndQUaEGPR/ZHk6JFD69J2c+HO8zoKz8oGFa/bHIPSbRDxeLZ2WCPcu5RO+tDjFdXJ0wOvmbxR
ZVfn76fqYZI9+9ENfkwnmfDzHw6uaO8xH3oNajIh423QqYVLuqMTyEAUIZHni4pfBpcl7dnhQdrG
rhI9kFdLCP1+jWumPcxxWJXJoU3F12cNxXuzW688le+p/0TYmq8R1VfnWfWc4IoMJjdLR89k+34+
s8MOSyDKhIlaDDAnKPrjRt7Lv0dozikSuSymiXBdos5dFOX83fp+gviPt8YnGjvjFte+hlbCVcy7
xJ/c0HyyB+mmjdepvpeW20k7WKDCaelYwWWo3AhL50w3ubxO8utcvpZTr4SeemzdqzG92pDcduyt
8/6QHmgqcmXLo7bt5OsuPZWnS3Rzolz3wWF3ZN4MjIeKU5xlZ7YM54mlJ57i5X/yk+6oOXr5Z/7t
x1dkhldS7nNnXgY08lV//NIbt3kqjkA5N8OWgXE+mG8mosUDJ0GuhdJlBZsbMe9pJY4RWCvTA7c9
fD9pfGjSDD3XsT6l3Ek3kuyR/xd1PFMVDFgZ+wVSyFR+UHIMF9K5WUtuEGyDUqKQmmPo2DbYlG3d
dAb0Yta0D1wmLLe1fpV5/uAN1iqh3xrPHQnZvnHbyIyrlEDKc65qTs+JmG+omzrAgfzBcnyOvCJz
e7ZVnBkgR2t7UzRO2jkowezyNh2MNWgsDN1m6ZBub98bh/FDN7hV0riCeOLi2AiuC6ZHH7lJvkeF
xTTx1a7n4xKzlnAJ8B7V25ykv5aiWtBLKKFGL7J4dtD6WersTYl62pJjn6FNlKp7mjtevq/z0Ebt
jdBHr4TIZbf6WjUx1BX+Oh3K50BP3RLIpkofIu4Kx4aDxnbVV5IHJvZv7OBsyoijI1B7opVd1R00
E0DVfme4spiceT6TC3RsQe8GtuZYneJ2Qtk2ueFJaXmwJKbrE4t2iRyjovaG4XkIDq0GI+CwMQyi
CyI5hKFzKmnErYT4VhzkYCsxRWeRngtPsmxvjGb63PAeHaXpD1T7JBsvFBT/hFN5iSpwqlfk15h0
3csgc4Z+Xku0PqXxDgPGcRIrh2RTn5jpeJ2lxnc1R0QvTsL8n6jqfLhmfbMc/fdYfy5UZSqd/zhH
d1Ow9Pxy0T18j5q2jh7b16vQnz/95zoU0c8iHANB/Gd9htUpFX66tOz7kO2/WYNSniGRgyUrLTR2
rxYb1z/WoETosqFlUQssX/+d9Sc1WLa/f20+l/UnoxneLXhK5FiIRVb+ppRRVhL7LVt2K9+enSoz
hJvaABZJ99n2VrqOVYJPTOUGa+VpLVjVY4+YCvOIFqbwirY50DNjLwP5SHjpiSQZ+0UvjoGdH1hD
ck2Y0bEczlf9aIxMg+Z+SkG9p7ShJD2PsPowycF+LeTzQoBxkhI7d6EXfs+QjGQ95lVNeTasxSLa
ZMMmTTErFXH8YCaJ8QQrolkExqpyNeZ2t9H1Cps7ddH93jJbDHKKth1DxAVyanTXbVLpjqam4508
+aS6a1npSqi9z0IIE0lzHyRlcQKWmJVFaTyWcjSuwlgH41M32X5gD/06h7Bwgm8/3BNxg7CupLm6
6Fqw6WlxSpxcbZyPU3IRyHrxCIxhgU8AjpJUWRy3cadjrtFygrQg9hDwVPm9k+QW9rTcvKkyhsGJ
TaQbC6ayzEqhb+s1ok65PIUBstXiMXP8uEo2ZldflGzDnR7mz6Oe+l5d8D2UgPeTrAnO7KzcthX2
wYxhlT686xfJxu7ZGxfTduipwMvh/qRHe2Zy0AzJgRVjH9Vqt84w6rXbwtIQoedUywvH0ufjKKqc
cmKxFfvh9RT0fENxHAqmG7tu2YOUzYMemOtc7U756L+N5ewNZeAq1i0a+vVsV04k8u2M85S1kGRe
mJnt0nd2jTx3bM5JoIaNbeNQCSXw6WN3mldT/q2MDa6w1pu4AhXk5o+NNuurWGeJqoiy2Spqnlxr
iwg3zf1jeKfbek7r9ZjLdyMhCVf+VF40wSTvjX4cn4DU16RiX/fjJ9EfNGG85mFbmzFCSUmdE8SF
+kWP8pYb+LFOmvSUtY2+13TRfky+SuLzFrOql+C7odbQ+mmdKNBPNSX/zn0gubM5KiveVrJWZb88
yNL0JPVNBOYq256m0g9HKP5bTUxooWUxu2bVoOBpgxMxz7kTJGHOAn64pUts/qgr/euKBP+GAy59
sI+G2/2nunmaXo+xLz/wswyufgV0uTT0GHuoSTGy/bHVl9SvKsJLIBdYYgjUWnJSf1bBhf2VJisq
NQRBdHapK/05zPIlZK7UDSAX83O/WwZ/23SkUIBimENQCIV9YJEa9Hakjf0uiaZasO5BvsauTCoa
1UmlovQmMcisyIs8+VbMRbdH0X6GWtMqwC4qJQ4ogQ/j9yYZqm+4E+nShFJy6RO/BoRkao1bf7CC
a1TfNU5WO6u/DZV0L0LTf3y51r91Qx1Fj3XRFM/t23LRSwnor1rSf7d5ntCZ5ZPhE/vHU/1llz98
2TZLqal5cwf++bM/bkNd/0pDHVLaIpJeFBjUjn4UnPgK3fyXjiGtSQzC3J8/70LV+LooKBDHQzME
hrc0d35O9suXNGi4ZLLyDlGlGr8z4fM6r6d7WkPGQmdkGYIACFnmTp9WUTNGZR0gjim3btIJ2jFF
eBtryUPWhVACwEiuwTe9ulC/aD0oS2vy1SLj5agI5cWLhBeEyM5R+YfImOJQXyllS6OBh5BKFeyZ
Kcr2exEdT3XBPsXQNnGWnsI7NLEFs5FP6vAqZnJfsXyZXTmPxfp/7uh22n7/+99+3tEflk//86H7
ctQ1rON/FGPf/tyfdzPBIqxNIbcij3/FfuFulul9Ea0Fw4W2u03t/4+7Wf9K8hrxswy5S111We/+
cTfzJV6GMDPWR8uAa//O3fzS0H97YwEEXwRWQPPQNpg8Ua9Xr1JHcvIS8gZMItjXJvZzU+yvQl8j
0I6lITCDOPEGPbywFTa7szHs9TgmcLkBJ9AhFOizMu2NgbHNZ56HRreKf2IS/v9zzHzZOrBnWKRf
aFhB8H+4U/o/596Fd37trf7vlxt4Q0812yb6E29uvl++5J/bJwxJssbwuATSLnPxH2V8/evSC1qG
VfbbsIxflfG1r+zBbLDA/BQ9z1dzu6Z+xR/Bxot1wst4K37nPvyhZ391Iy7bqN1r8fpGpP+i1WlW
K26Q+bpT6/peAL/Eg90870VtBKps6MMN+RNHeiqdxaK/pj6w6gIKAbqAHaKFiVN3uNlr/RiGp2Oi
Eezs5jipmvTOskbf7SVB5BUSRQeaBujN0bihqxwiuSNkZlLYJFn1JE5kbPdeHM3PqR58A2GXr6fZ
Gg6l1KcKQ76GnGbnQ0mFJcMpe9a1E8SVvhDbUklL126pN0xDvgLhHaLLtiNKOH1RV+e1yp4sHBVc
qF00biZsq05qgosl63ldjEAUc+pZmSXWdg/EKA7LUxFR7tWJ5HWgN14WQrsP6+g4z4xzOcTdqcsE
lFUWnr84PC4wx89FdA1g9Ax8wSGLvKMwUje1DtooS5oO/JGF117XSFWIy9nV1ZjNlGlvhNypXt7I
Rxjzn7F5wg0K8OBDazrMuvlwomW60gTKp6y3OnA+8lMTpveNbxwH4djQ6gCNpAkpwdZX62u4jexI
GmsLwYBUEriVh3lJYUjpqRo2yYFWBonr5/ZF4qfbwoYFogbzJmuLkZVr9YwVonFDPVjEdNO2VWBy
JKTL5dZ96Y9bP8Hiq65o9seIIh123d7gmyd5lD53U42SsOxatkYZvlCzLk+MGTNBl1IUjOMUJFIo
U4RrgrbZqpMMz7GWxHFeU6hH/FNvBJfQ6RpB4Uke94pGMS8G5cEkkQZpQRPtT1F4EQYqGHorz0pH
BxAPGs93OgibN1E0X2WhCeORrD+4/r5X5WNxOmFGPGzrYTidFxN4Lw3S/pw335omtDcZmZeWmT72
uVatsQ+Cy1R9T+i9uc/WMWanu/AxlenQhDq0kfrxqmkXVEaCqNFVSxoKaucUIAxKNd2zzewkiZtL
pEUefUOq3B0AhWdsq2vYMG6skVSH7sVpOs3t8tDry8gJg3Jb0JCppzsQD07SVdTADbcBpNDmyqZG
bNxn5UEVqG4uf+vZY9vx6Ol15kk+0bnYtcleJSpM5+GwT0cr3Zj1qRyOm2HBZ2HpO046y0kNXCva
tYj0oxzGl2/JtIck5cQUluoQl+rJMDrzHjD01b9wbfJvuHVj2P3Hi+f/TB/u87eDPd//Y2hXla9k
MDC4o6PBtsOi4I+hXVn2Zkv4L1Y5tEh4X/5cYghKYPhGYPPjcMM/8npot79SyGLUJ8Nz6d3ypT86
1D/XqhQXaX3T2/7F2nVn6Uo6KS+/NI+x0uFE3BXhVl0VVVjIA3dJQkMYBxvIMXtkIkVaAl96dVF+
cbAfuROv5xEcN+gIBEU5WHYoc3cWNJUOADQAQeu2dSFuZ7uNHmQqRhCHm644siTRtagectwbRaYO
D/RjQNWlgQoDLsblvweDFE0yJKv4ZPSnIPWCsOlsiKtlfCY69EGrsDUiPMKanR00os0KN8vLYdt3
cp67kQ2ByBlpV98mfoAnUgADQIliqPXkBr5SAAZS4+xaD2vGEIV62Vli1MWpPSDYbbSK7gj2P5Me
DFl8PWgYK7qt/TLYDjRXwNPMVma5jYgHEAFRWeqOXOcogdrEV+9sTTIrd5rM8LrBU0CnVkltgCR5
BjdK16WlZyS1WrZi1wUJEmBtfxzUaXHTjH52UAxlfB6Alov3Ym0SvZuCGQDhO1TEGstwqiVH6qrq
tO9RO3pKOyn9U2wmleG1qBnvgsLWT0I/XFrnzAO3VtNh2u/rVDUcO1UH7BhzXl2T0zFGe1KT9b1D
PPt0ZiZEh5D3pALitUqp+qYK27+JbCLPVpRcUwCAudxAMJZnpiCgM8OdkKNmsQEp1o069aMGnbbN
HrJsioZ1ISamy64CG+Y2sgXScAxs5WxA3aPtiVZvdDpsSncWAyaW6K10WYvzO7LoDJqil2F1GV3n
5kNtHXDXlmCw6sm+RBwVltwvDMuYdkusSJAJjTsUT0KFqKCKeylrJNVN51gLPOI0wnoNib06nYa2
f4hrkg1o184tw3XUjTqu/6avnEU5eEUAFWybZB6x6FfVHG7aYJhktxiG6aotB8p89CgA+RjC6E9g
ekJCa/qMbrIfFjopw0C+coM950ZDTvoUlXKRewIzPh0WbplDqw4H2ES1ZXyHohArzpRO8mUeQOtY
cvxqOjplTytQkeuG3kjad7diWKYqdQrV2NGYSlQvJY7pjsl+rBx/NLQGYFrNYj+oTNqOAj+K7vhi
sLNtNjWCNGeRTqHLbSI9WPCPw5UqSQ2EZPz3ukN0AlkZcujH7SqxpkZzRtZNhdOFUnWh1TqDg1aP
LLoUjdhFCAA4vWA9qNapqjVq7liDDVSiqpI2cUpQrInXzxrau0qKKAbJcJ0Tp1OSJnOgZw7PdheX
NGws5F8jb+NS18YBxQEJPKZHf0BoTiFNJZQrebIl18zSVlmr9tBd0qzQsH9FaMc8eDPJkanjBwd3
MlrHGRDd0AtnvfoOVaSDDecrHSTcyi4mrzaj9r4k4yVaQnEhy4XWkN4NU8u+Xe1Kv175UWQGnpgD
7WnQ9Kw9isvJbNZjWTfFZg6VSN+3pZk+Ks2zwVMJjs3XelS1j2m4dHJh6sraEQEZuDKLsbdYRtZh
B3WgmWmBCyM17maDeByYeLWKqsScrs2okS/LtM/PA7Am8BPwC57qdqor3lxZKr2tRDOz1b9w+mX2
+O9b7KIk9MFEnX+HAfFmV8b3/5iola8mZUt2U4ufi038Yqv4UdlCZIzPiG0WGS/ka+L3fTNRY6Rm
bieMG+jlon78WQtgDheYh5YXYqaDL/RbE7W928minmUu97y52FjA+u1MnaoNehRNeuz4fiE/RH1s
noqxGJ2JhTTKSWT5RCQUW58G8FVvpu3eknN45VflYaXJ6F5Sid4v7Em+J86mnhXeYDmiJ4FnpGpL
b1dYHiYjCxkSfap47B8zub4jWqJf9dJ05nOHbkwtS72xs0N3Votkmxpz5+Jpg5MYAFutleiuGq1v
5cD6OC+0g2n0r2Qj1NZ5O4Ubv6oPFCuTFqrjVWko3TEu6iefSbAqZtCv9O4JsMluqqnvvaaazH2V
8NmNpraTp2QKAXdSYzmtMraPQpLPeSvZUU8QxFAMNfROdjs5REHsUpN6EsxWtM4U5Fg5D57LppG5
dzD6lS8VoMCG9qAFTL2egi73ZsuYEQzXgVcW2vdCzHTy8Tc4iZ5tOivsL+O0PNeC8rufSDcCVDdX
OtKfJXid1hiFl35Siz0G4T27YKlPl69yy6yc9+feyn+ofX+rRH1ZZPz6sD79X6vIbJ6K4/vsqdl9
qX/Dxfeik/3goe6W5vSbh3r5gZ9PtUmXQ2adTO3ZwrjL8/njobZBkS1Jlhi0CDgFVUB956+mCXWW
JX4LB+DbAp8wvuJ4xheDOQ+1I+W531l9I9Fm6HhdO6Zw81JlxN/A8Qw8lG9LfHEQgbOYx9iV7d7f
b7rMtVO0SoN566PFWmtmtW8jQ0SUpJXyHtBngCjjnRlh5+rV1FgWguGlrU/dhGIpTK6GuPCkirsd
gcQQXpKJjMos1Dc+mj870+heRrqBgJkdZqoCN44um0mDWiXabQ85tGbSNYoQ9iMrNUQdW/q2jprc
to1eHGo2gORuf1ItJwd664ixTlaCxUoRJKvYqulxlvujgaaOjcZRDsZFb6yziu57Lm4kBVqkPYEP
NLdVhuIwleeTcBhAbs0ornz1/7F3HkuOI9F6fiLcgDdbAqAtkuXdBlGmC94kbCKfXh91JYWkhRTa
azURM93TXSSQec5v6QSQ6Hg8Ldb6M1XDm15pUV2CHlXrhzSWkZW53AkD9STdFn0Dvzok7wQC7xE3
ZhtZTHGOqLJPP9sGqehyNLrPWz1Cl/vvLilNyO0m6wP5cMdq38i3WZvMCMmMtfeCmhx5pE6Di5xr
0l8EOdE0m75Mpf2jcFwhOCtfWoJGUbLkQRlsfRRf1YAks2haKizkKSi1vTfD7xvBdrLL9LiYTI5B
AZ++PFoyIcqyka8ePPHgP3vB1ROEomqOH061EXKMXyG+rLAx6mlXYhFRhZc9iMLd9pm+R8VETHB9
p8vPbC6CBwqw9Fei4sWzoeXTWU/a13E0N0wVn9RExPrivxljh/DpNq93x5EguLZ/KjKYXhAQ9DUk
udbZeOtAIRIx6dt9RZ6VF3wrXzuXgzqNlZyjDu3qoJajg+sHIZR1uGXWz77IX2+NAGKpayAdHQNc
kT02an1a7EJ8Kzqd/vndW8J15Mj1i/sqShP/nlix+95cwko8cE/eGhY2QHY4AmQa1TXbRd2x22yI
1rsz6boaevsZvnF4lVPzslblsJGE6e3zdi22oiBKbtRRd014OUm0DgPLijxsHk7zQhp7vBjnXFUP
ptud3ERDcMD9eANlsiK4JIa+Seo0gv/e14Xz0AXJa9vykaKlLcujXZlohSsUbC6Jo/XhFjXnpufO
PSQkrlk1gZSZvZdai5xs2sB8v/gMwI73W6R12LanEpxnqLMWQ0XkOyfHnLZcZkQqo6sKhmczC57y
6kelp3QtXkzo9KxFaVKSyDnbkTt/qvo7GB5cEFMrQ1vY7iZEyJkhWTtPiLmJr275+xvradHGbyO5
5fwJBvDsITH59xYKLtK1w34gnDUlrk8bwkbkL2LV73tgsPVWEKLsrTKrjeGG1hoYYJ4CPeex8pvq
LiCfUwTds3DThw5ZhqwOXjKbZI4Ze8LN3DClo2ZjFqIj3+Qmd7Qky6L2J3MvPzl+cW+U/dkS09+S
5591P2WxWov3NlXeLsv0WMzWJTBR3E1aLoieddYfQ4n0XXWd/7BAD++qpBkjFnUQT8t4zux5PrJ6
DVdIPbKqRWNvgLx5tVhBwoJ6hU0T9Pfm4Dz1VvtY+su5DPpdURXNX0mUyGvlLQiWsS9vhJmwXJT8
em3DF0a2yGOZ5ltnyI6pPuznTDtPpR71CKR7b/jk5gahqIHGHPPbqPp9lYzE3GtPyegXoVd82PUS
FmlDkCzJ+tsG8AL5KzHv6UQCs60hcxVpnIqvRE6bFMdI2M7mtbH+FoEGuXDl+2SfSHgMq26ayYEc
03h20+x3SRZSXRy8XhvFZgt1gz5VTwBdLa+n+aRW+udCiuQdoV9JmDV+G6PbGkmP1oPd0PCYCt+j
u2pwtGgQN8RxjYrUBtJLRvKOLfFemz4K0F4nUEIbuCeU/jMLn8T9tkJDyxIfU/0VC/FmeuK98LAQ
J8l7Xx+1PvAfRf7bDRXvc+WFpSjYVh/MYj/zchB217iR5l1z/WiPKev0brR+2h7rKK8GWiSL5ioG
zzqdP92izqLEpz4+tY7lgAiVx7Aj909ZX2x+4J5NbOUg+ehky6WKktvCLe1bQuVGJqQSe0a209d3
dKohnR4fOsOmJ7DQDbVNc5Riqau81tus/vJIJ1BcLP2dSWh+VxePmeM+gdSBqmKfqU5d7V+8Lv8k
5gbR+yTRJdJ4gqCbqtTcvAOOACtGEHs0dRUp/8G30486z6N0aUJq0KJpuLPtJ9IwecD0MNPTT8RT
kYn4SxvLXdrKEKLhGrjUOrWHob8b0vdkFJ/awEstjpihN7eN+qZzmBlvg7qKMq+PSi29iHncea12
dmT1kXvy4IqXuurf/Y4WKk7BE94OMi0Jao5JjqDfIQG66txqmwWjd3G7FNkwCtds7m9BAQYB0st8
py3lg8mffbBvFuI6TSlQkiqsvUuTLjsvC0LsNpfK9jftzLe8Br/22m9TYUa+j5GgcKiryapqN835
SRbiMKGnTjvGDJh9Mt3n+RA0A2LnivSZzkbrobWoOJpvGxmoJBUUZ2QS1ciHa55gyMptO7bz09QY
26z0f01ZupGZ2r+jG7yNxi2DPh2PCEV4gwa8IqrGSreahnaiWJbERyoLkdj5oU54j1Z9SFfjwJPK
imt0c/ZSvRvpKg9S0BYjTP+WBazgl/hh9PlZSHIygwBns5ZvkSzEhde/O1aNgSJ5MIQytmLstqjY
gs2cA2x1qsp3NkdVNqotYptt2YLqKevUodlPaBSwirCdurC4SfHc+UAxwC2smjxYlSu50SmUyFUb
l75xaluU0cUBz05xc37qO+Hx6QjcBU15JCN0D5xzw2tOBBIzHdCUkR+4xMywHJItPMlO1UHkyvza
9uZm0rV/s9VvusCLAhSzRi2eOqt+wJKF9VA+alkbSyupPyy7RIjsPpVi/ND1v7q2dlP7R6n2cRlO
RvqVOqSOW81h0adQasveExX2AVSSvDY6Y11zzrrz7H8m5lGfXw3e6AT9PQEUS3d01rcmaGKhUx1W
7AMkZ43RYK4GHw1eLfg3f/mCOYOZkFt8Ljm/cZYpeZLohz07krrDguWETSv3i5FxXdSfxW3AG/XG
fOurW0K7E7YWieXsq45PMZuJHmjDqH0yVAW7R7KtNj0Vi+/G9ACTMFP86T6v0lSeUnu5yxH1bbx+
vhTZgRLXk6zWqHFr/QJihmTb/uknQWynbjPJtHtCI7c6MCFitz35+Q1UTh4Jp4EMah/c0mR8k99N
J/aLmugmQIRt+ObRzN1DlVZE6Si5pS3gxadgaPTFozEQN81jcKugzP88vYyUUXLa6kdCWI+Wau7J
TsgjVfvZph8R4HnTK12vzB9jnOSJAdyWxI2zbIk4eLXn/pAzOl20Ku/gyhIjHOhp29gOmnt27TJO
51q6eGhEqEtiNPkuCr/1tyN0Uz0cLec81Ujqncr6cxP10i78CGQ4hOmtRSUorGTvsiTjxjTvWxZ5
+KUHp+u/cXeiiJR8J65sTzk53VVDyO5KN6KhkQJrXKFZD0v7S7FDlDgsDjXM2rHSF/YAVP1O8TSp
l8ZG1t7zgbbDwSqDKFMmqeutf9ar4Wj0/etowyUH65uTLa9UEZ6r3DhxT4T4o0kh0U/AGFFuZmfy
z/amZqL/VtNJDsIMO3vGjkkAvuZ6NXJNe5tlhclBbHZxV2Qn4epo3/HzKHfFb2qEdTs9F4PaU80V
seg8r3zkZMZGQ31j0VRzNzemT+EAOefuPL74tWTWnXQqdwu1K2z0+HrqRF0xfg2Ad3i/9B9G1/7D
bTj/iYghbx2lMYfH3OzywRqwJRl2E2mp6UZo3g1q7wg5h2gTJ4/QlX1qrjvRGdYegMo5VEUa5WPy
BLyS3ldSa8J56LuXXsFSb7K2XryrtsryKmkw3bgGLhB7BqYPMK0opdvM0rsEJts1XD9ym2DrTdVN
5MmHkTXam/Tb5F4zWfVmZHqVGuV2TayD6q1u703Os9S0iw9aygPv80R2LeB3ry0GDjSCY81G7Vsq
GqmwmmLfy7Q38n9gMBsv+dTc4L7QNQJfHSZ2wyyva+GprbmUw6GCF8Ufg5AamQtAS3ssg+TR6y2d
0JfukqEkCJumue8pIAtnvC+FE1f9aEau3VmxyEsKW+rmy3CL4j4v0uHXcNSw9yu/CknZDJec0U1Y
lgoXpK87v9WGOziDJkRqy2SQ56HIJ7p2Ri4y+q3J/9W1I2bbZ1OrsogcPDzIbFpO00SeNL9mc7C2
dCSKfQ61Ei3ils44uDXUWG8dmH92nYGXoeuKcNVhfoZA+XxJWzzYxsZV11GUBzKbHwYdswLjX5aT
NVfOv56i+cRWE7EWaZSIm/y7umuUe/UmwazJy2JOeBNrpsfR0Nj+2twN1dJkV9moYdfa7LjjyNeW
qMYNO7oztitR1XjZKJQZ9eGz64ne7Y1HqzP36+DdtULEo9VcJU/2qSRU2vY/en3aL4H31+RFVDbl
v352NvmQfJEDQhvBjx+8povxahnDU1/Zz46ss2OyZj9wKl9OP3y29fDhadNjbvHTa7Z5JVejinvl
fnUpr4Kex2uQMTJTQTGYXWSh1s7z35ol/pTRoxL5RG5v5pm8JPgeF2E4ia6gmmpgkCgm9dbrTrpt
ScRE/FmBKnQXTdPgVdSDSevg3qo+OwNAPdXnlsjw8dp6sFwO6vnInYazqobs4hWNtcF1EtY+UYkp
ZJauvw5cIfiF8JuxEubTdyaJF/Ea1XHQuDLyR5IXCBlp0/StarKntqkuiTNcOpPiyYphqlO/c056
FxdvmN26hARNmmLkuqbYjgV5iVdfB8EssNnnj1U3b8cSMmT11i8w3aPXJ/Od56d/OWMONYunSsz3
jT7/BqMLs28XLP0eXKdq3n3lbYFN0at4WB5FEze9/94XFBoQgTFumo6eUNNLQ0pS0IJ85sV4n2fJ
3lHuxrpdJKYr4sovqhiJEMsqfSGYufDx7PrB4ck3jo1hnfRlwjswvWBxo82k9naJ9LYz1b6lsUQ5
HRZeboUOo+Qm4KQq3XXfj5LeFPChyTLfVIHtKbeBN4yBNbvbkGN9yCaXUcr7woO7r/3hOJEh7Y8d
/TVAGjIhRz2YSrFZAyqnGFHXOTHurc660OIYjpZGFTxbfKtRni6cwtc3GWPrPh266c5r14xRVB7m
aoVezIpxfGMimu4CYf4Ag29GTUXGwuhHvhJY2pw6l3ldJMRLJ41DZq35ZfFuw4lmZZjZVOfLB2pN
KfhYHHd5KEgovaEZT5bAfFzo1vpOT81xobBpkWisNuNMA8tUDN/CdeJA/ha0r1Es85zl8jLn1r+2
sUdOzEVcUqvTutCx+/UlTdwFx1RaAzQJbl47npC2TFzAfYpEX7R7IG0svklz4q89hoU+PDUr36Di
JYnHBduVtOR1bsd4bobQmfkEiQe/VnzzGpFHS4ttTM+3Ze22O330mwhBgRvZ4+0zV1XkLzQSk6OZ
Vdlr4rSxbwPLTIvjIDdKKGVRt5pSVmSrWN+7yj8Andvbxh6gnLrFPrpD+0hfSX43rXKNPWplCVc3
kQPJI5W9NfY8T0KAFuWz6Ls+glTQiYLMykjrSl9GQEGbvJY/2D9iB2XsfTGtW++GUjSezSayX0Yv
Iq1naxDzvNUpxBFxLnnsxzl1Lxzy5Zt/67ws2AU4rz+mlWiNdGF+Gd0a6RRePNz762VyBvmy1vn6
pVV6+lc2gJ3TRdTaPhfpD/RBvks7omen0oHFRl4+A4pgJO7hC93jXL0SsIiSLQnTDmUapUpPExEP
+igB9clTmK3DIO0/i3pn7KJaXDv5g2ybrVWo7ZykLGSBUGd6ed40Sz/UWv+48BJvZpE9DiQGb9LE
+RvRHt9mFMtd0C/dZcVJM/SI9r3Qdoad0VfPvvVjYY6BbY0De3oMmnmlHdM605f8ay6CW1S0h7kv
Tzk06N5UyWOBZ1CYxk6XQFMr4fD7eeTRr26fS1blj32tn8knkVs9nXFlCit/q5KPoZB35vgY1I/C
bfat6g9J4qZXgCnXScE5q11XSAeruzA+1bBizSycJkaCFXUYyW36XfLku7OeVkx+6NUueW+9r12M
psAElgPSk3gT/bm45BLzCLeSNmZapDVIp0hYZRRR72AeR8+D1TZAQBDOUGnL7VcZ7AKGeJoT0iyQ
I31oej1tmtKl+YsBHZQer7z/mKOqKEaXZggHDtUNYrc389AYaw9gRZwK53lIvcjhLBu5YglWjJs0
P1UtXI0L2EO0zWbQqafT1xBVwMasEcShwTmkbD0rzk380BQAr/4b5pp+4yQ+tnSckRmXTachC2jG
j0G7DoDS1KD5HRFUXDyrg2SQgE53ILjDUxxHtFCkkZ7K5b2xjT/NS/9ub5U7d8i8xY5i3/ex4gAm
5Pmxa/h5UYsjS+ybAzjocfCcg5vpG83JCTHYzcFbybMjE/1hqtvPElECRUxJbHbVgSpdXujxqb0d
Fdpz6wZRq5zw1n5IYtZ5nu2d0G+Hc7Br5A9k/ucQUPORvLuAEtO8XVb/X8GGowF+llMdEcAf3sqK
XG86lnLcZnXcTJgsnzL5z6y/Kv+d8NpNkv1yZJ+Cfo6Jugnd8mOgqEsc9TrfdUDtGIEiMAXqv5zt
MLAyGMbFDjSsr3iQnWY41elfRwNhadTnnkzKNtV3Po75ZKUzOhM2TXEWA5sTYjTZJF3hb7XszXPL
LUsuHyDta2b2mZnWoanqgzbfVwYIculO+7629znOJ+G4907z5FtfFW561BIxJQKPdcVC39saDYAz
dRJ9eR3y8pSws9GUYcWGW+Gc66k+AKGmNejBVct3bae/rcEtKIfuvvLNqBDpA2LNo+LEE01+qHwF
MVFnzbHXzbebWdwVb2K+NLAgyfJqWMT+pH8SLkGUYW++UfS8jM4mqF/bVfLh4v11VX2vtIm6K9xk
mnwsZ6gIkid3rhyRd/hHO5/v9L4FEE6j2XrP1XjIu+W5Mj8rKrWL2aOgwqb0rNnQTh0ZySl1Puzc
3zfdrScs8F4mhxgB5uc7u8x3uahO7XhNgql9NvIMvEnbCxJlDMjkmgZzL3nKi+REpB8N7LTimOu2
wEGvyiUkc41L3w/H5l7gYlCEUJTobe3nZlI4kM367OZxOn5O5nEF7KWEDIGt12PFWAp0nEc4HqO/
Y4+yjVPdnRGl097N43Qs/cOQq4OWHhum46yISwbFPG6a10pdK7feOvqnxhVe3HXtUabevmB+yOQz
/TjnJY8rfeUCSXh2SO2wNnmZRj4RnRWPzG0ttLV2n6vfxJIRGsmHCjeGkG8+pRRIbTZ0hp3Bl9vl
BjsrzJ2skIu11Zv03gzQ1xj4Nqx9ho+jJ4yjhMFqyTMpbMYkkDWKWSOSAw+ecK60pCGP4vinIaaJ
dXFympNTnV2GT23fjkBFNF0Zm7b7J5tXa3hDUJqb3H+d9yhqfqnRnpMcOAQauZrdrUZfx6bWXnuj
QDUK0THXZAjYZuyr3dpZe0RhoY8Rsu0vvclzmyIiXT6s4kEN0UqTNPDKBnXSXdNQmzeFwMOjxcGS
c0aZWztQ9Lgb34bynzK6DTd9fX/TI0JUQH/45O8F3kmj2ShKb3Vx2MPPhIKT5x54b+u6WHGrpn3J
+sX4FFNEesAutIEpIJ+vQAk3bWi5QeRKB21MqYO3XyE0UDYnWN9RltrWBF+TcflUFKTqfn2w14H1
rLrrDCDbarqj4qPdN1p3HbPka3HbT0tjvR2nN3QK4q2Yq+aIVoOh0Ci7Mx3WH6V8V7oaNvow/LRV
ftdTC2lNJVjPFOZTF/tZNOr+ttaumB43N4g8WNdd72kcx+6mW6+Jzg+9furVYz6QI6N18STa/MW2
9evq2XeroKBEDjtprkRswdreQN/nEipCqMGJacmIa8JH6o5fuX4tTVwHr6vxKoqLZSYUQ41Y4kTc
8pSuVrVN0G9b870x/CyWdsjb/mD6X8ghHwtwWDO/T5Bw+V4fe2rdpc4YMyosJTEm1WGd4ix5N5dT
4zyBc1/62mICH1Vokg+J7BwYahDjk6qKLERQ+BE4lEIGH/7c3XWuFQUdPJtIaHgUPgdKfSgqddZX
67dJv23g4wjPSRyYqMmyhMgy4TUXEAMLNKqTYWnPd7POX3LQc3R4zr52hvLa0Jf+4aqEsvrVvOcN
G+MCpiRGL+eDSQTaB5s2L5UHDzRMH6VqwqxUhJ1YD2mNdE9383/JINjOqEKdU3XMJSnpNBvTWE7i
pmz2yNi7qCh4ngXeMgI2ABdXbz972i0IhCTwrte+W7poKapHrYInuSoD/+Tn4/w8K/uLCEHUIYF8
NMCHZND/TaM4YKXRNmuZjhBfYP4BACU+Z1gRKR+CoNC/Rkdz9wORY0e3Z6lUIwVFXytUOxXdhgQs
AmRJZ7c+eMF6RrotUNSnbkSNHr4BPxMPmpM8qon9Y3Kyl8BMCUzxwTmypNN5q4Z0X9SG9VAb2ySw
Mgbs65IR8rtqy7Kpc+sryKgKW6kOY+mU9lVwKmGtXZd9iwyTs0vPkzdWw4BHKFCnAkP2DgGedqzF
ZDixu6bl1gN8j2wiZzpPvqWSb0Mstozt/m1Z/L2WOV/48rala0Nl2+YrOk6WMHM7VBTZmyTizOIA
R7yl0mmLGePQmfrdGOgXL8PPWWgUp5lSHguFyh1R0J0sez2qlKbvAp6ke89dT0abzqjMKSE+NKVT
bfXOWxGuF1X1ht7OLmITnGQ3DLaZRbpZeBOLkmVqnCrpc15Onbnxhgz4ssz4c6NiLShFrOKB7OCj
ZjnUXVbojCabn2mAdwClRWybhImfO9sk6drdoDePjmU2j60BRRqsGBK61BQ7qynGuHRz88UbunO5
1FbMsomQylv6jdGx3cy0VRFZAVihMn18EuAuMZi+cb9UeobAfnXHvaUq2OpJ1grVhJmvD2IWsOQ2
YvAtDvpsjyTc39SWgaGi+5l8tI+XJjGtIKzS1vpYak/8zTeYN6XCNOwWsKaqFP2fykn0CFI1/eMd
pAUrsaarasn3s8oefKUuoIOR455rfh9ahhXbNtE0/C/gY3DgQlHIGDLzd+5WEkiyyrzvXe91DgDJ
aDvcF4g3ttnUWB+Q7lDTbTfh9FBajK+N06NZjEjvdFKmVB684+Fm1K3GBZ+O+S+jNnPcN+7i3AlK
IL76FNo7RfHwjzl2qTerYLjXsdlkC1E5yVjjhFcCrM3NJqYP1ewX3W7uXA3YqU32fBcjZ6N0jo3o
/42z0V2dIGN3hJDk1pVe2HFBgfZos810t+iHjDgxzvhluhjV6rzPTUBkjDEMATVskqAmW9dmEubx
y2vp4sR50dKFwE6z6zIN5DfJbgb1FEaLTbhaq3+97ZVP05hQh9XIAQpFtci/1CeFdfVWr1X1Lyho
E4gGoCLI2LkjBbfOm+JhmFIPzx0D3M17y5ccsN/Nfsl4UJsUTy3mh9FM5lXoifkxstocOhRlZ3Oh
ndTsHfNSs0Iw53TMVS0XjIkk1DAQiwt7AwROjo9eUXHFe220d0VB2ICzZP6uE9g0bP9Wrxn0UCpJ
2blE+ZyR62pwidL2fzuHRAQ4bb2PXPQtV1THwTd+GmNXKI3GzK53zonn6FudKeEIRs0oxX16HWZN
vnkzLiqzN917zC3D1kWXClzZOe6pR3N78UvLi+ZuRAtjsVhYgQYmIQX95Zz/83e1pE6/yzWNzSWp
9LC3+kY/9oPP/UkM76MxktDCiOa1cRJA6LKDrVGbay3YXIkCO7XG4YwoxMYA0K7p/QQETPeTMd+X
ruTnG30NXtrwlm0wjdnZMeCDU4sKWl5ltrnSHHellTppqHXUOSeJ6reizuXeriv/cy5HUmp0+qJF
xC2mPZolwh/PowM3qcl0K9bkt+5vovEG2omgEyPOkVM1gBRJcAlScJO+wq5L/KLP15I7B2Nw7mUi
am7NxsA909EURTmfwbLYEipCuax1D8RD5tjgdpVxccuSmMYiSchQBu8PS2Qksab5hcE7a7Z3oBsg
4IUzR2TuR77ZYt5aC//B61Jqo5OlOOl9McctNX5h6lG97Lf9+JhUMn/o2DKE6dWXgnES2ceS/OVd
vy6bRKT+uWvzexl06y5DMGk0vb6dPAsqN1HgxJ1phvncpe9L6ZE9tThvC92EV3ts5L1pjpSjFKYV
82OZfNZJsgdGGk+iTIz321G4dQI2KbNr1hds/nwJPBOPaWk6u7Xv+L0y5ymye/1AJt/67E4uuIus
DaZCZDQ5CMWD3pvTA1hVp0G+4xOgr3oO3Chbiv4WAmo7NGqO9UsGl5D4ZPQh/FxOSbmOR38ZBG9E
qkXSN/x/9FXD0+DJ27YdvC/vELSKYOchKshef4slW89Act/tBGc++N2ONG+45LEEkKmkai5eG7BE
kde78h7W9iHrS31PvjaP8GLtVops1RD4B+ofwfx9/BytLo6Cbfuha+zpDG1pbw0h17O1DmtMTy7v
WNHT0kg+4qNMGvds+st0XWdHEiojyle/LcCcOiKGJ4QKcrpY8CQI+XM9Yd6Zy3s5ynyb3fDY0cwe
17q3rivfLdYPR7NiCCVvX2XyNS/86sFxg+lutr3kDdm8DuZWvhtADWGtDUakyBKmW73GwGgvW9r5
OuLKR/USONM7ScB+3C03eLRdq+nVXyxi4FqREmsjXDwBQNNjt+8F7ghHlua5KGy4/7TVt4w/MEnV
CudiQ1UqKNKr5xgIs2qAILjkkywX6zIIlxSWUn2C9QDRtIv8ThJLD20iawa5EIEvXfzMsuvVvBnh
0klNJskm7mSNPFjTE/jimp7imabR2FuqhoDUbOTSYBBpyoE6DQLravC8CoEwSwzV02ZaGmRDzS6y
oaCTSYQJpvwyGr66xERaYNXkGW3K/KbAEHLBxJGiOhlFnfxrUsO/WwH+BOqaSFkaWp6iivSg9UJd
X/QjD2i5D/BwfNdlgDgTWvKKjMPiD+q9XaUyF57HMLWLbmb83G25T0gwBYdJpXvQSagSALspC/Q6
JmRPrmznOUnRqJ2S/HFE2siI6c9tXHRmvh+ZPzb8sf4bjefDXqCtWzd+PvO1pL7hzdEw3NyrAIPy
apbTCHCEju3i6ZVx3y+NPBRmUiD5nPBC2N5QvHXsCKi+RG5GHTlaf0st8qt9K2Vp3Rl0urw5R5Ml
kEf0r3A6Gf8/UvccNRt3vt+J+xLf1PcgPT462gtYj8hf/yWSWtFCWxGcqfS1jL1Ugyuw5hsHK9NP
NBjOVeMk35rAUEdznvMWeYyTPWgrlZKEfo2nZQIoX7LR2Cs5Dx/kzhNIGDhM0xYS7ACv2hkkq42p
9mSKzuRHxf7Am9hqYIYjMo/nKZFYg+ndPAdJMhNKpEhkM00K1QfyxcNJR/unWtnH6wpwQdg+6tgq
W1XUK4GOtV78/oonaS8LjKcdV9LB9RvjSCQRoYOLbM5i6JooL9b1KlsEPX3uPSYwlFvpWcVH5uO4
QvOqxtOkUVetSTfutUx9ikR2mFYCBFpFC+nqyfFVH3ioNjLXe2C60TsRiYVEcXmw3BTQcECOoK/9
pRKFtRtJILpKPYGhzksveOndqdu3bkXYFD2QsdZOwwNlwlwMNDdyC3k1J+moSO3vfer4BrX6F9Ug
u+Kd0e4yy7C/+5QPM7NM0gnTVEC0N4B5GLGNTUK52YMqioHvziWUMO3cogkl4a5x6RTGG4fJ9wSv
eIAYDjY2AAOhboQVN7kszsla8I4kacG7sDhq+XKDNaDs+1wlkB/ZKXDukzojc6oPhl8hbW6n5E6U
ageivfHckRGA7p6tZ9xuc6XhbgWttBHpB/LkzOgO+3GjGzai2vpkNzhpxz5wWCcTJXnp/VsX8aiB
NjCgOD+wEvYHN0eyQ61Y4fhpPecnoDfwdaqbbF8BZ8CfQ9JLTDq6xmBfuJHX0dkYVRWmBt0WfWj6
2a42+j3Gv1cdEHAKfWWk9751pK/9NCUN+F6/QB+3vTpUXgVSk4LF5NCe5tp9TDSOanTDJ/70qrX8
FyvjTzPB8p31338Vvf9/c8D/JUUZ2fz/yR2wb5vfqf/630Nt/rs/QPMtYmtIpsGvyD+wAaDA/0+H
ANmC/4GBh8AlQ0d1+Z9BH//NImB4/0EpBtgPoS90kNCZ8z98P5SU37pTcRboRITgMfh/yl645Tv8
TwYBbAEmYTpElFBuYtm3Yp7/1SBA2dtU0czrbuW6kGzJ9mw7/4W9M1uS3Liy7RdBBjgAB/Aac+Q8
D/UCy8rKxDy6wzF8/V2gpCuSVy1d9Vub9QtpRrIYkZEI4Pg+e69d+5fazvnOK48E90TphWQtFmab
unuNx05eLEklzmay+j2EsR3ffZc0TPbwu8/xn8V5yU788a2trHKaiaBjwEkBCfTHt5YFahTaM8lx
GZ34HfduDAa2KpJ627pucWxHlQA59RUKCX3ZaHtTVLPOYUN1tmNrflwyVkedO6gnKzXsplWjPOyz
TnNqnXG5E1o7VyNmxuwub+hV36g+Jqm0cL76mckcU9KAnPZF80/U7+FGEdKPmUqvLM/rz//6R/0T
iYXfAmLCWqrj8hsghRWuOerfVSKotHerNJniQ2pb8mmqBz0iMCD+4eIIiCwO2WPmWMs5pDTq2FtD
9l75LIw2asYfw4EiyK4tLfLbLPadYxhH4a+QXzx97+3+37zTPya6f3un64DF1fnb31aSyO/faRp2
wthRltK9vkx3VBRgUvejfZ9yWfjSHW+ZscPnKZ36w9Ib73aJ2vCcL0GzKxroh9t4ENNZx012KZd5
PPybd7derf8IgPPucGh7ZOKYHACW2/afPkfZTLIMp9w/tK1ibaUh+67lAdvRKatTlRXmhdmBYaQj
CwOM/spX479rxIXf8v++CYrRyPCsFXuB+2deU62atRQ9cQ+BklYJ+CDBipxUYbvPveItweBFi0Q5
b5GUaE7wFYhlu8ERkTwvQ5/tir52LotuEXsVjPaV5Q9HuxtH6HngJ1RimocRM7a/hldPsimLg6x9
cedm/nicPAfEdv5jVmgRfWPnL40/I7m0IP8UPBncuOZYjsLbYrl6SjGBXJO0IGkzCwZjMnPZU+qO
qcWwKvCWmSb4YDfjpMhGsNRjtJFmK42pdxS+pc+VjY/T7u2rTBQLm0zjQSVmIVlDrF5phz2pFVjE
2oYJ4oevQwxlGFVUu7wN3yMgZOjDiYy9p5HgKQgKNE8L+ht7c+9zlBXkFqfAIrWqycrRkn1sYnfE
diYAWIyzIHRLX3EWTsfqC53A2XZO4W+zks931PRLB23OZGYiMiV2TnlvnEAwWqaq+xHJ3ruxKjxD
SQvhXIsh3pPOzc6pzzHGYpf8sdric5QYRtJFHwgNVhdDISgpcXGBNFgszmQWbqa6wNY3ASqstaFI
gQDug+PnsJMNAv8sodaks1Nfob+kX5Eui70IO3N2rPbR9TXM2t681cLtD2EQj0d7mJe3oIRpV7Fq
vS27qEcsWidxzoXRDz3G72EITmS2TYfnz3efmhFCShiap2ycWkypIYH1fLTC76RcnYmTFckb161o
5FAoeYGoiQJYC6rZXPDZzwp7SSJSVW6tXlSPkjw4qx1HHn2sYcdp0o8z6ZlDEVD76TBQbnzy3XqT
RMMTFshol5TOPGzncB1xqoYEaMYvcRJNeugcdOl4hBTvqNnfRnZdoiuE7/OClZxuifcyjawvCwvO
tppUeue7zY8pxdkrGz7kpbDHvcxlfARV8WlhBWXEjc5TOfa38Uw2pUNTQHDwWWK41hp/oBw+MXsf
yZmud93tl7xWu4wLqVKTuDSLdZ92+X2J5equUOHOY8bFNLi4LNpamnGGWP8qSv/Od+LlSJk9XMxk
POBzCL+sJfi0jM62ZiT0guXfP+RZVWyHKOM3JjJmuAZPapzGLGeFEpcT5pdvt5/VDfcaipBZUor3
cSG30DiFPDhxY1gXlhmF9ksPUQJixbkfe39vtdEXj2rFYSIB+j/E4207s8ko8kw/zWVPT3TTeXed
68N6X5x9lBOeRW0DeZNhtr7yO3g2LMAzwjBOMP2o6in66Vadd85NKt8saI0/2toFkx152VVcKRsc
TFnAIsqIhp84WDw0IlpuJmK0xxJg023Y1Z9zO78mSuFJdSP/SnGkO4nAjw9W23gvvbuoxzSNL5a4
XC6aqorvse0sV7oa2UZE8uQsZtXqZk7OPab0UxGt6FDsVxlblSYdvgu+oz+ELS32LqWobqkoTU4Q
0IIDmnBCiig/c34td06y5Mc1l8+BI5/a16HOXZLGhDD80rtAax2+wdyNN43X93t48PXCMqwkoZtQ
KnYXKUXCX4o34vZXfTwG51RxG2N12G3Aq3QX6So0VIVbXM7KKm7CJZGvGcnsmigaJJ4mhs0Uetm7
ivJtwaHrwSIgd+MlSXlaTMkauhrrCyfAXBCwJHkaa5g/3HedByU0yAOhUKlkyghFXygtrw5GpJ2f
ZLd4o7GCBtlrA10k2zmWIb1RwRWAcgXHAEWRtI5XOwSPlk4em0D34K5WgEMW1luuiWpLqJxOCisp
JdaV8r7LVLXrgio9c3jL30D5Zs92UdvfLSev60hUP4slAvPvR0Q1YgtHLtsStruRODtj/h3J7nEo
EZudaHhbfpuoQAXVWDWq7ppcWX0uaspzGrcNrrvAwUODp/Y2l9V9teiX3ENqBUXzyGMqvXDdydmP
/TCdyyg62KJpWXWNVwBqb4PZd/cjW3yc55ijVQMsNuv7c9BWJNO8zjkV2RJceqzrYmPf18NK5A2R
URo5YhTse23dG5+STqyD8dadQA7bfZYeQFj9rFnD7FIV87jrZHlKZlopBtO+9l3SfDhd1z5nAvti
5q08ctfgrhw8/5gFAidn6eWXtfSmreul7knSr8gXlJ34FJn07KVdcO9pVr3p0pWHqqRyQVSY3sqw
91Bo8q7cdtCwNjz5zMmqTXFJf57/TC0X+cgq+AWG4rrX2fOQr+yvOb7rjMHdVJT59+xVw3Xtyeo6
ZylzQs6ot4GOR8ysU+Z/1QrOVZAMI9mdLtn1LQDhupqhyzi1fTflUav2OC2qZic6O1k2gdXmwVmZ
eMKkn2huXw7ggYHMLdSIK5M0Q3+whlqFlz0KPXULYSLrTWdmXIRFbBDztZkamy2Gmkr8WKzRSO1m
Mczg49J16W60slps/AEf1AaWRITaSzbkky2GXV53Jh+RHCoX97wT4i3+VblB3u4yv7OpzOUCYvmO
mOUdUeB08djWQXXlxOXA/SkiiWakr/WNphlDnhLqlwDUs19LzjaBRInj2+3H+6Geu3ZjZRM/Wxso
93KBlHDteGPyPZBuy7ZRmo6PomG+uuEyR3iiLveowItc+ZGabtCz+DzEjNUdl3Ds4tZN8tVDK2ll
WMSsXj2ndJ7R1YojUcHypq05mu9nNvtBVkUfdqHdUx+wu67zMCBYZhZWPzpp04JIxYCHeIUlbgJW
BxgFUvSJhR7AjYGt3LK4COhDcaqJ8JptJnfXC9i1+3RWSAxLE8Aq01rnz0HhldZdBXtoswyShUWa
4TmBH7fnLmNfLoPtXoONcK7KsYnfg6znqKJFULQ7ExiAJGm6MuiiPlfXhKfXOK5u4wursuOLggye
jf9d1eeWhduja7zuQgxD72+EbYINzV3i1EN4+cknwJw21HHLDJrLh6Zr4os0M8xmC2RxjeJ2wDFu
frZKZBfUdhNA6AGdoO7H7mvT2u4PZm13z3+y/CRtvOzjIKE/mQRX8OXWGqsPkBLvMajGxz6OFOeu
+qUCvrKLo+yVHvCZjStSishvCst/VUsa0hLlMrAag5PSFxOoGPVgSIBeNfWsr5YxWLZD1o0bXduY
v4Xs6oeYuyx4I7Gs+eGR9tBTy+Jl63QJNnCrNHDIfOwxW934+QX55TjfewG8lauWEANWvTjVgNcH
x7pOY63EfbZEKb7yrC9+gaXB7cx4+Qvzf3dph2bY1Q7g6h4621tKzKeRiraeBS4M8fj2yWoAEGVl
0l20JuL+DkHg1jJ5dmZuDbb5DOKCYoh5IITST+Yo3Q4tOW+9FJfHMqM4C1F/jOOofoaRmt9Sr5Rn
L+jUlSr6+VeZ5+9TYdRF4ywCo0WDfS1TffpDZg0H4KXHv2QvWnywQ6vOs+iSa8325ZTF5jnpev/Z
Vf1yGIfkWtVT++YYhgOWl7a7k+3QfGC5lDHn6NJ+rklnkxSSKeWrWS9Zj9QynUAHiTL/VbXVnV1a
+Q3f3+q6nUQOTI+3n7CQIFJtOZXL54f75GmW4TdK91o+qC9Ma45VUdgX9mTj1Ir6yb0uGJH3qd/p
286pKnRrzy93HmIF7q4aPRw7W9j+ygCxbtrK2zU0U7MxxbGxKcJ6/BGVFdb5UN+78NBZoRWYquy8
jl8LlkakDOpQH32PL00wDdXt3LSnmkggOQweqWnQsSzMy3gTGuJYWDyrqxDhbopCa9e5iYPlDNen
11pfAJSm20LlZ5673OVIG39nEzyRTRuYMDoN0sOR3FvYi7dTjf1IeyqhyakcI2cbULp8RKRe1Ln1
WnXNZ/5d29lc06Xnn9yGdpCaRUFveSAIq3I7Kjc9W36k7yO7uh91VlL3FL4mYKS2eEEZJt3+I1G4
6K2c7xfiZvwUT+V9QQvp9VQFNdHypYNxgOPsLcn4Vm7KiGXV0EUVW9lyYtfaLEdD7+QwY4rmvMjr
4YTc5u2Iv1ByRlXgS84JN+AdaKp52LkJoXTtkcknAeAzeFlrLj1FQ1pt11ke5C/lmOZbv2PkZPg2
Vw2tqSdGuuLS69kEdHoan6RPT9Wkr3qnKx9n6XCxl5RRxq3kMJf3DXAXJHYaBwMwYlAHcO6WnuU+
6qnIXke88BjAPZvQ64Rr7TL18NOIjrt5NDv+zZR7YpuUk7tXwk3eeeKkePYMqMwWO2qTGXvnNTL4
sIf+pS0lYdciztnCEG+pxmjc+6QyGFnVOSnzR49Oovc4NZ1/JJeRnKPezT81s/JrOoXjIZNj8sJg
a1020eAQEDbjx7Co/naZO7Wz3YwHLu+swPeC/c7bq9plfFga8WmPCXkBZ27xk+GsYKnMw+DsQQy9
kq4tdpCu16CcyL9+k0/+V+L9NxLvSlj+r/kvm0YBX/ytUPb01S9fSWOytb7lH9jn9c//DQcDPdGJ
GKXAOkN4gaD4d7XXAbSLkIuK6cKJgdzEn/k7D8b/CycmkOKu4E4f/Ebn/QfkCdFMBKGzdm+CUwz/
Ex4Mnqo/SFMBWq9L+x6FtTC/ATL6q+T6O50R3gWpLuPlW8KeCtLhxAkAYkUZXjs2sy+R55bF2DQk
xWahm4I8T8/cwRydrCGYSdM/nSNx4+1Uw/iR6NF5VilAR2L0S02Otur7fD/x/CVhZnwngWCg4Tz6
ouzCMwnycdgJM0WIBKrCeDTJWPU3vj3VwDrUbH9jEBrZcRgZT/vBlCV258IqXyxfsWjyJbhYntKr
US9GS70IhLbx4GDUfIksL3vtk7S46iMaLjdOGfqP45jynI39Ys3tIvwQrWsHIhJ+MPIPEuGcnGzt
Nu3qiKUrif7+WkcV9tdKqP4yNHgnQZKUcp/QHHKZeWX0aFeRc53NMXEwCSZh49ahuRmHmEQCml5H
hsfAnIMMV+HBGPDi6MJGyKvjAuBO0l+uMgnsQQnBbZsVo0/DyjJnEFQ6iIukh/LugVut/lZpXcWX
pcfnvusKC3NaVGVRtnPHsg9hXajIPS2esuOroi8yQ+OJHe+dzi6jbSzXUT1oo+zHyDmaujMNEQZE
so+XVI8+JltTJtdWruQPq69gyA3gTT6bwkbo8FqmLVMX3aX24TDuEMWCUxLn7OLcsEqRnco4fQ4w
x1F0F9QTbh27KG6qsNI3SigbAAZqELnpNOYqS0M9cpPGfHIli5aleT/EEAbqTLyI3qJBL28RMumS
70+VDPyeRN0CxXcp6kFunMrLnjEFswbme9E+50GV/KyJV2GJY5gLqdupltcq7PHQVUlbWftg9n57
aRuZsCR7iFUNifgOCYKWr6bl/I9dl+3oAQOQiC+lHECVLM3qfAtj6Vyyd12nkz7L/E2b51SPZTLV
j1g8eWtdMNASOEf5ueznJj+3czf8LFEgbgK5FD+zydY3k0SQ3VQmcZhBS9zsgy/jRx31CfzfWhEt
wz9BbqnsHbe6ENaAKVxqSWNNBdP4WteWDec30B6Xazv+UMnqkl8mxrGtx2nP2S6hSh+tSLgL/YFz
+JnlxnoNUchZhQ94z0VD5m2YbE9vvVwYHm6CLx0KcTUf63Q9F1RBbhwKbmPpkkLP3QW/u3Re/I71
6IahUT+FYl2D9B4no10/1wE46Col14QltslpwqrbHvyjlazg0mmiZI/24l88AAnfRrAL74oiql+z
qRSfUVzRzj26ncPIVvHBzcU99r/xDSP3+FbaonhAbXZnxgy7JsnNmDAeG1OQzRMIbQ+xoRECs7vD
HsrxJ7xdkzPj1nc5b0eEgm2NT9SJ6/tRzpgBxmSxOTPLTe+ucSmll89UBQVgZ5spnfeJOxR3fA32
yQc5nMYG3UTbnnehVVvCoQAB84tMnveuI45xezGDduR6HgN/67l9tJvKKvY4V+r5uc8dYh95WKTL
Trq8/CGcB3b3ynLqn+VcOT+TAjrBJmWKNfvJGwaQL3Edqj3r3Dq89OPIeQENQNFvrWSGfhhE6Uvl
wl7YyLgg/g18XBJMHCa+aKLDnJYTkfjkOWHVO5LwwKDpf20vrQjn5pYvAWcLqoTLlE4zZ3pVjSB/
GvkZXW16BlO9accpw+nXpKscS+7P31pTDgoWe62ubqqkr8nmhrnYzOM43E8RxjbQpEo+rOfELzUV
q59mWajppd11zSDp9XAB2ZR2oQwPWnER8GlM26CNc4tIMr0Cm9pecHWFLS7JbdRGPvd0psKTCqZ+
5CTE1QWPJREvrNgIPacBPONTzRj5aJUFcieIHCI+VmjbN1xYtB9JepNaFC5wSbtAKbRXJ0mc77mG
VQYTpwIFsEDTKC/6ebGsZxlZ/OcpD6xoG1iddvaBCHR4iekjYUfQOpG1H3ho/4jGALKpM2Yr3iYI
dIA2YokbWxZIog2/011kATEACCOnn0Ndl69y8KiaaZo4uIzRCYjNZmr41GnGAowJf81mcMZl+XCL
vbjGw2SldH5mAM2LHbuT9MfvJpJ/siv946p0fa7TcBZy0qftLHADAWzu9891D7M8d3IsL5HO1V1l
JemZ53YAMwf4j8hrf1eaqL6cCfP8Fbr8H82M/39AwP9ptTbrh/gvpsKv8gMS2R/GQP7AX8dAl34E
ejts9vTCpcxmbZ/769JfYAcIqGBgA/hbh43Lb/JvY6Av+VeCJ5INd3stTmZ4+9sY6DugvAXcWL5a
OAk8+R/1fgAU/OMYCE1USmwFPjXNDoXb0Z8uFwQn/Cax8HkO2Ik8znxbKVDl0V8fCL4adt5D8YMO
mSE9ZKFOH6BS5t9daw/ka/yZWC5TUkFvMO5B4GG9O39k6FzdJkmj7IMdSyQ3XSA6cj25wfUWpQKl
NtKh+4hiRfFpujgeXs2weloclEi0LmMQq6zVs5sZzlfs6kX3Y9DEG7hjJ+D9Kyw4OXIt5Qv7DgM9
j1mrwdjqdZoA70BmrrshVFnTyGhTBrkUXfMEz3l8p/3ZfUtHUzyByhjie1gEOXF7/Pewe+3BvbQw
IGFtmDKyfLwZn15WM7S3YgTtuAMhJt9tD/fNphKO+4TJe+RDGPwgPXooU2h7ZQEqamawP5YcYLNj
HrvyvtQKK2lUSSKvlTPRo+oPHvvPHNXjaoG/2rK7pcNqzwm4evPxwgbbknP5T+xh7WM5JPA9+n6A
uxdAAf2MJBusgMcKmC1Hl6+NyomcACjEp007rnoM2BB+y4Qjrt8jMe4GNwASlNR2by59tsH0SHuV
ne6aPh8RzZe5bU6DFwBSNvEMxhxtitGJpoBxOlc0JFxXPAItHqm26G792KpfjTMlRPOGzge1TCFe
Q3aEqJ8AMvdhSi0udGUQpTP0ZwkjLHW/ER7y5L2JXbbwCCX6DmxTZM7t+q63i6Fii/O8CkMcTGXl
kpisMhuXVla8zjG7zn1RdKsy7U64ypUWPvBTAwM5aXJQ3ANEo3mjVN7iZ9WNeKnZrxCBHCJYXYh8
vbdRjGTWXtZo5dgFk2jc5RFww21sB+PaHZZUz6S583gTmcrDzMZALDdTGHDqmPgUb1l8uz+WYibt
MFqOe0+yUYbbfnLqG57k8eNqRn/DU4ikPTjBkBPswCZP7DSw25OZKq6nxWlbcN3DXK3cH1TnOUj8
mR1dOR3Dgv3duSixqXARoeeccGRXINGojUUhWgpSMnB/2f9wQ2BzrIM6fm+rnomjB0xy/O0sdx5k
gWLrEot7EvbsoW3r3sIR0jbv63j7VlRB+ZYtI0nz0bOIGifK+ehrlSdb02bOHUU/7MA0D6mSSuF4
4Dkq/QaGIp20/WY9S7xloawQwrDC6Y07duQtWYISVk5bpxaH2iKsoaJZYqVb2uLZTirSVLEwlPCm
ueguMdwUa68GbkzkjU4/jEHFsUwWoNcZMwXr7azX9UdspVjLMTkXD87Y+NlONRNbY6Ll/q8lbus7
XXcgAKYsdGBkd3jUpRWzPlkQ4Ym2m5BMmOsy9R1qx8b1ULRlGvIyU/cYJvnywxIzwLkk8SkmHAgt
eAev0GVDG7gs5HEKmEtV1M0okRW3Mh1U+l4P7Bh2tetypstTqzxROEi8Xvv3pvf1Pa4qZbaKWll8
gb5w4VY1Tv8k6jWdO9mgk7mVTNMLwmAzbEvlUcdL/QDXl2McZvqlWpafWT/blz79HNx9OGewsMRG
eZ30Ma3D3dBOnJ8kCEaSAu5DMlH9caZqarjT/SBbwDTC5tDZNMuOkydT3gLdg/Wi62ffmRsEl3mc
ABv00tCujguhjGnLK6cnng8gpCZRZc6uSlX97oPsB4kouYk0WJX27sI6jAZGVVW7ZlLlo9LED7ed
sP3+bEATrTGGZg45PmWAa2ZjUUDttJPl0xneho8xofsbivbSbE/RSyD2KZ5K5ITCYqIXdd99suEq
rIseVBBjvem8n549lV+YtUNzJNldcoU0af4yztM4HEgTcG9RFBwx2+F3wC/crGFoTBuo/G2BCWfL
Piq41FFNqA8QYAhSra6bbN9huv1SaKpya+Km+RZ9yfMh4qhqb2SUTyy2cyiahwpFsd/UoSzVpktn
uCims2m+FCuDAaw//9sudQbanKmeZG6VBEo4Ns7cf0Jf8SDg468u56UA+kT7A9y0QJa5g3lupmEg
dum/iQbZ2bjqYbPsAaFqbvlZtjpY3Fp8h7EtnvGX1c+FNSgO6U7Uf3Kn5KlHzoSfdfLt4maOPal2
iSz51szhuhVNlsA+lF0f5eTWLNRPsABcOk0QLOMWe7riOc2nRxO1iVvr2JXL9MlJjju/Krhp5Env
j9tJ15G41LPdHBQGLuK1nJv4kdh3dJxYsDBui5Dr4sJyJNU+VRLV70naFvVONALyLjftwN6TWWBz
WosZ4xoG8gUqsG9lELCxrW/qeNTE2HTk3YRR2XoHNRfTdRzmQIcI1IXvZW26mvdqJV9kKKNw14me
/o7e81+U7srkUFp802EKWRCZco5tVzX2b3eXoizjkEEe0fBtBnUrcdK5B2tSKFx0Mrh4BMpoYSc/
ZDwSpw4WJT5yXezaUfKQrqdaXLWuScWtmllXaM8RqOluKr7aaR4sjL3l+DR3M46gOh3d70ExdABA
IPNRZ4YEnuz6HCZ4ws5Ph0APN1PS26wmvDGWe0BuIyn4uBoc9sSoRS2rZbPLuXcOcMFLfSdNkrwz
Si4nhQ0hoES8Z+cAfAOrhbsMBLYmmfbvKIe4jny6lV6jDMtCNovmlw28UIAqs4ibVAPv8WLo6/5K
tkGEf0UM4EcJUpI/zZwsoogecpfZd6GDQuTUWXgPQHq46hNcnaBJTQiWMOLbSRCHd7YlQ9TcuYU1
m+3AkhHntSkd7vuzoWIFMztDGOMjKC2j0tBl3wlKg/teI9derZmgJFF6NCQNxtjsKfUtP8skghkZ
K34SHDs4jTZW3bovQZwPAuEgAVMUk5Qdt0vXlG91Q3cH/0Obv4Z1MOF55qjcbxkMzHKLZZL+egKz
YXGYmtHPzqHtpljDpkQ/OIOPsDc3Q8lR26vgIld9djdQ4f3MGNoC5Zqo7tjMcESwvy1+n2xZjkVy
G+Jq+8r6LLoMizL7FdqS36Q0ID4vjE6T4ZhNXP0n0RGN3Zcu4UcudZ9TdsPIcqcdsh+7qdf6SWRR
eEcA0iuu3GSkVsaawAFsmWXZn/D5Mh10nhcQBU+slUJSr2sWv3XRb4YZkHYaSh1eYJ3J2S1SxvZU
Be3wGSNo0fW8QC/cdlU33bs9AvLexZ3FWFpXBNYykNniZqgcKtQAC1FBgzgUpljbpWFVh1AEz+cw
tgMsOAwOTKLE8UBB1U3QPwdOmBs24ei7pHJGfuc0w+bPNWN6fsyWYonBbFcgTS4yaQnJ0OfN5sgm
tZmwRaFFsDxyZo7RRi0kaWn3KB86NmfYihMlLkRRj+aW5W027vDeVHpDyVR5pXKMizurN9m3XzPF
H40xwWccBQl7vD6AFgenV0MMtMMFQSicMfJHmUsjWC/K5UTsGsmshVyMwSE23J1RusKH0A+Hx9my
EkxvY14/lT3Mz21dBOH9wNpyQd+GKdO03F+KaQ0I40W47+oFL2PugqfbucVY/NBRhPAXLpX60qHA
gVKws71QfmuP2763uVOrqvTlgQiCzE9C6fa+JrrkH5xqnNiQUviw87ucMZMrzgef2DnquEgTDlue
iC08RKseQjCtPmYjWhpEDlKntNq3Oe2Juhdex+NqRKGmRTtyE+gKHDp3hkhRtOfTnJZDywdiQdLR
bbSxR3ed6SNKn1mn5Xl1BmCgMJ2kJjtojCgVxwp+EycHlKt/ajhupKh5absG2IlzsrrNMvgVKmqs
U1WYKrrMpBjIFpVD9uH1gd/tvawmvDTWRYqSFLj220DUCbYct0E25JVuLzGsxXLLNo8HkWOs4oBZ
jgaxCjZhchqstmsuAjWzt40ZAvHv4Z37UEHOy7CnNC8dkeNhl84kWnazPUTnLqBHe6cjiJz7cQh5
D2Nu8lvj2Gi0Mu2iYTv0gP6wXwjvVS/VzEFC4OTYDeFUhh9lH3j9afZqP9toLyU/PJhILygxIY/E
qE39q2AYRntXt6HkzthavQUst3Jx3VqWeBfGBYtlGT85cqjJgA7oKZz2tpPNOEIJxaJGul53P3Xw
bE+mgdy38aKJST3j20NE23MXMLoy5dJkT9I9dI6EmmRkgTSa4GR+QHRzLLy1RCq3lU6K8WRzom73
fInryzoohx0GQn0Z8D1pVnaxz/2/oiex6NcoUTPq6mm95mNI7j0F2xOiBJoiN3B9bo0HbpCHodMe
rVwgrqoyi/VpUDWNU+xmu2cG3vRtGj31K5qscL3PR2yOKx9bzLH1YctdaydPcaP3sXy02syMW7Fo
mZ7zzCRPVSvJApFPaz8W8tHP1uzJRx8Z5GbpSUlvTE+1O5wGCZNHRgmmJaKKQ7318aL8pCQQ2pVd
GqbDoLTBZActe//D7E4cgVs31w8WhoYJ0DaZWrASln6Ph9G6ishKf5Q2u1OKlcbQ2g4F/g+hveat
yrinSOg7PUZmr5C87xEiUwnap+OflAA2QQUWX4VKlmJbmBQV26oTe0/7PLY1JycdnhB4SrfDVBZf
mZgFwcamYttBDpM2wdYsM6wfnXuc5XJ7bm4bVQTfCURNfNwV66sN1td8/m9obf/TVDRJQOC/VtF2
X3UFpf/3Ktr6B/62TPX/Qm9FtBbS0JhDV8b/XaaGf7GDUNAG7dFu8beW6L+raMFaaMq/EwIZ1ONv
/1DRvL/wv2P36UlqeDwyDP/JMpV97e+iBnItQ+eVeSWWttLjufhHyZW6cfRzDtaMh2sys2M5h7mq
288Z4L3ffSb/RN1d5bh/pBp+e6mQ6g5exabrB5/eH1+KTriYlJriFutaLC57VxwyFohXE5UQV3DB
2+PYV+Vz3vYE+DOMiv/65d21JOTPr8/i2F0XxmSJvT+ViAwEm+MqAVCSUT2R3jkiDfdiYmY/5C60
O0x47JT5CGbMHYkjO4ikaeI8Bi4P8SQP4juSLz3WF+rHOEcXHHYRRnisQxewwJOIJa/qY+Dk4zdJ
/wD7CLd0dpUhH2lvlRU0ftMIEOow+r+nuIGJUcHyAGuBU/uJ6ydM0BG6+GcSzObVGF8828qqgb3M
lt6PnLef//UHAmHhn30iHpOVRxbGxcP5x9/I3NpxTye35gAe2YACbU981MYPwKuwYAdLx5n91S6F
81EqyRmFBT/B8xYvHMPk4tIdRshUoCnE7DfSEqwL1Rntp3ImVlTc2aqYuok8xJSDXpEfS7SkT2cS
hHsSv9BPsRacKVKMuz/9ARXuYJmwn06hbpu3aQjpYslkPD9gtOkxo4YpPQGTtMgYR2GvPwElTk/c
rxRdnvwU4w1zE7jGSXXigoNyunb5DXkBniKo1NkGTw1xPidxvamiVmLPlUL3+2JkXmCY8FJCLEAQ
Alpfav1hlzaBklrODkz6QQTy/7B3JstxI9uW/ZWyN8czR+OAY1CTQDTsRVISKWoCk5QS+sbRA1//
FqQqu4ogi2E5r0nazbwmIRABuB8/Z++1bxdVeQQGtDaAb1Or7KLy4hFY8NCYyz5pJs+DKcaJBjJa
331E/hNF9/BTJgvzk4q/eQ1joQursqDgjd5UDEyBvJYgjbZc9C7rQrve1K0kZE4siaMDYnLhYKcy
UWgmqexpRWPD70GrkoXugDKchN52y5jZN4NBiXndhmFLj44e2yMKMsTz3mSU5tbqI9QKjqJ2uEjM
ybd+cMOuvJ5DnHmB53hR8pCFyhtvw8jww/2SqJq8Vaar+T7nqSiCjCI9vwxtG311OGSttetqyy8/
pCajvE1VpFa3BcWR21v6BM0Hyy2Bg9jESvjBiOABgm04tOH3fnHiZO90NkxWfqSZQ62hgbouyA7j
rZf5Ni2Mkjn+1s/Spt6xQ417Iwtx9guYscP2/Yf/rcUIngDWb9sVDCNODGAAG+dsEEzpo8rzDy7N
r23rrnEQpoWio0edvVsGo9oDdQSsmffhr/evf+yu+r0Y+o7ncO7y3d9DlONXD3BxlND+HPA5gV9c
gz6vLfJWrkCImYfK9NOb969nvrHQ+9KkR0W9yM4h14ilvzQzlEYmvSaHcr0cEcE4tKCbqUQP0lTq
G97+5iK0FmfbyYkDJx3Ky1zX9necOdWMqXLFlqGz3C8AFa5xUUN1OfP51tX/eHV2hKUY44g13tux
TxyceDup8nRO5gJW93sQE/JAYoCzGwVARPodCd2SCLRxOUDD2FSTZQZ2h1WrKozusOruzuxWr3cL
9mqBFU/67Nswg4+/r9JoS2HaveDI7aD/Rgoe+RtvTovgzI2/XoRxzUqH/chn/In57/hCdNvlKBT5
HXE1DvdxnrYpWKoRVWnhtN5PY6pAqWEGxLwqmrgxN4xr2KodN0akYfYjQRLIZccvWi62uYccgh7a
A0ZwgGgRFqiQwY+d+cyvH15S1qm9Pcvmm6EIOf7ISnrSY+DCRx6W+ruJrhMwMuC3xIMJnSyGczjz
HZ1O+oQjMShaAjqbWHsVJ2+r4WVVHxnEhwD3dZ40silQDo074jOPFgS9Gvo3A6o8+pD6WfY0jg3k
7BHJ/f79D3L8UFC3ULkgbEOoYwJy/13K/f0SkZdZm7WZ6sBRxvhAH4wh0pDNn96/yprD9te78Ocy
iAUko1empdRox9+v7ZrsjBkyJaOa/MdZF7gCC124jwkOoR/96vXqUNN8pukw3IRRudrIREmMtpMC
z2ENp/kPnVQiseom6/b9T3e8cq4fzvEFZaNjWYreg3+ykNSIK1oHQlTQEFVyqaUydlNO2gxCpc9R
n6U75SDNCZGYXot5aD/++6ubeF0FbVomzL+lgX8tY0ljtZGzzgy8pWMcyORjhIyewD6HAdcCcCEP
BjQoEAiTQe+uoX18RqRw/L7+uX/LQubo2Szc4GKOfxzlkVxvpjwDQ5mWS8Dpz0Shn+rpvkIauAnT
PLnAdzHs3r9x83iBXK8rBZMLy5eskg5v2PF1SYh1raaGZumkNgOBkIHdZ7T3lEYDc3CEcK63w4Fk
fpAFzUyopPFIcp1MsnyL0XOp9y49t2n7/qc6Xgl+fygISuvZhfm7Y/knqzbPiIBQaPQBzjkabk7U
XfZi6p+c3Fmuh7hRz+9fzzxdCfgWFAUiZv+1iLdPi3h7aPu2qmw6JTl682VJDBCoytzjGpK7zMxy
Et5U97Go14wz9J6XAxK9f7eX/r7rVf3KSoT0AAP5yV0zAnRzbIoETNdxcRHRh7i1G5tM394sP3Gy
htXXG9/71vT2ToFlIiYt97PfReLWQWZ21RbEgqaNU35jiKfOvCDm6/cTEoOyhemzUtmshMfPSV5F
1LFNPgbSygDVIdGvI1jHDfYJKZvsRyJTtLDYGJYPKZ4XxlYeqJ+gjmcoc4VhwWqb53I2yDMe+xTW
X9x/beqc1lqnDfI5iItMyqAVM20XSgJ6Ou//xM5ve/t/SoHfX68JSIJlhvQNX6iTJ50po9XOOPiC
th7vI22rh4QxSI0Oi0ERRX6z9fK6YzzeDZSJd7Ivdj4GZrlmWsTZlAXkX+BZo8u3jgAYqm1sjKxo
DqCvocLMO/dHsbpdmXkCvd3WUQquLc7I1XFjyQAqbynSa7JcD7xey70T+c9pJKIbj42Jeb6hYnjS
IvHYrCWaKYrr/peM/fiLY0xMPrECJQtNmJoAb9ypRB/jP5l/GHGo4103Kuty7GUxkWeDOW0bZhZx
jKUrWTjVXL84ehQfjBrzKgExoCUx/3Dx62ygdxtA6Bi8rejC5INljIwZ8GZal6Kq/faSypwQamC8
LmywrEY3XPljGPSjRl/SOOtvXM5MODfCc4eS40FhN4cyMbv2Co1kty+SysSOEifql9IGZjU1ufoJ
Nz0uSs3xcNpGNJjbjeyAEFohfcXAloVctnVuJFdkulCzR0a5oNHqu08TVugveZi0P1Vk4+aYZIF8
Cw1H+jM2OWgw5eAFY+I/D3IzN9P4neKQRPuFuuuTcKJi2ruLj6KW5QWpRypQE+5TRJ0GCGZz/oCV
0vxJW3T6zhQovuMIPtifuBn/aWjLjIMGVqzbHhkjh+/KihHkJFVFq3uy7IISk04uegsMOoGFvCLb
YeUjvaiOWCk3Y73wydh/tLrLazv5UuQAerYWpL+IwKU4o0Eb9o3e0m336YF7ZRLQK0VYaWJoDkJT
wtxuciK3GEESjjNyWvyHBI/lyQlZtTcDeuk1cwsEsDHOHTPJesa3pUlC5/fL2xTg2dx/SweGjIGd
CvFiUf3+w2Fl1tse9uIvN/OI2YL2WW4zgTfncobyaIOgKu1PjZHpl4ou8AMjTf/ByEcBlGu2cYNh
LqfvX/KdBwSEI18v3WW66wAytKAA7dmDaNF7P0wlcx/RD7n2G6ty7CsMqnjYORnRI2hYe5udVcto
IDhq4BBquK2ycCQyoNgPnLdaRvEZ1qqhy5AuzzIh06vLJghbKkYmDQXN5jZ6JZIrG9VHtkUq1fNs
hhq57xLGHH5Nt9Lf3CLriHMg+mcM6DtgZZrqipnpUE/6F0i0+JvCvtvAWlt6FcwJdqhdIXra5xHy
ZJNvsidaneZor67mBsd/oLPMuBxmKzaCDKsPklKqie8kpS1kdqCQqq+483q662doEQeInpR3vY2x
GqPqlIptF5KSvhkWJjYdSTVU6gcG8gDyqe9rEWQdNkQG5QAjD0nLcwICooWfAcgItiGkZusLbQEY
3yoJ7buMhxUHsMBHdWG5A5wWGrG0ysMFFObWKZX9ye/poTPFyvw7bJWr39+LwEkOvNw1v2DS3Wij
ytY5OpOMjU4d7IUNtFOcUAqcn8YbrTmxpe7TCDV42LrInmL6x2H6BZY+bWzPUL1xmUnf+1pXIKFQ
FlXmj8ll+GMMuq2CHrW0ezASA0MmOuLyulnYXXY0ebzHym0SiAuq5FXKO9t/sQxb/WLOFCKMLhfi
mXNkbyvon9fOJthznheLz02qSLkzYTqgUEsitsjWU8aLKSOKuo7MK0qoWNr3kYktc6/TWHYXlm1a
t13k1GrnLnw1O1mTrjjWg6ZVwWDg0Zf5JLdeo9oFnQfGXiiX/fixntleCOoD3rBzmEAiyLYkhLlo
wRCZJKaseWI74Mrct7i2hV7usSnnH4UY8UTXuR2iv+kaSbMoj6Pqwk87eAc90+ZppyDXXNhdSXu9
nVzzrq4gse7pNUXQAtYnfxUn/SNNJ8qDKZvEVcIT4W8JKDSdW3N2OLz5XcHIh/RQw9irzqWca3PM
rRGiigdjtMqfYrHTZ/4G51drMC3YppMuX1TRjD4SgYyMxQQGImIAO2EUPCsHi37sote1Y3xZGzwW
ySPzcne5dn1EgL1tEXKkrLoLg0pD6glE85u4qOentJwG/Kvw556HvJrqq7nlYblgfgqkTiITGgLV
0V7YtvWc5xeTubh0ffAd9htzHBdc+ZV556chfQLdKuze/RBHRLYhxWs2fS3cy36cvB6XoQ4BywuY
c/1+bKsMIyMqZniI/Yiu6CaO3fY+j8PWJQOuctHupHlbMKGcwMDVZV18ZbDpoa8MBa2uFRpIFYgW
yJkh9keFfWvigsE3k6Ku20aJQ06ybS3DhMpPqonMjToM95XoB5wFKG9YN8y4veLNAfpd+O7wkFWy
35tZ4j5pazYeF8yn3eWSF9mtNbXshLEVCzq5dt/3B9DzO/yFxg3OGfLJnDDTadA2jwi77dWFTtwt
wDw0iGX7s8jz+tnUI+TS1aFuq6s6KqrkzMH8jUMCp+S17KMVK2wwQsfFn57MusgnF1KKFrDplJ0e
6rnw/W1Pd+Uf4emPpIYADGB42FzS+RE/aulMnxJ7oqU7CFSK5z4RWd+nh1laBQ4neBxjhIifFstd
TDlfgnTFVsGidjWIZn2Axsr+5iqooSjqE/J7c/CDT+DzSB2tm0yrABl7+lQIuwdJp8zhwS/JDVyV
nDQ1eQ/cNSiN7uiH1jbjn9JyY7Ld8m5AAByrZuYYZg1Idv1yplo0DGJjOxf2XxiP5J1ZvcXjRAZR
/h3FUWheLQCSVym/Z1z0gloXHoFhMNUf5vAjEgSQ1yOg3U8hT8s33Eo43YFAkVRLD/UlXyIoQATa
Q1DIypCoazE6WDsZuOA9QI2MMx+nti8uMJSZAKOiwv2cJxNWiji0m5eYEc9Hm4mzDAq0Q2DxFmIt
cxURIG53ncekmg64cW1XKY41GfXIRl0Xhm7OPPJX0qYaMD/yYKJD2Y7l1rHh+G7aULg3gmnUVzU0
y7cBKHi+ayr4oBuv9YUBKkOuYbmjMZA2l5dpuJXw+kmW6sdqL8uiACErqnCXR71+7n20t1vkwjXU
o47GaVC2fv4VMG/Eqygr9I2WHGB2eW32y6XMcS7yfnD2HTUXb/KCVGVjc+3VP4uDKsjdufvgYyQH
KKrHHFyBgSxJC3hX2ymLI+bOll/fUt5JaNQVuLDN6MeVf6bp+PqoJJkGucxwpbS8Vz3HHmt1kocV
yRtmm+8ik/2zSxeKvBpqIc3ZcmdBp91maSru3LKzznST3jg8Y62UML4cBn2Ovb45f/UyzNnKYSqT
P93E/ny3QLw/GHNDxnXfCzgr+PzfP1m97lxIm9M6Z0PPRoDvnRxbkXQpUgbZwUom/F9UPTtkqffT
XrEnfoaugKeQY/zD+xddGX8nzSzefGZL+HiwdTi/0X1/3SUDDmDNg0tIkp/UNzmj+WeSEYar2UfG
gMaIXEK0whiF+pDZX0n/31BuEMPVuHv/k7xx+w4OVAtbq+XC3lm7bn99EAOhGCd1VO5thbWnLTp3
54/jcDE4csbphyl8JR1dvn9R+41njOYurgcaJErRLDi+auYMXo4xkXTqvB3+KXkaHMQkDUvymNRl
t+9IQca8Txs+PJRk2aCc9uP5W9xBnQg0BUe5XWqrKXdTt0QAqSRwBwzfPQwcXIB4eRpqYGdUY7fP
apOkZ7ulCrPq/BPq+GwbxakDr4CIbOJ47VtfDpW5LTHnoVH0GuLKZTtUw2oAnerNXDg5fAv4WlvF
GBYvm55DdxsxDWsPPjp/RkuCEKURiny4qzpyys68ka87nxh/4CQxUSNGhX748beVFkMMEgjYO/q/
8JkWAyg0MKOILd7/Wda/56TFgDiY8TutTKwq9kmLweDKeLBCQk86E40RtRNVq+maO0TIDygeWako
GpsElip5Eu9f+/Vr7/JC4IwRgroC78rxPS4wiiQRREwArdg8QO4dd5GTqqD21XxlpAj8//X1HLQE
OGXYgAVcwePriaGpFlwJ6N0jsFjsejphnDyFHzpefuhCzBeMM7f4+mdkqOXzDUMG5Z+nRi6vr/jv
dcdg2UVwHBO6h+gxtD195jqvXy6aBN5aXxBKDH1l/f//eqXNvmrbxmEB94DA3fPOp/s+4ngRmY3x
pS84T0vKvkvaeMPOLoz0/v1v9nimttYyHNhoRdKTpVbhFHJ8eSHCeBEDioJh6tS+723/3uxJgCmE
qL68f6k3HhpJn5WhABuWBbXs5FKqjXJWaO6UsJuPcR8Rl1NFJAQonBJEIWTt07+/oGJSyM0xeUFx
cnzBvDOE0VQmATsAjfeKZj94brf4hMN2vtHumJ65nvW6s+uiksE5xpBynYSdvJIgb9zWFTwzTUEJ
H+CaselHFkWJglp5B7M1/eWQjf38qXalQWKH9p0nI0sRZYE+E+QuZ2lc70NsT3ft5DOsx7fjYCqV
U/+YdoZMyeuYaRDPlU+0zIiD5FyP/o3HERcajz4rhQfq4OQ7K/q4hWBHGyOi33gFMSz7gP2MU6eW
AiG9jKKraYRIj2TNvsytaZFn3ofXWxyLmoOiQ649cnrlxz9aROOmL52Qp6QN46BRRJhj4Kh/dWHm
clglht4VSAzef1LeeNlZSbFM2OhDJNjX44vWvjf3bUNQ/AQpCSdFRmMnTpczY6e3roJ6iMEj7/ra
ej++CmN6VMk5V3Erb3loKJYCZA/19fv3sv4tx/sClkIAwigQGf6yZR9fpaEGRGweDsHUkIprwo3c
4i7ncI3DivMnGVjvX++NFcSjPIBiC9/O4qk5vh7KWSHHRnHOtcAV+50BQg8V5N50Kg7R71/LfOMk
5vnYZRgq4hZU1slyxZrh0Z4oUINa9leass113WrayRw7LpO604FtGt49nVRaz52ed2kSW3eosed9
JtwQBvoAAfzch3rjtVemy8rG4Q4dkrSOv4FhaSCbZlMfdJERflBOWV8o+OhPnVkD5XTF6O5UHRaE
J6VJ+sIDvnI4+v7cMXW9zMkPz0iH8Rp1B/oX7+QhLrvIhgVWcErttQN/ifHn5zYrrI96jloibJrW
ePGyREG6qKbpp2oGf77HvmL+4IhgIWfLlIrOjPzeeJsVI2BzHfihXfdPvpp2aFWBoxvJhhF+Q/U5
X9qta19BWlt2fsIhEYKuOPNFrPd5+j1I/LKKThgzNufkTKJyQ+UTOEdIDUt6GYVgxcw1O4wuqw48
9jmYpAPhrMPQ/nj/8Xzjbn2Tzc22OaHwCU5evWhiv0l9f+ConYn7mGnoB7xua5itG13Msum+c0qt
vr1/Uev1VaHZeNh9kF6wh58uK1VSRGu3iWXFrRoVQNizujtqtqTettQOYDoxSC0B4uw17oG6lwgS
gQj5Rltl9+zh5uXIDNKsDGYRW82eZp2CToanadrQJx5TGoO1eYdMbH7oM+X8jDvJ0mybIf2ZSE5y
v2ingChMNe8eYpxwWIWjdr4t8CicqSFeLzYIEihYBMIVXvXTToyR56quFF04ox/koXGyfEfR2BLH
mFSX73+vry71+1TtUXf6HgpVgD9HhRm4qSKNK7UEhdV9WrQBJrAZJUNGxPbvX+nVA0uFQiW2TpoZ
QKjTlyRRBX7ikY4XvfFkO5o6vCxp+wTCMGv4PGYI3qxuH0k3a/fvX/m1TIOHVZmregvwOalf65b1
V/XJxmAD1APm47u5+FiaMcHTM53lRrnVxTIv7n1eotgzFoZijCTsuzZtqwczxgrVd5EHN0a3d221
Lh/vf7JXe6XLJ6MLzTu8CoXdk71S+FDjuPUlSEET3cJWd68lII+r969CNuXpYvEbaM+IGZUynXTn
ZPeSGZgyTbpdAGNzVvsEEgV8EA8Kyc5j0PmlgwL9RUxyVVHJqUE/SPwZQ0e7Qk8/0/2bsSEacJvB
q7kSJXrcfPWnTH2v0grmalzCGLm1aEqUuzET4qNh6OEDmemd3q9IkGhD9afxP1hpFdJBxOAemNpA
0O+M2sL9V0VdExjIjpnd0ISKd/CadEOuT69u/ZREcabb9Is3IovpLc5OIvpNOzYcvDMIZwAys/4F
4jQyTatoUB/R0esR4/f0I0lgqb1PFaHh4rqJwWhcRTqjsz02fUv2L4fO9nLM3AGnjE/m3mXtGyHD
L9Z6Y1uPdt9e9AwYvcdCzU24xXTXRb9sPcrPvp6Gf6SqCIGLiyL1N6xfNbrAppnjDesPMSocyhk9
NWiISyC7Q/c9zEPrKzMZXDyDEWFHKvqJDjcJZ/q+K7qQFrxVhIiTPVyJ0ovg8bVCJ7TeXe38SLQD
rHruNKmTVej8YnRrXS+TtebANxn+HLfyyzIo5ry8ZZRipldLmuHAcdFKobixo+4jIzSJ84gTLMoC
OEgxnyMlr0i4c24j62w5+XmJ6xJBNdoYhFqnbj6WEn/hoa4QCm/l0CE7HbtyeSrrUnxWbaxfGIti
Hl94FtSG8QiYFUShOtz27Vh/iJxp/KGschK70m/mr90SJtYGLG7x2eg1+fMxIVEQXNzMJpKc0ypM
aVj7IZo1sMZQnxoPA/FiZtmht6LyQqAXai7oi6h8n+E4AaGXCgySnsFZYouSm8m+zuapoqzurF9O
0jUtjoySHgL7sYaLiTCgYRcwsd+WxANt/NGqbtHQFT5uDYPJYVFksKDjolxFFxC06kvdkUiGO0aN
GOjSvndgEJYCTFAYefYhzkmAItg5tm9iKwQ93Lsk3vRzo9ObynCBoKSJ03xpWOTucSsq8lVi3d+i
Dyqf01hbn/rVsETm4xT22x57XgSDp/EffRyHn4h1wSc40o39jnm+/t4uw0i2DrLgLwWlmktIobmg
c0cLiqYmGXGKaKUlgWvM7lZUZWhsG5MGMMJQw/pMMgQI4GbRPzjb9KRM2UTYt6TdZ9s47v0fVNJr
vtCgu33pLHSeO+nwxQxth6q7GT2yM0ldoyvlzEaVByXFORJyhXoZ0CVv5CYutP+PrFz9BesvZ74u
th0kIZZZX5tYrH7OI6GopHXFA+8zBsFsW/VK4+BLypg5reMSnGYjYCq3HbZ/sQdaKck8p/a842RD
2G1jVOjoOBNE1pkt6vVyvLYKAKn4LqoWsIbH+0RCSlqOt2fAI6mHbdY5+BuMejm3Hb3eCT3WfNSY
lDE0Ck5X4y4MK5/xH9PWfmT+2PC4fM3NxSSj1lBXPEvtvZWr4bp2iLjL40q/MLRfM3lyFeRi1XAt
lr6YZpQnFjqWAyPZlxrO2+eKn6E5s0W9tXl6cGJwnyhmQ6/6Cy0txYExqQi62PHKfWSV3ufSXc24
KWKlayZocFg9d5oeWXdC3JddfFnqLHkYyyjrr1cBEcmqvdk8MxDBXPr+3vZG/cL5XXj0bBFSsc0f
/2SUoHmJhwODWJHa37GVI/FwyvYFY9WZCvS1oo1GIPUuMmPF4Rbp1vGlkCNUuRG2I1bZMdpaJHKt
nnaV/qTh437oQVgdqn5WAXOj6DZOpup6YFT6b8+9fAg64vSnqWRMxGPHH0LWlc2eiWisKCzjMJIq
t1F6eiHdwbkDI2OeOdm8Lhy4HMdeRi6wzzhtHF9uGmiwKo827xAP9l0kiuL75CzZJd4BnEh+Ep55
N9azw9GphtvjjI2HhmoNm87J5CNjkzHEms1sGUROqayoAcEV5XxbklJLyGboXeBtVo8tM6ldo0K2
vvefp1fHjPUD0LpDOGoB1jydPVQqmgmawfskKsz/SV94V3azeN9kmv4coO99mWJHPr9/zdfP8Bof
Q/aShzITmcrJTcMPiiFAVlMQJlnKLC2pLyf0FShHCdU7c6k3flDTtNjeyV8C3OWtn+XvUtifDfDN
jA9pZiTgoVGB4HVsHPdlHH2vvyYLuX2h7ZBHByeVNKBdkSQ3C+FAasOb7TzWmNKfE4ydHzsjQl6D
QWTpD4Oszc+uYcJ2AR9/h1spfBDoFYtNJQvsRjbpLCUFdi2+L0RCJIGLWO+Q00X8XNZ+/A0YRYTM
iWPy9UgI7u2SDCreW84gUSZ1aXGvQqgZG3dqS+yQpl4Ok/TzZJvm4Nt28BDKb7NnQv8oDLv+DhGK
nS/HYcp5zUFq0hkp7pAEELkVjILUjoNnR8Mv2uojSP12wY7fjWATCYXvJ/0wFLEqgnlJk2qPe5/0
E43371zX4K2fgqfM5VRr8WOcnkqYqnSuBFYUAC14KQrXuplIVtoaw4imCalEeebRfuN6rBn0bDnn
MV/7PQD766eH+JAsiHwoYHwTF+sMixWFEwkIgcHKtuXBFueWzDeebBsXCy2sFU2mVq/l8dOWSMPk
fUJ/uxD0wYZGAJ9d3SE5ab9VXUxuc0WaJ5rV9KYhaR3JINpwnMhfal/MFwjA1G5IIYGnRpE2Z9a2
Nz8cG73J4ZfvRZ30MQw9KuKDOBRpc0qe7dgnuqAbPBpYrrucOWa/sawgX+XdRvDBBPnUKND1BTFH
tse1fHgHidb6pu4XcY1cU/OvVXwIISWeucGTZChqGTgKHLRtxpnUGX+4bH/94n2VxokhucMh9nEw
6dl1w+syc2NnXzvW4FKgh1GyJ4HUeo61gdvRJ8x9Y3YoCuGcJMN8wxvJNjen9LM2TVRkPzB92zkz
zlQ/o3XqPoKQcJaggVEy7ZdCqw/8nQ7R3o7V7waZghnHnV79QmPL+LMn2UadWdJeS2k411uwinFp
Oa7NT3n8kA28uASNxmag3L55SmhI7elNgz+EF+XvorAhs8Qhtida8f1xbtMgzozOwQnjtjcNoUcX
76+xb1SRfB6QzD6OYSFWG/HfD31j1qGPChm5U1lnCVUso6cNU7HozLEe//DpZrkasKh9GGhhTT6d
TzbYRf26JapLRHNy0Zui6nYzitOH2SP0HMQHakgGe2n8baEB1G1Ndxo1uuwi+pZONK43BDrHl0kT
SnAZlVs8CmoL70o7lN+cyVsT1JM3Tw80jqbnJCeBO1gIfooAwcVEYksrDiPYXK53DWZycfC0u9U/
HHzNn5k1eZzFhSwfcdymN97sx/dZjiZ34xpdG+6VEIid0zHUz+ZSo37PPARhZOpq9xc54fmyh/YW
8WpYqTw38/zdPj8qMpDHMWVlj6ef72DsPv6Bos5TaZiQ5oQs2Ky2LtFCX4yFSA7EMcuAhM8zn+nN
WY9qJd6zOk1TcVUXynlKZGg/ZINTRg+UHq2zh49S9TdGOBXfyhnj8rbOPPoUPp++33ktwe8fPS/V
3o4dNWn+2Bv+Pwvzv1zqzP+3i/+yAYZZ/nPk4ucP/HHxG/K/1yMVByu8ky5qDod1//8kYJoCXLpi
HYSUvlov1mX4//r45X+zSyG7UWsZhpmLP/UfGibj+NV9v2oB+PPy3/j4j3dhSVm7TtwtxuDMw5kV
8BH+Xh3MCJAsgoWaksJ6cU1Jhl1dWbt0KYwDENdi+9c3c//nqf5fZV/cV0nZtf/7v06s43+uxydf
TTiIyH5TPv++XgZJaCpjrofaPiK3KcSdUFuRtR/Qpew7d+gOCOsQm9kSY3Xsyi+UfQ47oVOBTizn
q26cHidZZ1dJ3ptbo7eyHVLPMj1TnRzvxr8/p2SizETUJjhHyvV7+2uv8v0KzlmaIzzzmq+6GuOr
2NZ+kMxan1k3X/8CnBY54Qt+aAyjv3fNv65k9i3w+ZbdiNALfRinyT1YeN8pNFT11ZuQO7//Exzv
/eudecypVtUDTxeT0ZNfPLHyhKYk1GQro3Ezp6yUdFAgecbZfNuP4K8S21Bnfvc3bpLOPlczQbaw
QZwUN2DMCzTKwKtK2zMCqAaraz3Ltg2IQfI9jF/v3+OKufjr4PbnJnlELF4sj2Pb6bkJl2PECpdh
uFxKTBzAUIbPaFeR11Z0Fb+knPmoyHvT+Gh7telvYcy5HzXU/H88UeFiGO2awiiaG7PcuTABPPCs
fZ0G3MOC9yZ13E+5Odg/4rEUX3UioU3XYDc/pkVl6ov3b+at744HxKaAWj3Yp8P5JtFmLuNaBxMA
qJuyabIDsX7LTRFl1a7sLfdMnfb60acRxJ66PiC0GH4XOH89kDKFFS9iRiFSJPArgTxfEmgjdo0G
FPD+rR3XJuvPhO2RIpSyF0kMBcLJW2bmk8LVBslxTsF0+X56wTi0PHOVEykhl2GJZchDkbfapZET
Hl+GeZxh5Q2XwZg3AWP3gZWmofo+DbaJvg37kAQYsC1juewkbDzCvIBJoqRz/5WU8PcHoTREicD4
R61IkeMPEnluY+DhIvZqoDWpBh7QmqbvdT41zA0T9MF25Jtniv31hf5PffHnoox0QGiuR2yM8scX
9cYGvwNdyqDM7TSweftBIxlW4ABa2rSWGx0G0altntRnZeXHJeGfS3OaQcSJgAD37cn9ooNYEYjc
b+zY3gYXHKSoNLY2oVFYN9CR0HAib7hL3ca67oGoIR/0gN2F1jm/6atFD1Ugz5hgJSdDlRPn8Xdg
9iFyySqtg6xIMC2Bgi9QKWzitoX/FfnG1SLUucL79fe+yvRW2rREKYjp9PiabskJrNR4vzzcQYd5
sHSwdEJieYug8HqYpzAiMSIeovLML/7GA7/mm7CbS+4bZdTJA9+FhqdJ/6hI3vLSwC+a+rrr8Vrb
ZZQ8TR3mKQRN5aaDULpLXCIjo97B8t9Y0eH9F/zVWqL4IIxH0A8zzAVIdPwdTEQEFKDZ0cHTztg0
ANuYLmmyZcEnntnXXq0lXIpsRUa5xMugjj7Z1/JRD1YnvSrISigrOs/DHcqjc4fY11fhKVqpR8Ad
KL9O2eEI+WOHNg3BmEI0ByspkscJHsn2335tWEIJjkC/gShMnFZlnTlOAApaor7xI3NcLrJD7AB8
FkNpnVntX78Z7CnSpxHAzH4loh//QmGqB0I4uZTRxBjfx9ox9h3M412RYqPxlx5RU46D84ws6/XL
wYZG8xqaKF4mpdZN769NJtENhk0Lg0TrAcgjVtC+nsg4vxnMkVN+h92xqHqYjd251ZAuMX/10XoI
el5Qbq9WF0bw1smDski3s3VeZwEnq/YqjNKqpGlt9fdJIvBDoelP6JyDhN60/RRdujhJvwzMMq8r
HfX8BvA00zuH2F9JKMUKT3dUWQ+0iN0EGW7kzrvEcyk6NCaSn3ah5Rfdw56+jJwovo3bImqZ+VlO
e6hjYiMwGqb2riEm+Yn3r8MpJCEWHWKlVB5ETEBumWNBSvfwEVzVdhM9pKHPCK8FFV7Ck4hVvsGx
icxKkcvyOPVL/aFuB/FNq9mhKjFzgNiz34Cqh5rlP3aL5BnCgDYvO8zMzMwGMWEZmZxOP/lU9c2u
qjPGZyZ5YHsajQA33aaGLrukoZYXTl8bP8Jkkk9U7BiHKaUYrdVLe5/1LQHZ2ku8C3SVzsOSijGF
PQlipaXOkDewQ3MmIWCANioRmvFzoz47je8tWD8jhO02sHPk5WHnbKce+eV2HEPxgwQV68XBcZLf
ayteLddzOzExrzK4jwiSGbMXITk2m6hI1jXdbYQMBjr6uE5NaY67Ciez3pl1rKtNWY/xrVd61ucG
r//MhHKg51pBRqeDUNro3ed5xDkGLFvdGtYKSF7gvZKckkeKrsZQGx5BnqS17pyUJvDGb73+8wiY
2g/iKTaA8XeJ89KCZsEYVYsZV3xbD3IH2aH5WghsY0ESVS3HlwnLeDx4FfAkgD9AY0EJx8ES63oN
28T+X1glInxW8lHAsl8coMEYe8Z92kH8YcjpRTmOWpsJOlzipAg01erTmDDQZB8Ffrl1a5/MggLP
FP/bEeWzX9fLuCUm04A37JONyQOOS9oue+YnvgcUCs410hMl0ukZaATJIZXCoYQ+RYwv47DwFIFa
nr55cBHrzVh2+j4G/+yuTMhaAUAiOjjeO45e7maSR9yd6GiablNIgoe4d3UX6LCHV/4/7J3JctxI
253vxesfX2AeHOENgKpicRZFatogmhKFeUhkYrx6P1CH428WaVa019621EIBSOTwvuc8Z1StHGJ3
SZMLd1kXdz8Uk5RR5wgPh10uDVqOQZrvSqD6QUj65JLuSP+cbvKpKn9DjxGEIxtj9bVyneneXfUB
ZjwOW5/4yDK9NRHQEHnDuJ72KcZBevgwgu662rSedEqfww6PbnfMagtaVyqRbxBPF4z7gJJUEU/K
c5+nZmxufboS5C11jbGlNkgGbopOQ+JObvJf3jgYK1mAWY9ViffzGW471C2dyKx051dAtIFoah2e
KlpixyFdAb/5C8m2u7zwcUOA+9V/8/jZdinVYYhfl4k0F6DhOsZXclR2CmxLEK/e2rc7p7RcVIaO
oV2hizeaeLKTtI5nQmZQS2W5A1h8bPjiMye3r10HrmM4Ds0gY812CTdQdYVDGoykpuJ6UTrOaUeb
0l2jVc4UStUtz4XlYFroNZHfK43kslChmFDEttT6FLp+634zcX31MOyqvokboHQ7rxLCBgFMj30w
Bn5sQon3sVHl8qmeOEYcxs5Ns2jq6osO2fvD9m3bB3dphBsxS43fidwKyDTlgwqNFJJAOCzNlGNu
DUZi2rs6eAno88D8H/TpCpuik4aZv8AuzjKBC2yaTAoIMk3bz7kaiETMMWJoDFdTXlPgcxYqBDo5
lovbu1v4EjODS2o91imZtU+mWkukCkCFfzlqVT8U5+L2MI3SUUcCvBJit3WEZ8oaOTEoao8EpkMU
enCbvOmilNgKzKhjQRJw5XsjtIxp1keytUVyV9q5LZkACiTppGXokDedbao2sqkg6iex4CRXqfXV
pPH12C2JTgbnYg4/aCSK6mipSZQ7Y9JsOLitSfwANr9+RwbHim03G8SNWnpwe2QLly+ZlwU3fJXd
j2xc2p8unJ0JYkKLkqkzKKajcKpHctknbbniRJbd6b4gUEGnIEsg75SSL+AgoYxyrTN/DCXxaVEm
g+6uUMJCB9Fssh9DM/QbY8DbFmYc5UnhdR1pYZ+wZ/83r3NqHiZVOvB74J+ouISLTDwFPNpfIPgr
iAaMmxiWg/ckNa36sWaevsaZZgDdINZ+0C9JNEP/Xqmt7aHqYvrGObBMWE1W525tesgZTefV7UUy
5nA5cghBFfY3C7w7FfP5mugJQoMpdTs/R59k+F2y8DGE1G8xxeedOfq4QWdO6TXBDN7Rr9veYUHT
kLYgdNeOgrhg/EliXjEiGy0IwazT0NclxdqQ2D1JfUepDN+68EisD0dvzdZQEtChHUy7Le9EOSdL
LHC2a1Rbk+RpoQYjCToVbQEg36q+soApZuHJ6XYd5RC8wF2yPrtlI7MdI3T5XA+64GnUPUv5Yoxd
ul/d1ppD0YK1iAdVBcSuwq7eoNGlQGqm4NYiMPfyY40SFdFDXXrPvpeUW7osQV4bgZ0p3sh6+LS8
W/MasY/ZR7LaboH6SP9F2PR64hzcfRnmWYJIKdAWPsqUvkioZLt+s9yVIBTLhmuIxMazftdjUktK
1R3eSpy1TK2DVjXfsWZpZMNXrU9IV5plWwpx92M0BkGcdLrYDzZ4wyok6rPAQa/jETPJN/vpCU9/
ceFPxJ7OZgoFzpj8TkeYiSHxgF25d/u1ve91k3eBEbJz4qkuk+vcH6xf1jqpXQU18EcNeeEuyZA8
hGtp9fdVqZk3MLCKnmWv+u652nzv50SKRQ7oX8r4sDt2TDDlnjYeiwzg9D2NivaYtySABQS9TZGw
mlGFaasNL22Xr98dJ7NJLranK9NDAke9VPbZrvEG+X2SCyZckZHdXsP8d29sq7Ehz6/O9HVaDU6d
PDj9pqUJsURG4Q945bv1r3kIpHHMxFo+osgzmVdNlhsawhV5rzTFxbVwPJALTkLlIhDoUE2xMe1U
A5odUT17XrDAYH5jvayGy77zAPa0A3Wo2N/+TsQCvPxOBqQZsKetDhDeKMBYqmI0Pq/tklixqJf1
K4AoaDZydpbbohUQ0npwLWTGM4QCCq+kETzM9tS0ZOW03qOYOmZmTO0uNkwvc1o4BkYqgz2JwmqO
qY8lfw0EFv+Skywf3cDQO+SLg9kRNNHKpzrbijzkXjrfGLTeI5l33SXrHGBAyCGzFhuzj3WHraEI
YlvPXS8UVZuL2Jt8ZYS6KdQWc991ya6A20YWb4aa/lKv/PYopE4AkVZoQAxM8ge/QaFgQXRJZMES
ieveY0Uxs2us+Fs+hVOazxQLOlAEOsR7kjTr4ln4s0Sr1i/gXlADYu7Ma5Ff2QvxHDsc6MGDjkow
gHBgEp9HS0l+Vgn/I5bxbHoyoGbgBB9hhEi7qL8vrWM+bL3eX12tL4+GpxYkvUWuz0CJCMAEEIIt
i4OInpDGO4KRZSEg8dGqNDO9ILKg+STzFn1y5dXgMgo9s+5EJm3MzSgQAPtNKfO7P6bTUw5UektD
WtizqWIQ/Dg2AiJqnUC77wEvbpZpszmS+seUBNe7/GWXOpu/VS3dp8VITHCrQCwvu75b4IcPo08D
miSVgHCYYtuy1bTHdqUF7jsmvX69L7RkS1aQXvcLIBMi5tYwkxzViFyBYKSjcfRT170gE1IeEOea
YH6WpoxGY3EvWsoRvJlhGO/nJWOnDuuzozg7S7uMdVMud5o7jQR7mhRnPuHuwWyZrNkEv31cjReb
7eILXT+CNToAgLCUUkEFfa6TuiEBALdy7ExtNl205TTvpK3yeUesM20Hb0Cu2vfeYkX6qG80HybT
F+GnRHnaxH1gFynXJvbx4GukUxm5u3fHIfPitCHBlDohYIBIAfJnLPUJ2U9shpKwT0qOyQG5p2XU
9MbUR2hZvRt02qW198Z5Zh5wc5TKnj4vEQnxMykp61aO0xZd/2TnyQL/m8a7RcblQDOjWtRix5MQ
6sazlnWI0qBnGS3RCJcW6z07dP52mPQOeVyJZo0voL5BP6ZkSzbsjDcE/Nyv/QUUFfTTWW8leeiM
aPvD0R3nx8Kvp2sfDIYVIlMtj6WBxY20V8s7imZkwJEVaz8McPYvA/ojxF/pwFEGPk1gz0rMPxKT
rBWTEhekGMF+kEZCZ+6lI1TPYY6letdp9vwp8ZBRI8ItvUe6/doYzq1vtBS+hpXAVtoqkHoQaLqR
xr4AAkIxzg/20jCzQbM17tN2dV6Uodjii4S8eUIv6t+BpeRPzP7+fFvItfsOKnhgP4hrjwJXgr4W
Sknb1Z8GWVvfBgBeXuTbGdobH6FJQ1J7AG0k0yVfDkkFQ7nLWHMzco4KqESJ7NavUvX2fGX2RFbs
ZTFbt0bVOFWkW5TGo4osxYu1XzjZzQx7F568Zyc7yZ7XYH2r6z2ROyZpoPMKt12bl/6LtpjBGPPy
jTswLktJDawf42qQBRQsXTqXtP5cG7bamHHjTZBdBxIwSpy1LsJf/rmSvYnRNo+lk7l+TPBc+VOQ
5XUzF426Bns8jaEQvbuSKtJV39Eoz5+mNNFeCl9AW1tIsyovrbGcgN/UI6Ltlp3rzZpuc8qUFJOx
Y58UABXGaFKFHED9gyk8+T3wmkpeIKDOj8qS868gWKzlgPJ8gNjsa3ka0yynvBBYTvpsD5bOC2uR
fLvsjqxoFj5YVjJTpnKHlp4HKvCJcWzeTJeETzUYx8YS0BErIgm/FBG1Yq/AGF5k4KxbNsx2+dfK
V+zEizbU10SW8bQzohxuUWLZv4t+sV8I++ivkA154wWbN05zMzLALyZhT0/Y0Zkv3KQmiqXLmuIO
QegaAKmTFVE2osmOvcpbhPbQqn8LkuvhHXtqTr9j2rMpRZuGacej7PVL6hSOD8IqJcYAkBZbxxkH
wbEVM2EDqQSQuB8LgbqhBatRHVhZYR4rxLQAU1Ywg7vS67WrGe03d4WznrknHzkza6DLVrZw3U9l
ZoUg2DSdbkurXH/MSqlrmS/aDzHX2o+KKrMf2XNL0GdGjIWFa0AQuBWwcqpIm7peXJbFsKR7Tozd
X32jEm/7/hcz6lQLSWjo6tS/tY0GvwmBQctu9CfYGvQC9F+EOdh1SHQUR+bWypKHSso2jSqj2vJA
e6N4ctRkf5N8xKTjKWG/LPm0PgikDGkUVDbY815uFCYCCR2Fwi7xqcUITiDEEC/aVckkzH8uW/8J
RVIdHHLbRudgkZFFtYavgPgXg4tFE2Eq5XGyRv86gMXGEx+z7Gj1+B8j284IVFTNYD17bkELA8KY
bI7gLp2RzIS+uJTEJnfMvi0ZLU1bebS0k1mHq01wRoCoiPJbKIuC5k4VuDVR1e5Qxz15N7c0wkB7
VXYNO1ioVX5JPHLqRW5RqNbLLkuoBrkEptWCak3U1Gb/Kyfpinw7Nnvgdmd9+ET0jJbFblqW3+j+
cDLNJxVYx56PmTWmBV2w04euFJdZgT+MzWzP+TJ0pOEIdoc1gTD8qa/uCDpznnODlk3YqYUwLb0Z
iq9koqEdolULR96tE9wNaYrenSEJyOtgUPT7TQfNv17Z2hM0EuT1M0vcfC2NmmC6rTyZseGYiMBu
RJE4Md0vZ5fCSm1iW7Xo6ZmWEg9sup3cix7/C8UJ0xeX1FKKKw4Uiwy1gQNlJKTtrtca4H+Sj0dq
CoQmd1Jt8bY52/t5DIzy88y9Nftp0DZihSfx51guhyPLB0CeWmM2wSk2x2fW30HtMTpkN3OZpM4R
0JzXHImfcNgBeSSx7bJ0G5SFC6C3aov5239BAzT0Rmm8XCqK92gh14fJT9Xtf5ExjnOqnmj5VoDH
Y51F+6KvqJHsP67NvymYY4Q1LIs2+h9d7in8npgXmaxTC2q9BFg8UWO51jRriGXhlbei1pLPSeHK
M82NE7U3nTSuCgjJ0elo49HyTurltqiBRdXQYwNbYRH09WUKp6LqseOJYodmNzkaJlizirJwnDez
ue9JJfy3bQl+BJ3LDXxh0zJwTzpamuPL1kqByK3zYF7mYjCoU1vObeXMzd3HT/lNn2W71MY+AdlK
M/q0cWQOvav1NlOcTVHvyi6zlli6oTvTKHv3KpvxHtErvZxTnId0MN4Lj00+AZ3rrlKt9rkhrvGM
wuPtVdiDBhwlsJ9v2outSfaPXkc/BAWBlGxvxnHMcbEl4Oycuij/ddcIHhHvxcCYarumf2qJbjIE
dFOmiDPlL12I7UbaFDVkrZb8zEh45yNgt2IB59lQ59za61tayoSCh9ja17qbXq4rNgSC/Yorw6sp
q64q2A0Ypc708d/0jGjcWNSpUTJurTf7pJtsIVrtDNYBCt2c34aRvfkExerQO82zIP4qlnRao6T0
qjM9shNN55+vj4eKcMZCqodz8+QN6lqyVRT5+ojcQ8qYVhMplnRV1RExeLkdxrwLbTYpkbkIu/uu
H65aGjQ6iZ9+F69a2p15FH/yVU6bWDC0DT5DhzCY0yaWA4ao5YwhIoKSuodSEjRnjtTUSMR6GcZp
vEZ5DrEIxx1oVDUeR7uvLgIbJ0GZbQe4Me/ILvV+E9PUXS1Bl9DlSSrqB1bjnpkw3wx/IHh/Pi5k
qHTfNzHdP4e/AUk08dXQggmc50dATmARLL28+JcTBlfZNLeoDP6YF04Gh5NA+nW7uo3s2vRvSHP7
Nhda9+n/4SKesd0Foi3TO5kAx4EPSx8qDjBWaV9gGq7uoaD654bbNpxevdztXtAtYSzf4P6nA32w
5n6sQcLRHB3sW4v05v3IDHPNFlsLJZ2A0Ah6UF+SZFSoksCW5VBCynEKk1iUormoHTO/8rFpPbXO
6P/18UM4sWBtqg4XKY6DeReUuW6eMg9MWJdAeYo26mrnt56n4vvQiQd3WtsrCxzYZSWJR16dgSqI
N3nDDXwhyJ3eMN26KWbU1p6pmpJ38/Xj3/Vmevjzs5BcoJRC8KOf6Fz6YFhsSu1tVHdGvU/bnKLW
CH5ui6G+XMWIMaqBkLEEvz6+7jtvy96GxKbXpMzpn0wOHEDwGxgMCui1lPwTn71jQsl10utzM/zb
bQAjAoca6j0HIxQNtNffEsXdUVsFIWiirOmtdlDm6mqxdnVFE1mBIYvGNAf7ii/l1gnwYRL9eS7M
4I8g+WR4bsAWcFPICLfd0OsfUQULO21FV2C0TUDRZmnuSD2sQ0/H/Fzx2o/GMgeXlHTmvzpNmT+s
YP7dK9dA8kPFSJhadlf6stllQnj36E/h6GIIdz9nCyUshPmaEU/G1BikE9jB3ui3xGyyY8+JUd8Z
MGD48br7vo5o5PTFUUtd9M4gik0Y9vDiQL99IImn3jkKofjqJRpicIQPs8XZ5uMhs72mkyfokHL/
Zylh1Jzqc7C2qE6nmBLVXPl5Ivz2gOPIfEC4oz+IJTj3abwzBcNiwt6JVZCv5I9c8h87kIbGKxBm
syZxVxgP6NqGu6WxrTN39c6HgJ3fhF7gIGiHjvh6XKDpyAsD+DA5sUJ8BgoqmLHS/A6quHFme3jC
pPkzB2GzwF6BcgUo3ykeb8YGzAyDl6JXRhYZVg0MAPDLFXmLtK8UJEg16QYFfZ1vJTe7AyCqL0ae
XLNVSa7MUZyZfN4+Yc9gymF38Gfndco/6SqBu3SsQa1rRnGwCaCkv1mnZ5bSt+MGlQ7CFTaRTAMI
hF4/4YA0ZlITeoQhFR6hBqtEDBJwumiQ7N62DUWTj8fp2zfK9XCXMtFYiND/sLf+MW5srQQ7aHI9
22zyvcTJCnDYSDab1DmAzLuXIsKH9Q4bILK517eWUw6txNxVkTcM5PxuiqS1hMEGq7U4M07feVeb
KA1p/SaLRB73+lJBSTfLqxgxY4WjjtgL+5ABbj1zlXffFYgLhimyKtqer68CXl4v54kbSmgu8pqc
/qqhFhSp2aY155bjmQ3Quw/wH9fb/vwf74p8YAiIveCu+mH9LAgSD1GWF/tsrs/Jdt+7lMVax0Jr
wQtzT/ZafSCTCUwKw7Dr/dDGTBRJVfVXuPrtMye09y7FQudw7gywCp4iSVJz6mZjpJlVdMo+woZP
QmuujdtWV1r88WA/wZJscwp6eI4V5BBRUsLB9PoJQh+na0x8KnRT03gWbosyFsDifQfCr9i3be9G
Q20PT6W50uKW/YKxq+juietLosLpRB02IvFjhdicvojqRIyzwjjzSb4dvNuPZFAZiNgC5xT+qiv2
jd3AJOvOJaAaAy51Snn5zETz9rHjYsf9AAWGTTWxY68fBQV7xNoQSKFydPUhS+rqKIS7xjbxhWcu
9eYo6W9mTPa7rMPbufVkMLX54FZYESp6s2tTxrRTvC+zT+txAXTfhHqFVS0a/eXcLvadW7Tpz7Eu
grdEY3ly3SRAd2SzmY7GZSKxtElTSW3fUBezWV55aIIeePnykqG+3pqjPV7hZWsPnZsQUVCmOmWp
tiGBnKbKoyGm9cxrfvvrNq6byy/cTITG6VNJidjtdIXgoDeJcdb0tL0ZdEoIGVEZZyaqt9ugjV7G
eELzzwvwTt71vOa0BFsiLRKvH5HqWeDzlfzEotvfmmZJ7jTt6zmedPvcF/d2LONJxGfgGMyScARO
duwFiKtadCiUW2HLJ3+ylge/X93+zA1uN/B6t8Xu7m9PIiPtjdO4cyBN++WM9p166+U61+jZBsqe
CM0gNyNco404QsI9khTmhkFFj/zjmeWd+6Quw3bZ9uCXglR9/TXB5QcvjPEwYi8d7ALCxHdlNqef
P77KO0OGygQ1oO0gsiGDX1+FibJHlKAK6t7W+KCW8ROGiPqbU7HefHyl9+4nwI1iYORhpXZPJspF
pIBdtBG9h070Y9LV47OnB93jx1d555y5JdgGFrJ96j3mKXd6qIjvGDxuqEflXiF48efYg2EU52WQ
7lxZLTHA6oyaBbDh2Z1+KkeCSEHdtKcig2ywWBR6C1XEH/+w98YTI2o7gEHY4/Dw+kGXxkSPguZd
JGbhXEsUU8Sq09FY5UxrjS+ao7ibNHtivQRgGCHOXP/N4+eRMGCYlV0M1W/mBibHPhlgz4RFMZZP
mRaUN3A7zwYMvnMZ6GibcXHzbrDhPLlNbaokCzJxD6gYyIxWWXbAIotGr6mo6pMY55Ns4SOSMZCn
7eps/cs2svFQosTbafmgdsTXek8Z/Ze/H8D/d5r+j22M/9+dpjSR2yZnoXtpCAxZjr/+15//4W+n
qen/h2UMWDpOqq1BsFkv/zaamsZ/vK2axFaXHcNWhv5vn2nwn82XyiimpMCmx2MV/D8+U+8/kIfw
bFNdZJKmw/hvfKYnHzN7FU5r2KiDjWayUQdOPprV7Ey1nQ/jhorVlbfKb13qyoOGZOZakSd+mRt1
c7WtFweKKd4BEi7dXA+BaUcT1QtojibDZdOkxdM/HuH93+vAPy2pr/fpf36YT4mNH8b2klPByQ/z
kkIrpsrWY04f4qqBjYB0Rk78UD6zyIFr+a9mz+2CzGgehyqg7hijNkPwPzfqtj71OfVak7YlEDC9
9/vL3tLUl49v6/WqzsYccA3XclgOmDrfFMttukWpz/Y8zq1Bv56T1VKgj3M9DzXLfCL6MX0iocG8
75YpO7PenhzOt2tz7HHxJtC42e705A4T3+LI483pzlrd8gd5JdWlXDxKOyOMg7CvrOYARX9Cbl0Q
Fi19uC1rNpiH2tbdW+YW904Blv/+8QMxtqv+9zbg71/FhplyC9VBdlbW6+fudTBerCRNYnI4tD1o
Ke8CqadUYaNtqT3Bmj0U83RHW0tedYtXhhlunwvXHfWvZUMED+fxT+gQkIr0lkcH+szP40t7+/Oo
+/6JR+WAsf35P85v/uqhnYcLF89p4O8VwcaxXtj9X3M7zBfeUhpISLU2D11qGgeDZS0KegdQx+y2
8HhT9S/JTrzDrVYEnQWbDrvDk6flrlAWs03i6KAVQgmGunHX9USfe52ufcucYPl3JZ0/74eiGJMQ
eBATmvLJqEFWWeHJg/ETiJbE4HmA2VC2vf65J6Y2ypocq14zkZLOKwhpo6tb0sbLHeaX7lJLMg1l
/3xu5/b6cPLnNzGUt+2xw8xAuen1S5kliiazconN9FzvU6+SeYcYdYztNJmpuhDP4PV1cObRv154
uaihb1kTxCCxVdzwT68vag6dNcBWLXatl6QH35LjYcWWeuZ5v3MVe5v3QEdS/qTk8voqDf3VIKeP
t5tLoN8s74UbVYNVP3w8rt88QQxeAC5oFdADwuZ+sldscqYJglDcuITpeEOknn1s6DShLBlUcliH
3D1A03HvP77qnzTVVx87l2W949ao8sD5P7k7ZTeBQ0HEjtt61ZILGEvab9uYs2bfLiLb15OBxHWx
Kgeiu9Yv/Y4AHnTN/TqZxMb5IOxjjbVx3Dot6nOpCTY/rYWAanNZOWBJiaAPe3vpHnrcRFAqCYN7
KAonvd5253fFVBifBFUsZ9cp2hUh7E15TeawMUfF4CxViCB0Q6wm7XwY8GAfpF6Y7S2P0XFCyDDz
TjVWt8enO2K5mU00m2kgiQoiclx9ybrZvdW1emr2Y2a2l4wTqKazF0wyKm1IBVGZlyTcmoNXfZZ4
WPTQN0Rqxs00dCMIecKkPs1I+y865Jn+wTLI2wNeOlY/lOMgzQuspfpC6nuewPHXtBHFSGagCtQV
ulhLm7xnvFF9H4OwKpBxiqPsguTzlCfiS2UXKEnqvpF/7/p+zv8zfWnfWajfG0lMRxb6B3YrTE6v
BywBhyuVa5O8NrPW4pYEngMuUHfnCoQ81lqNt1lFhsPHA+nNorGNI0yYUKP4t+Bivb7oBKd3sFJ0
56ReursVKOdONF0Xm9Blwo8v9c79sSfgYuRwbb2BkyErZVqydQq4FF8FcEo6fEmWlVFndfYl43wh
20erzqzV713UgD+ig8Nip//GNZumYzKvSBGMNlA3cErR0XvEeRoJsnKP/Ymrev3fP1PKa2CuaNXh
o7VOJlWiITMNSwA3muf2niY3XqDcb/aWSL2Lj5/p9sxOpgH2nWxB3O38z0bo9euThQ2QgVSRWLpz
HbNq9Ue9yXNY3MF6Y9T1fOZ6J335be6m10eBfmMgsa92TsZL5TmiHfALxrWLUy+o/eC3v07Vc56t
+eMAGP4bbtFhOuhtb2B77NEvaZksvzpBxvyrl47lRWvntwd3kw/GfGT6vUjxLhLtKJejbDBmnfmu
3hniEPRhHDq0hliAt4XiHxuPBK/PpKkWpRxM4+th2JyEXaJHbifP2fDfuxSbUoS2BsVWtEyvL4X+
RWJkQGttZAi1JySkx0LTwIgyNZ95E+8MbEog22e7yTboU7++1JKZ0i/GwosxlyXXyI1luLJx7UJf
5mS8K8Qq5OD9uyL8n9cPYGELOqcssukQXl+1DYIcE+jqxYNXNhR5QAv2qNnxaczm4d8ObY4RKH0o
QUCGRCv1+lLZvHoVplIX4TLk+IL0jp1Yhx5OIk1ho1TVGcf29tNff0pUHRBYIED7g/o8GdlJZpUk
HdLShqXr7KW2qOuAZfbMYHz7wVpQTWly0zSg8XSqaxE52j5kKk6cu0uAUj4fDiRODreWG9ADJuDv
zPX4J9/eF9ODyxzI+4LbdjImqzIIOIw1oL7dUQPtl88NSWeGPdJ5xvzSICZFFEspP+su5SxWMion
hd0qkQYISN/vClyNPkGnEqwK3ELXrR+xThcNqmUrKaMJOWPUkiwzhqNQ1kWwqvWRrbtowmTpqp95
0i6HLLem35Io5bsUm5S5F0QhTWFlEaW9JwpvEJhIiYHZeaXIb9E59z8IlmXvQiAVLKauD9KwcWT1
XRTwg0JbT+ErF3o/vGTthjfBTYZlaLLM6Tlp2YNFAVYexbm6EFec1PSfNmy2OeLV109yGMRTydv+
XWYyuYXFgUp8HNekDP1e6RsfUGtqcna8OuNjMuwidPS5fXZaWyWXgVc520NMlntHy0F22/gukr0s
c/wFS531t7bWz8B6tcFDLl8SkRlqKveurAGdcBjM6fxiKoFbJUvd+i+3U6LezZiaHjkxjF8RFC8p
NrPJSK+HygL+FhBC/ZyMvYvPtiPKNKRNgSobWLf6iru66fZqtTjMoZ2uIXTnQq6RkSHfPeSz57B/
mi1lhfwoJiRQ8/XPdZHaA9anoohbkWwu583tHWIkcAGsYVSCTheMzs/NNPDbNceJ+yrzdNj3+ZQ+
VEuVEFaLS+oOBWP3hf2bUmCuctIX83FtfODWgkxihKISrHapWWmYt/jM8frjZ4YoIJUWjmoGVQTL
WPeuwVYnw3FwffVUtch5I3zUDclrYmkulYlrISxXHzg3rJHgICiDXunYFYhpQyq3RF0QoK8OcimJ
ssaidcUbnI2ILegEux3BPC7bVPOI/u4VfxEYUg7+P7GG28HHpIMfsPceC73RujjfskpuAHe0R81p
sl9mawbloaD6elzVBPaAXILmmFsNwv7R0tNPo7uaj1xIJ8lW9u2XaW7WB8Z1jnEl68YXAYV1OJTt
zK81axa5kOAMcUc+8FkF3+uS7TYvs4vYStY+JQQfi9LryRJcgVGBpjJjAY/xICADxqzD5s3gatOO
vUcdWvo0xV4y9dQnzjUx3xZEuDy8EIATwIc4356UUqGNC2HWrRl3DS7EkCxuEffVZtRbEJ/WikDh
we5SdilaE3eEIt0Fduvdmbzw2HfItyWhbzmz3Xy7Fm9SYs62bFU26OjJUqW02p+gIbqx8DliIMkv
7zUfi7oAzvnp46XqTfGPx7/V77n5Tc/rnW4xgpL0b7wVFqYKdzrO7bjEZPU011vb/GoBo/sXiK0G
ZxwOOKPHecUppI0WzKx8zsSeeGDCrkA6NPuPf9jbYUFfBiUTZ2AkzW96j3mFs9cooNzqfauu9WEi
qRe1j7Zv/Y7psWw4i+WJEeW4bSJklNPu4+ufCEu3cQnfBRUnsq4Nv3K63K1Fp+dORtZpnYzpbZcz
9VMV7I4NFAkEme6wX4kGgVJZevderrwj+cey3gJl5A9Q8PW3j38P3fvT1ZD6MURC+lSWsanMTjbM
ONNm3GRWyl5iHC7trFqdfelySgyFRVhxhH8tNw89Io3bFIBBGZkdAwlvno4nhdH8a1woocKNabzj
XGL+jOqK7kBorSShQEZmpxklTtl3R07QzHoNwOfLtPODgVQAqCxRl1rOl3LQ9QvT3QB1jSEg89fS
6C/MIksxViRt1YYDSiPyMkymy2haHPdr5qQNG+hlMfD+laaV8FkN+S020AxRngnJN6z9UpfoQzX3
Z9fMTDeqFtN8tFyA6dhB++mptYWFDUojcyDq7Ck9GryHb1Zn4bKxJrAdcS9I3uAvA0X4KdKW3Mt6
GXQw+ctcscLlmm+gsfVm9ID23so9886xOvnkrtOq9sZqibuBGdiKyMQz0r1dLGh289ntH6VHZWE3
mIgbLibf1KBEO/oNPnW3uQdTBn9lnj3LiNpMr76IIbXAjcCfOtAjp/6VdVISeIehyArbXEHHmJfN
lGwNQt3PrXJ+Fa3faAdWyKp+qcdFV4/5yvh8WoPMMS/E0mZEJi09nDcLp/1wyRIujyuWz9tNWDte
Q7UP7Ki0AI3GSzW39rGYlOgPS6ZKmL042oxPNIuHPUBvS8CS8vUE+Lbfw1VBHoo7qJLZ3UaKIHZY
FdOjns6YqtyM/gNvM9287ENPeHKbd4bADQaDe99buvyZJclE+s2S/gQGQGQyCebOM9tfEMBbTrOJ
oFTrvqFTYcls8PV953g5UMsq+qSIMrzDydFfphyYkJxGSncYyA+AVPMizEup2btJZOpRSndbBOal
Oqil9SVJlzU5LWLyALP11bzvcszhUeuR4I1LPSnLndJm8nbXhmGKC7bsyJpAMnFXLLlvRoQf1gu+
UJURRGEqCdxnkXpITGfqh22f10u88vUZ+x4c45MCgVjvkmly2OhpY/dCbEabXQCoHkDrI0chcNQt
qwpkYY/nQ1SZc12QgFaR7JL6Jnap7TreosmLZrazIXTahZadbUv30CUKKo5acarEDMK5uyaDQ4eG
2DAAaYtoz4Qyel7YBLX04n5FEnHRYrj4lpIweqHVAflkeRLMeuwZkJBW8ha/D2pYNPAgyeZaLOkt
xIvEAxuqGW//dn7VcDUt+iIYUs38Y9KoK8bWXM3fVm2Fg5YGjDQyBe32IPp52+Ok/jet1eY8xA4W
NDF6zS2Do5P60wBGAmYOg+pyXu3ixfGk9imVmKzDrsrHZ0iOvR5NXqV/L0WgPaJOhozB/lL7VCsL
oElO1eYzn3qi4skdq+9l4bvfRjMYHh2jKH9PGGJv+rTD+a/JDgpEDaL9iRjp9LlSJN+EoKCQ2xSl
soGX9ZmZhnxnQ72DekGAdSUMWqAU5ASx4b5DqKbvzoAUkmTxnHACph6EW99pZ9qYw8hp+N/sncmu
3MiWZX+lkHMGaOwJFGpAd3p7+16aELq6EhtjTxqN5NfXcsXLqqf7Kp9Q80RECBGQFHJnY3bsnL3X
vpCGbFWK25LyGqAEPt5qD6TS/grnXfqbUnbLKZg0sBnlYsM6XtKL6lhh6WcwhYLsO1b9VJNsNMr5
TEiwM+1Wzph3ydzpt7mqPYfxcx08S5XiLO06YW+tcpqJocnW9FpM5E9FAsDxsiG4ISi3rR4snFqy
8rsThFXbPbCxMNPWjcYvjtLQzI+t8jsDGk+V31R1T+Z5P15MdHbAjD7uvXSttrUAst+2TfMCIw0d
RR5ibowtaxo+bMNgPQvSwrhFcytTOvy1mjYjFxZLWV/gUTVmab7o0QihEfFW9vuQvFtuu+VkL2YC
rpgtBTPdppkJIWlys+kQpEimWWmAdOXWd8ba25JpOi/7NQzJRFo6oit1o4xX7nTfMSawgY52mabg
dtMSthmav/zieRbhG9jTMYIpVACTDQqaBCX0sywOpfKep6Rmz0pVU37kYjVxVxu+fB3NtLvvMIZk
WxTE9VW35FheQXo4LtgwZ042gG6yfGs6o9HH2q4BgBMNOb+nnkVuskUF/ZYQHPDeZ0YyHbKmZhcd
J1sS22wN6mqGzMHICUOLGWFLWnziFwiP8nvYBsF4qdMUISZvVY965ZDVtpdim4fNsQUlrWFfEw1C
Q7hilvB3w/C/Z+//cdGx/9ez9923vvnxP47DBfU8/PME/vLb/sF69v5CZE0nBu0cUmtmHv85gTf8
v9ByXVwT+DkujTaK7X+Qnj3rLxtvGFN4DFsc2S+q6X9M4D3BT3FeQeZBz/via/n/msD/XuziDKPI
R69JkYlqhPni5UDwT30+6u0MtXkNrsnPh/sBMtHR6dMnvDl5PE1LcgQSN8SWWkkxaQ13bwVFflMk
JU4/cruQ4ett0HrZI9o357Dm2U2gfYpmwJr3s/D/MMD5Zb37v+2mvz8t1+Xiy0N9jNjl908LFisp
GsAwmzkROHLrUviblqjFJwIbPM2eD1gqKsKjZbWcZLWjugfCEqs5Gv1CHMecE29M36zaFZkdHGyX
PLEyw+FHzaCKLEJsqKCbLMYPhGHjjdlV403Rcd4g3Z4MLssp1vsMps1WgSB4JGUgJS09NMBQFEl1
aehU5spGPiXjc9a5qmDJNeQdAAxzA06npW7tk/JrKCsmtv/02P0/xiCfWsyXK8M/FqBLlJnMCD+n
WIy6ZJGhiQDSxIzcYlx2ofaqL6UVsv37/pBvCgwFoJ0ycdO2HBpQUdTzEyhJJG9pDYR5bXM/Ls0l
E3HttdZ9TuOXNozrVtuFffYPH/hX+O3vtxKPIIYpuuGoAbilv99KJnRDAC5GbHo7NR7HOimPF0nR
95FxDcdtDkAn02qT59xN8Y/7iRUcAGQ9WciXW77LOlFIOu6VX6i0I86oY0/WkD1fqKPHl6TiO25U
IvUQjcmQPVA0zMy2lJqZ5oFkmJdpwW/ph+ToaXsuvuKJ83rCBkqOmagigwh7O+FrPCfZh0KwMMHJ
cVyUp6QIbhQgjhI4ztzer3oc48RoFYGmxiJRRPrZE9EGyRsDvGIzeVn1QCer/aZMvkZBupS1XdHq
UpKlGVmHVWB8yTC2HhYRDB9DCVdpnMuMD99U/bKdVi+8xuxn3JF809425OYB+RtFfv/vn59f9pzP
twNJl2fy1+X9YsH553XA6Kq+T0wD9q7d5RzlkryOfBC8UGcC+C1z2nsy1hYzYWZcQUyZiH1eKeeh
0MxLN4YBMgH5P47C6S73C9+JAzrHT92UMn4v0X7cUpKyd3v2mLkR4VTFdQh3R0fdmqAn0KBGrlXS
HGAy9BqzZM5NMh34KfOgoF2I6YpZqcw2bqmg93R0B4kKycqYWRiLc22ol3JqOE1JiAJRMwDVrGGj
ZFFKkPfjyCQImGUCpcU2C0rSYUobsFrphdfhgEC78jsZCSpruFwJJy47sznymIPcyMGqzsQgDteX
HHpv101Gd7PIYdk2cFHOKkX3CDpqLOV2haV3lVUlRl7l5fZdbnm36FhASEPcyw6dvLcUfqUITcnO
bMEy1G3iv3qcyIYdvvbssQ8usZZ+bpwNKxmhTZEz01ciePG6cr6CMFo+WGsYzH9v3v/lCPVyaz/f
emyLjOGRYjGk+rSo0nGSgGdHa6NKHq6cEeOVROJ5A9HI3K/apoRyy+G9WTPzD9ODTy2gX6sWAu8L
VByZMUTgT42FKl2DpNKFtRmghsau0c5fistl7V3rPARTeXRG1e1dlxBpCI2bMqTjaOUquzbCzonD
lkdFD2b9B6nFp/CNXx/LE9jMeQ/45gQS/f4yiNkhJbJcxCbUuR1njj/tCxpwUZIDv1gLve44/XvE
m9n9ptMwjInCLJ/Thqz0JhtserSTuVcEDW6t1DZPtLw9wABJekXXE0hpWdvfqQqwLA/u/Id19Zf+
9dPdZGZBPUGJEDI1+fQiL8qpepkBGEwMp7jy6mKZ40RYS31IpHisk2wEtFz04ZtZVpSwhexvZdv+
zKoiQVnjZlMb+Vr50IZQx/NjVZm3jhRdsfNm4iWtvJ93pYbK1ojFX6EbEpMUJbXu4l4IEJr5Otxg
Fwaagw4idrmOr6XrgzgLIcroRiScsFuzPTfAcj4sE6dSxLFdn4feuC0SfYvS2yAtxvPzJ2skpo48
1bC/5deV3+wlcYhaExeIUjLn25qAv6PNkOvBLcuZM0jOk2tywmWx4jidirMBR9SIDB0GZ7jKTrGh
MMCyFBTroZesVI49LG/WGGSPZVJQOOeCxOTcIpB6sxqW3K/DZEZ1ka1cTbufOEyX4VYsgwft/7Jf
TEvGz/37pfgiyfz8PmKuYBlmkHcpdj4NKYuVDWihL7257PZPlhLOgdY9rbC6nBCD+tCRVnTGrDzm
2UaofxBmBtjJCBa0ctMUV2aaRUVJSBRyqTYead/HnoGf6d9/TvvyOT49aRf3Owo3ZEkmep7f35Ih
nRZbZSZbBoSr1w6Ux9kwaJcws9jVhefteILsvek1Akqrl276rvvSwRs6hQG4S2vNIYyY+A0JPkMr
7QnrCKyzO68iiGr4xzsRZM5zt6zM6dfRj4HJLHdtVhhxCJr/C4Pw4gbaYbavfFUdAJT+yav1SRvI
MsCw/iL0ohNOeUxuxO9f0MjzJKAZyBcU0rpLybg+mcpBnXmhyYje749Mt/IrAfKHvWprl9EUzqTR
eRPfQLnweZX3YbKf/ekl/xeU++WTIb9lByWZGZ37p6q9DQjgNb1KbETtFHdEXk6xAYBpI/zpKFHK
HnKOxdEYvDF8jCnwTzNd7D+0yX8fFfy6OtgzcAIxvLhMZz8tNHkOBbBj6L1pW/0dqpx3mMJJ7Cor
Xf+0Hv/LDoVFG189VT/DgstB5fcbMQ9LYZQm3fYhncu7pGuH24U17dQMOYL3sXbbu8Gqh6804tIX
5rppj5zTosPrusbZIsqPAhKY8zuY1sukNQXDXTqTF610PKO1KtfLwMqDNMdRu9h7U7veB01ZPJkd
PM4NcsNviNsh2Qj4aic/Decghqv2B+mde3mcfnufHDdgYn3JefNsUoE+PW4c0mCs1R1tK8qbbT0v
eFHo2VzpLFifsbE7sZ3OU8oGlBZkGmrntiEIvNrSDkR/ZejsEdqMS81aTei+EjNrvyd9uDzma382
Vd88XeRXQ1S2U+MydQ36b52zBi/UBZCqjBSGqCglxbQ7qUiLhB5OoWkbhV2utgHd/o0zLcu9qnz7
hARJvaSNF7yVWgZn27D8dz06FMwtkuor2VnMBgz4ZWdfuYRkDpk8ivUCMaygzLpRFzx5o5rfsPHV
Jd6XZ85dk4B9PjR7RxS3Njq4GA6Llf/90P53o+I/Lt2Df9Oo4BH9/uO3DgW//u8ORfiXi1oEKwBj
L5w7+Dr+T4fC/YsZHXU5wx88RAyleCb/M4xK/AVQ4ZIJytETncRl+f9Hi8KhRYHAnJEqAitk/fgz
/9f//K0cHT79938txXcRl5AHiSoI9S++Yualv7/8snOTPiHGm6kAaLXDLIr1BcdheKr7Cp7zZSq0
+adLc/f3K/dv/8Rf8Br7wrKg20z+0u9/ogkaFMwtVMWy7unsMYVsolVrYdJo7Pt2B0dj/cP5618q
4ctBOKAXw624/P0ZItJ0bt4kplTR7NFnjYppqZJomC9t2RVwHWeV1o8930uKuMzL9I2QeMNhSk/C
ut2X7zSGiU1IYeW/hvS3gz+s9Z9LEmyYJE/gI6G1YF/sRb9fEahsXjKm8HVks6ysq/UAuytZ0eS7
oiGKe6VnvK2ZL6jtv78Vn4bk3G9EljxDAsf5xQb+2TCND9QvMnJqomVycTo2RDjs09JeWWmaTJkX
L78aotyz+luF8VicWa2orEtn4Czbp52HEKNTefngon76U0rfv1QIfDq8wYxrwdrRN/oc3eNwUKi0
R8pAi2SXUQFD9bveGWaqT0n/mrkguQdGbwT11vXQiuwtUCQ/AcLzLEnEHl+VO+b3laqlQQhEnhrb
xTPC9g9nAqzAv7f58OjjF2XSjh6d8S0q/k81ZRXkhBy5XIwC3+MxJ3Ay5tsUZylL8+Cb/Qfb3RoL
J+xfslQ77x15NH3ksOvd9kFdXi1F6n7B7MWkTdTTcG/MPtjzpZTMI/CXe0cO+u6bnSOJ3rbkXIJd
mlzxTbH/cMbQcLlDCcR+36VhmW3nwBjXO8ZZ5XzvhLl4X5PGcw6tlagEEbTqa3lHo6QmCi5sbPu+
CKuVeAqQcXQlqiZgKmPlWQPZeUz7edqh4liLu8zT+bxP/RpUapJKZ9iOLG4p0/rR88dHv3dbwY2a
g3ffgP++JUPLGI6qNMbdtMCQ24+Q2TG8jgYzGiQLrd64Bc+csY5Nf+xVO1i3AMST5bgCZksioiwN
ttPexUTq+RMd/Zocum+pn3nVBdjJy4Au28mvFnQ+SAhWxoMsOPwfV2C6ELvNiaxZjJLWfT8s6bYc
pctIiV7dtUP4Q39d50NjghOe+dFAjpZuDOkRyU7vAjS32TtcyrFZk27fhfOYRs1qNT0w87yY94th
mowVXAivoQUBcJu6ldqUZdszB9Rpd2qTVDjIoACEPU3DOEAG0oCEtMyK5VbRMiYOq+nKF+E7Q7AN
sZ98lMuKJsjtcVdWQiENqwDTv5tLP5RohAo8UalTzneeA4r0sCameyZK9XLeNTLLJQJhYElrm8D8
HvSZlLuCXOfrIA2cnbfQDomqdLKdmBlIsB2acN2sSo9TPC+pOjrQsngGLUVxxGwbnV2hsvsVON5H
3mhNlgnyTaaUyK+HSoh7+t1jf+KMBmNSFG44PykHxjGo2CYLdyQnC6aNdXfnpjPNxs4a61eDlWU6
EDbqPbYkmMOYMKaAHIAq1fcB4P4lmuZUCur+MHfjup9AS7ttuzfkKE40yb5VlUGjGWo2fNLRMazv
uML73WDK4mMpXGa4hkcYCh9hmUXsqrqL86pWZ/iEZ92O64coFdx6NQ57O7em7y76r2uT0fuTP5rV
usHEjCFpWufxMOrevhkTl/QYTw2vbq+ICBsZ7ZTY5bYNs15Y/SMQC7QpY0TgxcKNZ2CbDhk4Amk0
ZFpIDvyoAx2eXacdxW6uRnp7nIxZx5G/fGf22ueQaxPrVdQZXVIha/COzVT0h951lYoS9okdYTo/
PMAqT0bhhD87o3MXUqoHEW6GoUTy2KIoiVDu5ydEJMZmkYGPZtmmMbAO7WPhGJgeurEuXmVjym3e
Q61m9G4xqxXcbovGO6762ExDF7XHwPq16mU9+YtyH521AIo5L/UtTogZFFCXcOBCYYJctLlqGnTx
UWu6+KBc5qtR09GV2TSjLMadV9Ruv6OT2O4W8LM/iDPprzt/XmMlWoitdZNkJ+0sBAwAJZY/m2HN
N4SvymKzZAbKE6np6899Glw42Bched6vD1BB8w0kd4eoWc7nczEY2fUyGio8l50hNyj5xEQSzOzR
7jL7uNX5EG5qk53LNNdbGRo+uxpZLm+t7fOwJl5qX1tD5u8GyN13QS3yfSGlKVEOjkM8uaN1L1Oo
E1wZ++APgbNx6FG+dIR1kpq+5Eg0s8YgvLO3JkFbw2p2qiuCA4oZX26UdvLTorplb3alO15BhHWO
iAuXfZE1kNlrAyNTRmbKIzt/+R7Q0rwuRD/tEMgnyf0oVqJkSTijLdIxvn+oiDvrD8aq1P1ie5kJ
zjbxzu4UBvI8jXUWT8u83hk1M2fX1PkaBWbJWkYwxoaneP1qp4Oj0NU63m4N/cvug5ImuJc0whna
86S3x1yHawiwThjJEfEp4n09zNmu44nl3ZbOzeBfGMva0/FkmXrLuNZAigDD1xjc4TSX7h2I2yPU
p6cmQSEhOdDsEB/toVXtO1985yj40Jrhj0G0D3gfYk9a70ua3var3jlrfpeTyXx0+6G7dexeEBY5
BBdsQMqamonHsvWuR86IuyGfIpcIixOUFf5NcjzrfCDZTkIPTPA2Pyc6nMlRoqFMtHxxmBYSxpkg
2kd2OuLV07z4kbQiix0j7fY8g34sPT2+T043n8Fu5+Tm8YTHRAOsJE3Z3UuDsAW1smkckLHOw87s
A8SvLpFO+al3F7Vs+jJszyikJhn1JpqqHnRrGTlSfSu6dSfIjMmvvUoqvRVGZu78HEb4EHFBk/Sb
Qe6S2gRJYDy2eZruWJ+z9JgXHqaiEsySe8ASY150oNINYtKhhidYLPWrVbSCK4wRXK+dSh7qzgYX
ktqJZrIC/5DWQpKeqnpAXwW96WqCkbbzAbMPRJvlpA/1M3ham0DnG6kLdHhIwnR/ZS/tHOeQDVvm
CeDBt2E3dUOMUn06iKB3aV13lO+L7bT+pvmlj11mH/q5Oa7rQ5FwzVkGXYRTTla5XzoFPD22qoyg
pc5cyXwuU2va+dRRz7yz3RWCLMyGuCx8bFcTmoJiqdq7lQVoV9jGUsfTkJYfEGftyzXyYwAvVrC1
28V1SOrIiyfynEz6MboaHPxllWftkVk6976BlaosQvmzFanx3Kk2VzE5DvVxyFKE3asj+41kercJ
sQE9z0wx3jLLqdQJHUBbbwpSpRrGmnbCzgGxZJ8hgTg4hBRtaRQAdIS+xcyoqrMDu0l5Gxjh/EVZ
VfvgFG5/WiozuAdPVTNhguYeADbxpWNdN3aZvlgLnGyVWaP46nIMPIceAQcpQpWfxWD72IT7IQar
rL5zZd0v8J/MMzeOJ4avh02INFm6y3np9q9e1whozvNqxyC7S9DW/TvetTleOcshHlPtYbBkv0Sy
rWaGY/AF49IxbH1QaSm+thLVI7Tz8CS6xseqMfE5JeKJeiedaeS9b6BCNdnM/Z7nk1fhjFSdllvd
NhPyqTZ/LWiBRmvrBSezSjux8duZO6nws+0cw1UUV0Lqq8mzz3laTKcqoX+crB4/mJjaFlMVm6Dl
dVNormEcpnsnWBdYydmgbxphn/VSNg+KyKR1s6T2dCSvF62k0QZ32h3Fk8zc+lyNgsGRTw8TeI5D
24msrZ3UTU13nmbJas5HUlbkV7iqhGeEer4P2TX2mLOMJPYrZ73NbPQoZlsw/nJtTkScGbuP2nKS
q0pM4twTnveMqlQcisXpTlU4ZteWbtK7zpTntBhu/ZUoPXBoJuE3aXJKfeNYF71885JGf3NJ4HrG
5a73ZendmzLfU8SRawfUa+8YCPwDfyqveuWSx2VWQ5ThqdiJTkCMNyp/665WwYZW6l1TVu6u7MMR
O5XBgbGr2idbc0ZnXgYFvWbsagUZlPFcir1e2iu/pD8dpqO6Cckl3zC1zs6WT3jA2AVBJOx5uLWl
TI7aI7fGVno5L0M7nlqii54oucQW0qtxnnTGtC/kdnPfUQ+h6cZvtfSO9bKkXYlhtl3Puq410ziE
gm1WUYeoLtZhRcdc5hAqEvtH5/RNuFNyrVC3OcmZfJACuPwQoiFcrFujWponwtrq64r2K/rolJH5
jLPy1C5kd61K6l3gZ+N5aZn4zMayHKRvuNvWUMu5wqv1lK3yZ6iZ9FY6lFus7yE0eAv1n58zC82V
TvZtCi2+hGRFuZ/V4darySXNqo8lIRSO2rsmr2klC9sakdbZnf0V+eUCdIvhDJX4cOPPLiE8ZXOx
Nnn5JrOLPvJqKo9k5aQ+eQW3OJd7MjXWexWM1pMPrP0wIydjrtNllCB4Bq4VKQo0sft1A+GW58Du
i53JuvsdCVbww7/kTqhJsM8kiXWshsS4pqsp98vgBM+hk3B2GsdSn42yVeTZlS/Y2FlzERNESUmu
9BRa/atoxq0xJsVpbELAZEwaOVqJia2/ZE7KwUWnV0ZPoiJVsRnnoPyvktYTOz2mj9yTOcrs3CZc
LBl2KtQvQeLWCAzn8jgv5t3gAG+2GRZxjKmXXVn5+2zJ69jOR6JnO+DwW/IbFwRSguWlWqYdEWMs
R5JjjGBvecrz3D4YlFLHgPqCAx1Tu9Izq12l9INNNhtKTtK5X83cuCvTfN0ZVvAD6r914m6LmHSJ
6hjm+Z5h/xL3Hcb0ctZn1gKObmjsceA660EC7t5klsVeOudXFg6MJaorJ6g2SeirOOzKZT8ZDZLO
kO095fU+0PpKdhTHXypfZ3sAH/ZrVfjhdbdMVFYNaQhuvaodQzzWERm+D2HwaE0E/aCd6WnWC8YE
CJF3nrUg5GRgU2vHviKLpfioy1K/6irgEmC5mY+BZv6/rPXdJaq7Qk4p/UfsSe1uGn14SV4FzpHK
Jzm46/qGYmOFBkg6GOddIjHZwKq4g0a6AdbtqWMwe7MTkSSI3EaOE7ewWwF408HmReo4IkRBSvFh
lvV7Mjav5TwHH90yFmd+Y3XrD8yQjkmn3GsHWWYdZX3vvCHAc07e1Ew3BNYt3yQhKndICWYmkpoM
cdN1vzmt6Y0bL+jb6wk51jegHu2dV5jFqXMM57q3avvOGSqHqQ7HCy1y854DpXtKAlnvW5imJ+T6
LTJoIxNHNAXqZNSBvh6Zg943WdnfdCTyXI/kKUZKGTaa0hmxxuLor70zifdfAV/IofDgkQcuSbAa
5HIIYUfY0UDH6wjXdeAHTgKD3em4o6x7Jv/H/GB+u8ahCpYPnGbDXrvBvOv9Rgu66aI8MwFiEEj+
+B4FLSVImEiyX2iminHL9DREqDHPeRf1BJ48Y4fVKk4al6ITDvdrs14Ep35luj8mY1AjUpmuux/I
IHshQMslm7Gd1CWnZTnNvU8jVMr+e9LN4UHiG35rGt2c0tr9MPKyPjkLug4DF+kTZftjObn5FXOT
cWUMvt5rhlivGZEoMWpYdTBNM3uXTiB/tC2B15nlUWb1474pzeE0VWt4NfaI0ZZRtk/B1AX3pt/X
ccFDA1XIxJZfXMLZiGHfYIaw9g02pQeLQKR5uZhhXXWvID98L4eZJMiq0ddy0l+EGaLzyoQ5mmQJ
Ge07Dk3m8xewxoYAinQkUsUgfcHM5+RQKWTjc++iJG2kcU49JL6XC06Ep5leVwI1tFcaNYY38AUn
u541YTlVRSOHKhYrWFDyvI8zmhUoOsGBRL4leWjRt8rDZIejsVsxU+xba/F++Npb407o4rolqbCy
SVr7no2zg+Frstxa3KeVj565oa1xC+zQTWKU4Ewj594UJ4F8lepcrVZAAtWsnTgVcs5eiKJDCCe8
1nwXYestmNO0+hpSeIGL7rtwn4zK4Cn0V+vs0ZC+J4OP9lKwVPTOmDEZJL6kLd53RA1LIfOD3fuE
d9LBozpGfeQFZ7ebEr2xermAeqqTcDzWKw2Xq9ZKaaU1KFetSHSuVWDeEMa2GANOWUKX6Z6db8mj
RofqjuW0lt+6EToACTMeuvvLQ+u+aXJcxU0GLNH7SQdOtmRywV9EDcS8kcUzMkooNju7ouSOGMED
kcVMSG56paahIAV1lh8TCr8niwMBEo9SPTBqn5Oz7+jyZaz68oXTU1dS2lXO17WXntrndeCuN+bU
WPk+d1voJq52bhRvGcfzwiJKtZszEMD4BdbrlEzA4VjRS1zoXCTDXW8lSX3yLTV2ROhYOdGadXVV
o+RaiGPNLuVmU871vg6ynFJzSu8zN/FJbFP0iHm08pmAkrotfyJBZHAphOu5z8zcxxJJc8+angmr
LOMUT01D6STGLh40GbjRaDh2cyPMuSZww+892vA0JuXB7jwmCL1l8evrlXTW/VCFzE/WoZshk0+8
3l7qOdNDllujdQvOhF8OB5AkPEkr7ylpeTx3YjKXNUIGrvtYrqMYN4S4OhMhnD1tvGzqKSbqxVij
yRCeuWvSS3eksIz52isGhCGp8NUrAw99ICm3dB+8xmDen7iYAGw3QTvBIZEzs4tR+ZqqPLsmcZ0q
0VZzlcFxYPS0GXggUE5SffqbIpVaYvlCghmJQCJ4KKFpIDgLYaJHq5Cr2pbzmLebkQpsGza59u9X
O2c2jqQr9472lNs0NVpb36VuanBl6m6MKnyhRBMVo0n+MkUbHacCWWSB5ocqefWIh/GmhQ1kcjDk
HFeEfeM2sSrWjLlpPzKnF6TGcOD+onF+3g22XX+MfqlePEuH9MCZVDuDKYbIanzEVS62zaioq1nD
90hc5+B6CFmPWenNwbHpe/q0We9g8p20O1wNGMyijLLqzrLsxd2oqS5fADdZr4s1rzdh44fVpu3a
0GZDbdxn11xwVfbhjEqJYtn/tnZM/Q065ezScx14UdD6U/Wao7akoMfZkf9kZk/LHkmNkgdGypT8
9J8hotOGGcKrlP12H+JvwGGFMG7e8cntb9MUomW0jSTgiYcREquZgBEk+pY+9QhS3qy16Z+C1B5v
RC/TPX0GHhmkZz4cVOrH9DCO7irPK2hyvWlaGNtbIkSqcps7ZCVid61suE+zSWFlGMK6c7EV22eS
mso+Gj3XKo+GlddqY0ydz8adpHOy9enGL5tMAN6ZGXNbtwFZOMjk5VBuCE5zTyof7epkelSJMWc1
Hm5yIhzCIF1lfs3dS9mZm5V+dEaU81iEFG+FycGdd05VxhFXPUu9huXwzVkSLmWTk7jWcgT34iHz
cNJiWusrQsAqeTMEY2jdot42LRoSgtKqXTzYwjiz+Qo9b+UEScHgGGj9et7Jhc5+EB9leTGglvrG
4kva23ZiyomZmtylmfn918HV9hB12hN4ZWHrPtLPDb7l3Si/LlaXzYjU7PLFougkjCWV9stq0guI
VD0TnJ6SBEp3cZ5uA14/fDa1P78KlIx6O4Q0V45mrmsO1oPBJ/QrS3px1hCWGxVpApDLslPzxulr
F1s1jWcSn3hBVUoo/DYTs5ntfe2SapxPlN38iSEwFttJajrdC8QaGTRUr0VnVFfMMJd2G6LGunFg
OhEpWZrmXo89KWBeYpCIhIjD3uZda2Q88SIZj6ZlDXpfk8A67013JVoPBBXTlamesNo1GuLBpppQ
fMclX0dHLFylH6vK6m5rfPx3E5uw2tLnmJMdB5yqvlKF1lcD6gfOif7or28eSJDvC+k+w5Zt3FrO
Luej+X7I6pTytNLYkxYSDMlmDJruWaOpgiBeNcw5FqMIpodfU6ylAh5yNAmpI5iWIdh7M+jwZioI
jtwNxE6jHmaPZGqLjehRFpNlHS6LZ+zxsvmRkanwRRKnmnMeDcaHEA8QaYk9IZukUKY/BsA7G7tJ
qema3AmP2US7KFrHYHxx3WSdt73qUaI3hALT5+7Y6iAPO/oq6bAt7dqhDvdw62jyj3T568OEuIJE
eVKUQLDhVUFPgxFcBgQjfCh/yJa7gky/9Kb3Rl5et5pXZP3z1PEG0ihBnil9VHTNNDJK5Pxsl0fs
c8m67XqjHbhBVf+TIKqUILLVkC+t3ZnLWRNxn3yxVm/FqmLNSL7tQfTjNzM35fpiJZfqIBDaDwi2
nkI/JoDR6B4dkJ2wvYSMWzGGwGcahGFbOkAoAL2Bvs+UdOwZDFHy7IjKNOd4qVslx03ls1O8O2uW
k7ww675Sd3Tli+Ge9E4Lzcna+PHQhfa8M5EMu5sA0b57qwgjpppLczI0zbPEaPegUmJhe1qDr34p
1+9pDqbJXRvB8dd1z32erq+O2wAEa4bhwU9XdMxL4GIpAmZoj15wkJRLtx3iya3VImDf1snqX1HM
8SdZram2TGX9Rygb43ccVymPT5j7e5M46zvm2OUP0fbTz2FNET3arD5IjafuIS8Ikj5rVQVnr+08
uEtSk5JtoLTdEPS3vPoknx6GAgmghbNxKyEmfp2dMPkyQBx6Nih9t4BU64Mvs25bGKn7o8orwsqJ
RLKuiSsdj/5Um7dYN6HiZWgXrJNOFoHhELgEzv9iJHnZdQ8cq3py69aieW+zFgdmobQx7xbzgisg
z+2b/b+pO5MluY1ty/7LG5fL0Ddm9SYBRB/ZRHZkcgLLjug7R+fA19cK6ZZdMaki3x3WRCaJzIwI
BODu55y918aitxNk269IZPaPjmmpg416I3B04R9mNNOrWOXudeI3xtqZ+95DGA9bIrSUbQkGIZG+
xTG83CepcDTmWJVGxJ6kweUtltoVdAhfjL4D+e/6+Q1PUCNClwhYokaSbnibTL+gb8goiqH3mJ16
ZFWYMWmjkJyVpyjlYirdzei3PuQ4CBY3C/1WZN1Nx2jVxq24svQG5ZXRRuU91LXkEsjOYqePVGxJ
qRFdSEuZPFlZJgYWsqSfVjhGrDXn2uow9Y3ZhW2O4bIthpqvVYcTjYV8T6YDcAfPG56dRS9CUkjl
yVgWHMZ1wXBMj77gD6rYe+yIHGVXr0k/Q34sv8xkwnuplV03w/gIUZL40LHOMR8O7Yn56XyjmiRX
gbBkelf3ZCW60rsEwbqM+2REtiQME8YuphgeyIb1XuZiqk+QS+xbmqnc+MvUVhvNllqobEi1mR+n
Br5VdC8Bb80nPqU2oj0SU+Sb0SimjXtxgxOqQiDoa2l24sDgLfBGSf6qyFK5TZYJpqLgBUEsTBms
HarjIFf2vUa0L/kLF70Y6nQCVJkk7gyuGdNqCv1ba5jnadWQ3Hq1RI2/p0Aunpg4lGGfDwZNtiph
Th95qYmS3/ePWTXU31Q6sotNxKQ/To3nXqdLNj/7TWus0TMOOHyk/qXSoTwMUc+WmtaShoWJczDZ
DBONrJUsi6Mt2MnnynDiTawZEiRc8124xrizq6YnyhGJUPC/kkmf+apRNS8Cr+xqsHoybYFVzKDL
JWe2OKqxTdOU6oyM/ERv+h2M7EdtDtIOD6MY9QCKBMM2UQ7+qM2RrJdahXKOHEMgiCtoZfZxiYbx
bbIN5m1aift4MjhZ/lqZc/m1/1Yr/vmy+NJQ/yJC5eRmf3rZagCfscw9A20So7wVgTNWFBb0vFlS
MbUQA12Nv+XyaIjUfnzVi67dMy70JpAEgKA/fdjO8ckXZPrcj9alm5nVGnMojcVrhYKolwQbTMOD
InQaRgBnasQQXrZj6E/FN+bO0q+T2dFe56IDFNCLVKN4dTvVfLGN3hZ7R9AxhxnjXwIXGTdzhm5s
K/te5sWMz3uE2LCztYrzwZzp/Zvrg/3bDGh1dXZmvyp3EBmrc0ZbQ+CjXczrkSTpR48qF8c2IQLm
Geu+jgxIIytnlwzlOKyxvc9gUqbIbUO9txnPZRRG7as/WxcFiWigscDjo1GM2FZ/8NPh4trNerHX
opm89X6aMNK7zrgQkFE5d8rMCh4taoXXSU3sdYny6MFytNqYgsMlthLLhA0Vi4VjoSAmnh4crqBQ
ouW2916qjWRx4fndO4VGzaZsm+4HIp/moOcOUmcOZeYXWMQtVBK7Fh8lCRacNSARuFsmVumzQ9ai
vU2z0evXFhFsb4WncICD+BlaoiFVp60zCDv6xXvshH1DJ5pCs4aTLeiOiUDLTOCBRdk3OdVMTuPY
d6U8+kvONuMtJByiIJIIXmK3nvOwaaAxholIqy0+HQRzNeivcp2hMB1pNiQFbQE9B4ZkIJtB+Ypd
/mDpiNM3rZqXfePPmvpLG/8fyUwfavQN5f++/Mxb3cwcApL+T9njv//rKn2TdVd/73/5t7Yf9fVL
+dF9/ks//GYUlf96d+FL//LDfyA7ggt9Hj7kfPfRDcVf7wK84uVv/k//8F906Ye5+fjv/3qrh6q/
/LY4rau/i0ovz+P/W4S65S1U3cf8+Sf+ZZQ1/kC4hpsAObkHRN69ZA5MH13/3/8lDJyyF1A00HeI
fSjOeZ1/6VAt/w+U4Q4yUTCQRA/+zSrLHwFjR/amYeaBwWf/JzLUnzT3cPrpnl5QePguHKBBPy49
mOZ66GqxQgGUcIYRUf4k2iG7dmuRHEEZmGR82G4QxU1/5Wtdx9idNaa2U/c3YsyfDCKXd0JrzkVg
w5Vg+f/xnfTkmWeeUSmcrnmdhmP6LXLM9OS3i/49HQRCds9IvnmzneDcSeJ+NZiuTSDiFD/3nbA5
bFEPn62ls3b9ODJoaR09vRPNvPxG0v7j1oR4E7muDboYrjLGZ5RiP77R0emY9CNaZzg9ZBuRCXMr
EdBHGPpKUgpLL2p+YxX4WZHJSzoOSlUTnSqzm09mNnyM3hgZWASRwAzlkiBurJN7oWuCBuNcb2Jn
NkMRDV9TpHRhjT9rZcLVQvmE7d/yZvq8E8PPKbflXxvmf7Qm/M8e+Jvmo7rv5cdHf/XS/P/w1PO9
/uKp/5DlS/XjQ88P/PXQ6/YfuJwgQCHVu9jkL6eXv555+w8CrZxLShI7PblWl6PA/5We80No0R1U
4Tz0l5iWf0vP3T8M4p3xiMD0plP6nz3zP96/LnGBWPBZcGDAu5y0Td7C302xpL2Vjdmj/YrmKHZJ
inaqKV71VqQRN0FtIq8c31ZvaGe6/d8u0T9I0C+Lyd9OV5dX5qoYyO5tm6Xvc9ijO3U5ZxpswDRn
OdS5CWrO1iHAex2bjPBDNE703Rnf5h9dOZS/i/j6FCl4+eQcKrFmoyp08aL96f36Gxagt7oGwA9p
joQO0UVbsoKTvudgz7hACx/pxxcftEkqg6JzAYXVN3q97TvtdyazH01Gf74P/FeYUjXeDLfHp0V3
1OqibSkJsCwu9lEzIdAwYZwOQ6I4/v36mn860V4+MxYD4NcWIfL4DT4tq83UTAvTMGbAZWSND/Q7
PaBRJAFc9aZxaTcxPvsN0ODnG4xSGlG9D9Ibn+nnBbJTk+oHDdFxj4I+XWFSt/N90dPURnop1FZy
bmquyUXQXn/9Wf/pulqskzpZR0Qcf6btIpR1ZzoReSAqxC7XjsoYw5vq0vsTMci/X7/az3ezhUQI
i68HT5ia8PO3OKfloHIS46AV2ceu7N4za+jBmBHlZI56vhEzgv6sQJ/xm+foHy4wKwhPLpsPH9T+
9MrN0JvefNHf5cqxj2Om8nWMfi4s4uy9lLq/zy/31a8/7WVV+PHZZcsjUghTAN+o5X7S2qtFG5zC
bGnNa7b2+pdBImOl+s3L/PwVEqPA2mnjr2Hp/AxQqMyO8NFGFcFEvikCccCc+HCH5R1JN72/X3+m
n5h0+sVOzMtgUGHtZWj741LoCvS/LQrSYMys7IkpAobOUtcGQgfSoVurxrHysGdISPkyoIlbwUWg
jTO7SjDTrjBDlgkm4d+8rZ+vAfxAVkmDmMULvuTTAp17RGD1GPaDIWnN+ahF5RxUPe3sq5Tu/PbX
1+CfXgw/Ex5EdgQX18ePlwCzoEU+E5GuoJHtIw3wdGvHJlKmzpqa51+/1s/30GVz0zm+sjLQX2OH
+/vO47ACZTwjdTBhZ9ma2cRqB9Pit5HRPz+ZEHUxb17Yyzq7zafP1Ee6qtMqrgPazOMV5JMCxz/9
ogK5Zr3CaB6/aUKVD2V0SXb69Wf8eb3lSMhL4v9nbefs/uNn7DH5Ah7jMyZ0G14x6Szzit5wGgeO
kRn5FXxXtp5fv+Y/XFdAk4RJsip4Pz80YLlip4qAVCXGom4F8ZJPf3qXfv0qP6062MYueRVwetD7
8K8/fjLc80vG7NBeVVIXt56VRVdR61mHPB2iQFlec6/z8P7msP3JKsVeydpKYeCADiCYgi7Vj69a
SwGqeFTodAufCiUyY29XlKpBcpIsHv3XZSa7EH3TtK5AYKVUwk78zrCv2nXauPj7jNhwc5ejEf6t
p/2n684X7VAIkGRC/fTTecasc5/sMQZ0C96KLaikDKSCY2NU1w3c0qQlZEeMHcktATV+MGcLEths
jHmMl/wjddH3BjatyBqqyJD+7rn+6SEga4Hi0jQu6Vkcez5dONhwDIJMPBY96v0vsh/Lb2A2LoMZ
aCvnJauEdpUWghuTcyLHQB0Nh7GeFwM+HgfEL7Y7VTtjcEcXn8xoHDAHTRNNwMEF3lpINYfN0rAk
5wB8iArJhrFFfDpdGMlcLBXOTZW/15KbKRiNfFw2s6JltAE2aIC+FMxEV1YzY92FjqhdTcyKP8ZS
r9SuY5CXbRQ2nWnTGJjCV8aMmXNtaHlxiGd/SDfx5dmSGpbhVUPop1z5Q3+npJ7eaiZpZEaZAjYi
I6V4A+Q3B/BuGVN6zODjwOKaRMArR3Vb54sY4DSY3pEBFpDqsRk5EdHR8vLnzMnUdaqZql//+jH6
/L2wqnOOvyByKeApuD/tOapA0FKOqHvFdYHtACtmsSa7wxl+syhcdguejb/t2bga+f3GJdOFZAFI
XJ/WwYz5au/LxIPxlDrJizAEkAFdzbR4DS0d0efKLsH3qKfrRUPchKrFvI1S0B+RRqT1quuleXJU
bF87VdxUYez4ye3SLZsiT06mMgTtSeeiL5syK2BPi+6W/ML7NXnwkEaVC/KKqiy2xlQawI6iRaJy
TL8txijEilFIE3QTg+Yaie0awYj2MnXzrlZt9lVjwg5eENTRfWoR3oHbZvYgkHtQTRNcoatuxhwX
Yo85X5bEdNPWkYVc321usW144wkhbhYQLuDILTKICFaWl1wSt4fIRA5uumFSWVJh93GrhajofNIQ
VXvueWqkfZUXCQYLoTmbIREatntftBdPVONskwS9ALAqWa/0QV++mDHEQKsxlxe+dJT3wJ8u5GVV
kPcFqt9adew8ciOKcnzQGOSgVx26oGvQzA39nJ31sTEZXvIu5rXeArTAyu8xaCiXOswA1JwjjeCV
1nLze/Cu5YfVDUBx/aTtXIztdoflq8EYFw3xzcAogFZEgSgQbGfnf5eNTpp4I4T9NRpx3ge1vngM
gEzlBgwI0DRKVw23OFras26PxR7Xanoi2NU+iN7cOJJwJmkq88jF166r2UJoaYlsm3pDZwZCpzO9
jpnG9jtarB9JNH+DeYHlrR8m/6vkjrpLhN2s6mGAQ4R0pUbdopvPvdbCffU9lLhF9IR+0LhF+4X/
djHe9SxGGJd6HqaIRejoKEBaYfUpfLgTqFeu5tLJjmVp23eNryPkXIbYwXSYmWRYCVt+V4RveUEt
OJpuR2/Q82sg5W/Ix+7TrPNAmxsT2lPmcPhWlmIpmCzoTyiyqngbxYaxabJGOxsZChmg8wrPCqxT
ZLBvcsKJPNgMO7oRd0qDwP8OjXfPcN5vtxEGlzykfMPoX2de4HAj9iGrVmcH+cAVJPrBWXdC9Afd
9/pyXUV5FAVpKt0HHZ9ZAhkpPlC0FPtcamYSQn3ptky47Wy9QOX6go9k4UrmdsGKEcdsI8ICNV7U
w225CG2LVk4LYaqg5BocdaDMhgMh0+cRZfUKF819BNd3hXYZ1bG5SbTlSWb2U0blSJscG6MU1X5W
RD4xJwIDz8K1MhJU5w7Tok3RDjojOvQx70bmM14s657BXodO8KapO5hlSxLPK5WbaRBjF1inhWph
1yq5Hq0YMZ7SxY0hk1uUF00Q0Z0KRjt5rGjB710/vm/avj2DvU7fk9Ep91VdnLK+YyZgx6ED13El
7ZdGLS/IwQq0ZVU+fuO08+5bbG5KjK8SYsfXDBsn97Nl7dWCXYoO4J3y4xsx19VRQxT7JYuWG1u5
U5DH6bO+vMsqffRi/51ZlwoWbz7MSCFZpJAIDuPaxbFI57ENfaet1qqznlFyjUFhGze6gDt34Zhn
1fJougxlSk2hqVRXFU4SdtP6MRa6ubXn/Pswo5P3jGffbl61JH307cleOU4NZmlovQv54wV/OEy9
vJnfON8x51gePGifG9HR/zB0ka/sBlMM0MyWEUp8arjHiiRajVK/a6PYg5E/tqe6NFdSB+RtjBjx
ZJ3FIfLUm8Ka+YaWUQVJFp84fqIQLGraPI1jIAWdxXXZ01UcSia2ZCky4+40+6DwuYWGhzCoLGtr
lVSMfWJEeZXuM3tusTn1ZuNSC6Ekx+O9Asz/EE9/8pkXDgh2u1Y8J9jTkbOhCTFMniGvqm/yWQt8
7EKchNMP3BLWntMbuj3ZGla3ynT7Pefg0ayyUqj3HvfeV7vXqwOywuZk1diiLPQKepPy1pXwUbGP
N3mni2AUhrq3hCQBtawetXk8LkxW1tK/FBlxOgQGPlXVMBQxvCvgR4QEtLTrFr0Ji8nHlgMMDdX/
1yqPDgCQI+ISwPQLiymWRbPoAjQKbFuZYSzTZN2MXkdyX/HoMkcAZqJjI8kAKLfLIpDZDI8ZxlNh
x+eC8xeqA1Ot8NCcQfG+0aYdA9ZYDACt3a/RAr11BoPp0WBFrCoXmZqMyeTG1xf6Rh5fZU3zZiTy
0Ca5dwCBwLC7qL57As8Ir51+pzxMAquItDVE7eQdpUp1lEyRNySpFPeW3RePGKn5UgxUXWMjlrXW
VMDABz0J8zjfLLm25dS8bSYQytwTH4Q+Ldx1NDWGbk6v8PJ6e9nMdwm4Jn0a78uqOfVDc1d1Kvuq
VHtO4xROXsJg2Gi8N30u4jX6cXO/jNKgnzVnqAVA0+ktsWOFkqukT68XVuc72Y53jNNxt0xq6zhz
AJ3symxbeJWN9VjnFBce0y0Pj2iWJ4dW2KdFjWcjaVnohvHasPLr3G0eouViEKBrscun8TuwPCxE
zXxKYp11AwXQiP1gNcUXTb7QviP/axCwmgamKLOqOapiXqg7wFqlYQRGMZ28Lt6igapWnDLcfQRg
kbSJ2ARojrqQkAKg6v2zG49d6Cpri/TNwgNdJfm1FmMtw1y3MvyqemSg+0Zlk6ws2eHkzo0a1BWN
P+7FhVl97M7XbTcfeunj5xj8ZxZwO2jS5Vs0wvNc6TGbuOmQ6UN+1ElPDe3KUsg9DKiEtbcM56nk
pqR1UZLIUcyrBFT8qhojyLsLafFJPUdBFWWoP9I1Tqlt4mE4tGb+Tp/e5YbPTm5PWiCb8mUSvkse
WvWO5QMnloWV3Bv6FQkECXxonDPdaN5UnKOhokUPTtWenCKjKWMgbij95iWe9CO2PHVDwN6ws2NL
DzOza0Mxiy9j46RXRTm7wdBE13gWI4yi6bYo872GJNeNdzgawnls1larH1MtuXKTbK15kt0YOFgw
RXA/WywAYR+Z67Fo39MxeYOitkdWi3rKWR5sTZLrsVjufrJlHqD65Sfg4W+kUeiogxoC6RbQ4Em6
FRNDU1satx7+GVu7b20r2qi22yIZeYqo2qYMF4lh3XLS2JCaNeIjbUI6Gu9ApQ9dWh8XTWwJRcSF
MJDa3tliE+fzZnS9W7rKj1oZvWeVhUOdKDzHWltDuq5r936yy5ulY0JFBsmzK1GTmfD3PVxMAzts
B0nMGi2oBaipNmCmb+mfFhs1jDXuTRNgolng2auQlOsDXwfDxrCusu46y/AC906Hi4v1nZnUzlfc
BWllbhMbiX08yfsWvbgUotl49NNW9ng58Ij6SetRg7hKOxVCuzNi99rCAxY4ShxxL8Fi0fL+wEip
4JayEmxX8VFYDKJre+EC9WTiYPv3v6V0e9ZRPqNJ6U07VD4uwDk7Ll51yh01Xo9V/ebOtgjcKctO
5JJnAafpL9DHbl0UIzcQSJMd2BmeGo+tmyxy7JVo8+dIPKZUJQ840V9xSNMucvej1t55jnhANBT0
ZMoGyrG+p643UoaiyBpd95vmYwpLHWwtk9vqzAeXK/j0VYDKE9O/Oz7TXn8ZUFKvIuk2a8DhD86k
Gxcp+qau4GWpRWUHrzQf8ti7TxIBoMZqz8xvzkxI62tAMgBl6+UbcM2D7CHfJgiSw8J071SBkIpk
6mhdxs2tyEmz7yKFDMohx4IFFlZCt/FxYDD0sIuQpvlNGo1u0NVOu2Hccq7b7DWXg4NSKLmpm4Lz
FsRURepQ+52x/plUCBZ/+kgM/JqnDgA2pNDmnZzGs06K1L7xZvNR6D2a1qm3gyKK52Agn+EwTstN
79p40ox43EBZRzDbzqW7QsT/kpXDySiaq5QN7NCSHhmaVD0h+1WKyJiF44r7bjkiPHruq8IJqnJm
neM4srCEnlwfuk9Y6g4UxqR+g46sDn3v94GbpDe4CG6qLj1MI7qWpsz8bVP37DqzK9bCQvWuywZL
h4e0rM51jBLGIteZ6YD1lgAp/Kx8ahcgv55iOWNlWaGXX8+lqE6FjVqevke4DNUjNvqPxW69Ww0O
xJXmAZSv3dbYlClfs6p1sSb4JL4yx3ajYbdMJmPLYEg8jxUvjOdl65cEfON9irZVIW4zsvm8bn6K
x/6p9tMumOZ477pyy2oWaj3sgU6Zp7rvzvVgXFSO7cm8ZEjaAGHymQwVGwgKo5bkbvDJVMiUBdZQ
3raa/XWuiLoZzN1Qavpewm8PhAdGtRimdRZ3j8BAHvUU+GHr1fiL4jsCe+/KAe1ovqTP2thu8QZD
YLGt01jUKqg74zKLPyyLWnttc6U0SVlCBcNWvcFwwxpVuxtrkFt8u2v6GOSp9IA+kBlee2A4ADF6
1XwypD3iZ/P3aRmddauKg9FVOR0TGNlNiSNlQpZWeiGe5bXSKWqx1FEp69/7Rl2eXSzICYKqNXB+
7OeQq6FKIanTqFnhzuF0LYy8DttsmpyNmCQ0v9ye/EcKxv7e16KEVABN5GUo0PaxqmRZhN7a1LXl
2kbNnt85MP/AJPV+0e2QzyZXbSfys4rr9ntXM4pfCdlxZGzxTF4bhUR5rae9JQ6RoucDU8Y23unk
2E9iJABRaMl03ZtO3G91VINPeAebG/IYtSjQ9FQUGyx+xm3UMEkPJekBzh7TeLHubSP3Qh4prw21
DstZM+gP9ZgM+gnSkftAcldya9BVDgHn3pDc+eB78xmzvPaqlLJC5Oysd/Cd51dTLjcTZHuSxYzs
4MRItlZ6kmXFBpVI/wyIa+AO64j7iGqHijcZz7ZR4nuknyU6ioUsuYpE/KAsrN8V71up4g6zxYqw
nFsj9s80grGLymkAY2PfqKSg9THX2ZWhRB4FcdRFr3aS5TcJAto6A5iB1iyIFgApcwsgSSJ0K41o
2hcMiVnbawD7cbTYAZqpwQxsyS4jp/iw4BcHqK3qm7qSx3EYv+RgfVZdqw0P0jWeK695cl20oRgf
aYU3ifua4eCl5oj0FWOq5Zj6PSd9N/mS5DawYV1q465kLVkVnf1UzF5xXzbxVwOROvdcA9sv5zNZ
ojZDt+jBh43wHVZRXfUejQNsf3HcJmaIg2cKyxj1bzfuhYmceDBv+gU9SaKM6Mh4/bXOs3obp7O6
T8jzGU+DGqoX6rIYPJT0bosmbzcq9Yq7GMNQgNEI6EgvbGYJ0x0NynCOvQMxRsutGjswSjImpGFw
WM8ynUoqS7KTVsX2PQ/4SyfVbcpp/qbyZVaDeUDNihFHPFII03GNGOzcz71c9myLGCjYWB+akhqv
AMJw65IEdXAX/wtBDOJAEudtbGZfsLINx9pCPZ+4/vIkwGWuMEQk3brrPI3YNCr6IclhTyd9+egv
NBCctLTv9RglOCq9BLKG6e1V3/qoYJ3ptiEV5w2di/Nmj/b4hIcEenxvPbXomY74w4obNHWcw22V
XQHNHjlKMEXHt6atslaplT8bR0+OQ6Aa+4LABlhBbO9+6NQb0Cf8Ty0TtIlsb1yVobSb89RizG8S
uk88MVhvkOwaBPkeGY9Ua/R45X4kVmkPqrLcpWPU7OrGHh+JqyHiRvrOV0NHi9pyiA44Sukbyy91
pAQGiAm/BEXl++uU1hDm29nYoRz0glHNRGAMzL2xUNw7I+HaJGTkh0Xrxg0PIFFGF02Ta3OQkV73
dZqn75lZbWbPjNaEfkBoHgxjnSamGRb13GXbeWyd+j6WMPXC0nDkVd8sdKxMc9QeLRsszwXI25Bi
nD3TJEF9MzmaIh7Q1o/YE7TthYkCXHwegqQfbuHK0BmznWI/5lEV9jbOzlV7IYCNWtPt5sZ2Q0WK
Mx52oxD7enaya1k6zSGNLYEkKEEAhDiQjGcvju9dglWvqmw4idIoQ4c0gOcCC8Fz1WVgmfVumhm5
udqLkeRyA8Xa/PAQYDIkMBWmmjiVL76PUeyUdRHYKgD2UHcl6KTm0mmmXmrJCowGDio8O7EVKCPJ
uCFngNirmbMgx0Vcq465aZYBv0Louf1Feqos4Z5rQKDI0geLG3I3S0mnQtC15vme7CGI+8x/WTR8
aRQnS+Jz4vbiJjroSSrrPekDSUWXmt7uQYcUb32AFBp5ejEcRni2l0p+QwAtp6/wetgL4OKZ8St0
qVSdtKV30v1UDl28BiVSPHVl/+dUwmG1GyBti1VmeA1azpHTW4DwmUaKPmj6FvqSae/ZK5yaEsiJ
03v8lc5rDLjntqXgj3fun+ME2eZdtud4OlscKKpuN2hp450L5PDjgQhF19xEZA5Ou7ov+y+1U3BT
VbnD/1BIRuGezoopP40QV2SHxFAg3bECmSDJOkNhK5jkXJTXZmup22IeMrnBL2fuADo7fiDtJKK+
ou9IP1uWs/ZatqUWQLj26o/eEJ0F3w0n0DqzS8tmVGZrcdjGE14Gqeqh3dGWLyHSJ0Dc1gwvS0ws
nibo9IyNnx/MNOq9dUZXNZTCAI84bvVFnGcL+xUb4muJPtY0JlywzZ2a8ulrndF+9vU3MWU0Crsb
meOslx3W275hufH1dgcQxz4vtFtDD1HwkW/7OeFUi/fnw+u1ZZ270/LcFSmqerqRc+fhrV/o3VFx
0W/AsUrl0yui5OaMhsuliE82Vt24lJrfZAK6PNBQMq6MuNM3VPFRuRrh1AWxfE99D3fS9E2Pe+e6
dkZtlYMsise4veFHrHta5vmD6Q/2k6Y32W6w1avXW2zdyeLuWk7ba0ooQqcKaF6Hmve6ynLX4yum
TbnupFnRr8Pk4xdbS+tr5zyBKHNxGsAfj5V0ZgAVo5dg2JwVj4jTluZpQOj+GpPARpJ5htPs0HZT
STIF6MJswWFsZNMu61IKeoswOUBmSU9dABSY8oS6cRjo7hT+tq692TqlbQbov2082w8S2VzIEFPr
uMcqFeDsMPJiguSG8bqNOY4KuE2JdPIGXb3r7Iw6xa1mCSQGEd7nnPykWHPAuGlmvefrTZedjrtr
gULc875dt0U2hmaEKSxqjhhIStsb+ZkTs4ofetJBzVOuNJYCZxT8c2YV8laaRvg2EKFOA/lbRSeJ
c6ffqMrvkk1iW43G6gI974KarE0QMMts3ufmBALT70l93WlpsUw7r7Tzpl39tUyA+BnKb2AQ2vTW
6sysvMpbxjqhNg0d0QdmEwP98ME6iCufCJB0x29GHk5AQ3HUewxNvSkJcrAkFZbh5vPBrku2RCvv
briHSV+Qo9mLtYlQYXoa/MqH2agwqfmkWe+gqhpw6Ghv3OYa+UToyKbLzOep7TuQ31HT+aEk5WId
c+68Xsgk2TOL++67yxe2VIosDuDHVprzDYt3fwQ4fcRhUOzKxHe2yBUuyo+JXo5p99vSqJc1QJg6
IDWKGKvW52xUWdM+6UQCEoHh+6yYawW2M5jvg5eJDTPz6GtUGZ1+aaslX8suTaZNB9KmosqXMtvR
guZsOcp+PlUSl3jlpNwLNtiGY0ECHHlfheNfl2pWOyP1OoouP7MpQ6oIX1g+ZyH3Mif3soMDcxmr
AC1hk1aQjbjNTa96AxI3rwdpn2KS5F5VrM9nofvGeezSCUmqBwzKFbiDFk27Hwwc3cIGNoY8w6GR
UwDQMIouCubW7zYiHkjoYYkgH42CbIsF96OIRRbmftTeG9KgqqEhZ/FJ5mWi/JPfMCVOYFVU/w1L
1IXD4QPQrKwqwPKKD1mrBdd0TsHMVDPtrUVqBP50Znqo9EjdulSqt9gnAX0a5herWjArMqk1iEvz
XAZnbm8A/rLmx5xB61OSm/U5192vYCkA9uilty7VGJ2jaIDslXvzLUG6GitDXQSuUTVXnpQuzfre
A5MHJIdWHt+TBn+U6WSXj3t4QzB+HHAnEwL4LXAg/Ez4Wa9BYw0rlw4l1bdtwBC+rHZt8qRrkXl0
m+FV5kaxRuq3d9NInWbVOiE7Rn/t9655QF7UMGGSzYub5mkU6q2BVUNWlx5pZo71hmmiuSbLOUqJ
5TKt10EkMb5k2JL6ustL7rB8cuaX1s0zkGeRMCj7s/TWZ3D3NbHm/utUeGwTpnYW/KYrU1+cm8Fk
MsQBo1oOGpNjP5wZmV1PHEUI2K7Gd8tuu3O1JN2tkEQy6i59I92Z3B0NBbpW8DlpFEG9BAOZ14v5
DGfFW/Wz167Neq6uOyvWdtJFB7DyEFfi6BqyfFtmkOIdhDoxC8+SfEsixyO1sSavsWeuzQi2AYVu
eTAqy0bRJ4YMhubMOC54OLa6j3PeS0pjCqbG1ujuT7HOo+J5oQH98d7UKsoBFJVbBpI+Q70kMrZJ
YVCzu5Ddg3iqls1iae1VLEb5CnnCvM7y8WPQKh96eLvsqWliQArEFoZmKbR9hfl23zocRO3ct496
Si+LvFF7a7VTiilmiayzMtzpuekaww+jsZ2vDFjWdxV4260vm2K9ELx8TQPHg2oc7UZ7AW+2AO/T
BozSmrpDEyIeZqfqz5KpGMfXtN5w/yOP8LVs0xap+aXT7UvlFtnmPra5E4njrN27KEUB4NVZQXjW
6O+abIh2A4ieVyf1w8zTariAzj6vkuUZNd3/Ie9cluNUum39Kid2nz+SOzROp6BKpbssS5blDmHJ
Nvd7kiQ8/f7w2ueEXXZIsdq7vbRMFQWZM+cc4xt0tdMNXld4wwfDScY4o+znRDsW5cfJns3Ps2ul
N8RNExUOpIE+jmfdWhqvsLf1V7EcF2eTa5Iq16ItQI5HkDcFPme70TqW+WqfJVkJcKObKsqMKuH5
z8Lv9pwAoSqb71XRENzXT9NXVVj+TU/a6bjrJhSo/jhxHWZ6DLs1eBxUQcFsZRQ2RXWx+OMh2HiW
DLcPTm8cddIoODbpSrfUvbCsGc4DRswobJdnrG/FHiHJY12Xr65EZkKyJYTPzoFVJK5ad0tzUViZ
GXka1ERQm6HPQlk4GPVW32DIjZul6SL6Kvqq5DQOj0ln97TCm0stqntF5QytNSeHfuQ4YUyMI4l1
CS9aLXhY3YUjc1obS0bMSJ8fQqXSS3Qekh+CNTGcQzbgmh5WpdaPq5jbmNBICJs8xFE1j0ipRLhP
J+fBF8VLDev6AMs7jRkI7qm9zEdplkda7QXQteVLN5rjHoSS+d1o2Y9ye84drJbL4xp0MwDifEYy
WGMmr3e5DrILY63Dp6RO8GEIfwEImJtkRDkKK1McbDyz6SfarN8oZ9XGO2s38hn5q/LC2mhosJzZ
0jL4DQSLZTThAaaNP9FpG0SNMXF2GWxgtQyh5k2wwdYIub7C9SnO6ClyCNmQbM0GZ1tDJSJMhN1D
/hPdtkHcmg3nhsV+41+CeFs22FtH7+U6NQHAtRsKrsnNMTJHP7yUzcAuSGDXvUj85Wpdpv7R3ehy
NZ3Kz4aHk3UxLqCEg6DDutde0cWOhBy+5JNb302Ti6+mqPMLa6PYYSQfH5PAgWzXiwA8ad9/o3ks
LoFMp5cmGOpdYm9ElbQQtyi8wOSxnjF12Nh5M52NyJVFjREbESFxpdSM7Zrzgtr4ZDf2nkXcomRu
4co7stONm4As10uSY8yHDhfjXYLidF+Z9MIItNBrpDbGn7C6r4E9NldjxXZ4GBfVHkEBePvcwR8o
9SJfQsmUv9oIghzuWJ5rODuao9f1Qpv7Pp0zJsPrTwqhotV7ASGZFi4lIxOgDVfYm2WcCF+f0TMx
L/y5MnZZwjdoBgRYxT/UwwpzEXGiYbcjQye4aDdAIkPu9svCSqOPvNXhx6EtqzQqNqJi5o/jwiTT
aI+gh1kD8kruF+Rqx9pfJMm+gCc42A/DUzJQYtL7AIcbQ6cuwfxNprjUg+FcpPRUrAhjnv/opJb4
kQVLeJQDNRkhOI547Fxv/DA7jvHY5JN1PTT+cLHK9anog/pac8T6YBfucFEnXnsPR6/Odl1a2+ee
308DbXRrhS/GcCy2N3qlJFH6mtZ+tXc5GIqdoo3fnldewyrvqdSkf50OyokN+N+R55EZGrVu17wu
dpNBTbPW5DEDi/HDLpOQmQqoTR0ETBqkFDw2eD8LHnnQ8QA8Njyn9ZPUiSoOamcOVpEa2Bwv5TiW
Zyxo1GyVu6IB49w4I/kln3eUGwmbQftHNAyafvbU3hkZp4WHemb18xaUcVtkUHDb09ArENCYg/nJ
QVNB8VR46UXQNEnEidyzj1ZDo0F0NSElOmsZeThauVABFYShiGzG9LuQhWIu6iPTwtZ9YdmN+WKP
c38BTIX1wbU1Uwx7vepCZoBppZrrdjaSJ5zkJCITV+e6zL5Ll3VsznMSE3x9Y2tRHvzOmDtGg9sp
2Wm/Ycw+l6IjXT0srlt/es55yOkm6tyK8jbDy5YDd+01ds0YRhBAOFRXza2LYirdI0Jj1aPaPpqJ
AR3LyuksTXZBrK+VtGdmCnJh5y11y3fyAFBlBqAB5fmvtPHyw9A3ZyPUpX02NeN1VagBXG0pGF9h
UUCS7e2EibqlGNzwkC1DfW5xaIhsHbyCHEPkgJjyrO5N+VQYZnoetgnJaZXshyPtqJ4XCCEEh10w
4b1O77jf6IjQ412S8qjRns4AsVeMOIcyW2ger/xIRia7GFIaWWyhWOsH1XL2jL16JhWlMZrrFczJ
XYDln648DLL1gnWVGa3P9JgKiqYX81GHYRDoEMMJ9jqXxfmYNtTo/DexH1mkGSDXhL1UExIVDiTp
EayGPcSumNU+RVhyoP1nTBF0vvuZMSPYQc18yHcQYWn3i7JdMI8mVVBUWuAZOGFJYpjz+WjaXUXh
ALRw1xBa/tmeXAaqXev4nwfXQCvoD0t9DT68uJyF5nNQ9CXMvDgvp5NQsaHEHXebxXlsC37Dpl3P
cxqw74ou/5BcotLxNk+/HXD2DU7k3207SUcN7f/I6VcgKRpboPcTTdMg6nEoEViztlOn9GElzIH8
yrDeZxAsxwGDTMgp+DgnCTyYXjcIXFkN9R1+4YBqrNANsHBpT1bcVTLDpSyJvIk3mvT8j374Xxn7
/leafdHrvmH7w7/4e+JMyN//4/qzwv+gfke/F1gW3g0nQG77j+vPDP+Db9PBuelaAnBFyFPx/4y+
5n98ulgBEm3KLZeJ+f93/dnOf5AIu/wnz0U7buNeOQmYeStw5lQMvPnNAtfFnABmiUv6J0/mTDOy
MTxer6RdWuZj3nobArY4GpqCiOHrdOP4s/rQpbZxJqcpp/neusdfbhbyvSVtm//TTPUd9go5/t//
2q7xiyD552cgdSVAo2DiAzm1Hmovn+166GlVT455bFfR3/imMVySRPseVeFEm//zUowt8DpioPbF
aTYIJfDoKhEaCAs6P5ZWz9bW9BgQ33njnRORNWZc3Nhb3DE/Fp4l+0TPXcokmAPBd2p14u6h7+hj
4ATEjeJ4825mvy44DyR9Ye/6ht5FJJCwGuc9051XtrDiWmkg2amoPOIOvKHro2D1wodyMTUqWdUg
Ku6RV6y7tIXRS+6rQq3k+YrYDWH07CELyCDMzqXXPbOnuaip/SaHvDAsnBbI1KKRiy9ujysvRSZR
lAytMrikRHAs2l32azChGjJTr7scGumsh8EgNDGiPPezPXCgzrnwaR5m79hk/vh5oICC98A/jTVe
OOLkrmnbqgBxijTKUv3qsYEdEmWUF28/bie+ad/iRdzceSRxejg1AvfkKn0/zVZulJyxaQUfDbqs
l0vCTH7h8XkMlT3sTYPR/aaJKY5hapq3c1CnUT6gVy9NCV7LNpmNBEy5GTZQWL39+U68Qnw8U4jN
BcroBG9seGLRGKxSkl3Cx1vZKuMONIfYdYZQh74fxB7Eg/Hw9gWt04eVK7JEmXhV2J7IHjrx8Oha
u3DVFwNyn8ofTZBcRYQauD6mWFJfiZfpUGVzSnvyraxrUd2r6YXGgJfvzSKHwAUPLbuwZJjUB1XW
HkKTAUV4VFTd8jVIVis76ywicTb9OYpD0XV98O/vGcFEfHLU81iRTuMLp7WBmLmiU8hE/bgOtMVy
gNUx2+41LZFvb9+v0/WK2xWCCQFeQoidy+yQ9ewXw7CB+ADeCSHMDjjq68RZKciaarltjMS+evtS
jnWyNm7X4nfB8ggAwQZ68/u1MiThhjfRyGtULtp9XXVhflC84WDDTGM59oGXkE8SmmOxA8GfInsZ
wjvSfgM/QpZpkkVTpYLZtQe77dzEs/gITdpHmYbkKHLL3rZICmD8EwunQmIuwqW6aZSlvwulCdxj
Cjicwy1m4D3nSt1x9BgoZm00BHva/pKck2QUC9WM6kFxp411Jx0vCW/5jww6QMe/aDeo6CFKo7tA
FkDBTLeG1Up67UqyZ56Jm5EHJTuqrM/+p175LWDt163F+tv92zbSzVXBcuyepHnBeOvx2VEOO1mb
9JFpbeakwNI0AwLOHo/IyofPlUbyMy728rqOkgY7JJtszywnvCXTqeAkPpKGjWZgeAGZnnwe68a7
8/rCu4NE4zREkM+ldajUvHzTcMsg1vRB+fXtB+EEhLEtWiyJ5NMxffTghTgnG7WsBjixLufctmmL
+uAujSKLMGnjNER4LpoMzKrrWcGZdHsZj465CYzJaRq8PolW1RRMj1PlXTArnR5tr7NhPLH/xLUs
0T2+/WFPl/HTz3qygiXBYDqkwXMmZ0gTmwX6d3f0i/3bV/mjdtkWcrgHoY330HYBqfz+bozDolSG
ljySdbaADACS52bdcuO4WfrYplPVgMWwTfZCnAcRQC6QcpZwp7u3P8f2uv9avvz8GNioWK35KOFp
OGgHLDVNNrqjScZ1VMlmvh/WIT3v9Oxf1W698YMbEXegHn2aT97wzvX/3C8oAwObFcLzEQtYJ3cb
6b1rTA41jZHBQs/Gor8ih7LbOUsDTolutPfOLv23C3oOlSyxh1BZTt3Yem2UssWYRtaSEd65tN5R
esASW82gQku/fmd/+vNxsgRSbegvrLnhHwZhyaOTEUMPSaXqEXaaqolG+jb/+qHlKphLXNcTLLmn
lTDEPgxFhOswIQ0d+LA4vFj8/Hdq3b9+F5gLSCwoEhh2/P7MzkHj00ziu5CJDTbNKJFECy719iP5
t6vAOaecB99DLvbJrlEnLNVQfNOoJNUhdsid37syrd55Af96lYC4WqppF+rAyZLkpjWebljXZIxM
Fdk/0q6Os5z0/dtfhqPTyftl85qzdoHp4BE4zWwXls5dkk74+WE+HgCjMiPnT89KYqlRVwzLp7BA
94Np337nC56SAHizMcHzWm9p8RAkgpOdnjfY7oeEhWzp+ccFkrEH2RvTocqg0LdriHmulKS3yak5
TM7rWIUPFERJlCR5+85Lt93M31cZACW0DrztDAk/5mSxc7XFkBbt+HazkdcTD/Mz84eEqEW/Q1uw
tnrv92s5uHt5xZkb2OYfAARs6YOmY5PQBVvDT7ztIZ3vAjkAAGMmqZFH78U/5CSdXKCuJ6ApqAqS
WewWoLGZTtmnTs5+clvzr9xrZ4IqSx2OLL5Ggwb6cZjIHVrWXNaA40fyDRy1qC3svGQAP056/Ef4
B6nfabmPhAZ5Z6MY7KMTMKZ457X/877iYHLhkgj65pTA1u8vpGa6PS+JBReTLvChSQlKguQ6HVfb
q995K/9cN4kWpZbD/Qp01BUnPyEnhwqFpkx2Rt2J7xit5BVNXYRwVvij7Rv5ntf7j1+RvM4N8sI5
go3p1JkfunVNwAGXWxaGooXRQSBhImvujNEU/ju38QQZttUnfCncrMEWIG7SVvj9PtYIatBGFMwD
rE1yLPzmQqIJvFi7KjngQBKHGUk8suHAup/GcDgHcCPi0gQC82+XC880LX9DpNm2FYQnP6itAuQy
Gx3SV0v3ZKXziHMLlPGuH3rkhbDI1/OqEu7eRHD2Trn+58O0resWHCcOsKAzTn5hhG6MKCduOTg/
J0Kqg9M3H/ooI0P0nRt+uvhuL6YDTMqlecuZ7ZSaMSV1Br+a1mtdTK9Eoxtx4lvpv3yEHL4LPCp+
V8TV6LtO1j8T1KnZT6onqZOxfLoWSCN1ZlzRkW3fudTPI9qviw6/FmMmruJtzSjrtEdalMjP61ZA
AVhrRWvaD5OzBaGdsSNMT88kbJSufVTVIvJzuG8zxR3CqoX0L226ALeDMI/gmXtjxNiLIUk3YEpi
MMLoKJu18j+w7rgTyb0VoH3ZGEyhqhAP+Tqsc3uX4kbuDji5kPC8/Tz++UPxvQAtOLz8AlzX9sz8
closHIfhz2qQAILA8KgNRA6tAiz89lWsv1zGCTm/exgP7W15+f0yS0Y/Z6pwO7qN6p91hXx8Rw/K
gJngufOtQucXRCJURByOTct6rgyWgqzKxs82+MkZeTje67KCo7Bk6INHGENRNzs4peASGLBts5z8
nt6ZazfG64NsppsSNOszOQBkzg8zBMvJQOvzzsb3R5nPg7GxDmnWsECzvZx8s3DO5doX5PlIYurN
sB6+jjNKU2fJ/QtndNiItWvda6ZKD0mG69WzOvsd3sifN5fXjdeM69scv34ufr/8hlNd+YqxE56j
ROEHSJKO1WNN47d/w79chaJwq3Ackwudrly4SzBvoV2PTETrm2vDReCqxP7tq/yxUtNg9S1YZ+5G
3fHRgfz+pJSrooA39YBKd5yfer8Of0y5Xx3zPgkeptwu48EaiawL8zB7SWqaAo2w/B6axjq9G9e8
VaK/v/XbXsie4dMEd6hvfv8wW4YB0BFXR7Z1XyY74GA7BTqYiuudF+QvjxHLGHuTS2lPm+uUHdwt
gJxSA1wsJFt3ulodd2XACq0J8/6Q4XmYM8UgffCdZtl31uQBkphq37oTU2o9vP0b/PFLU2dAL6Y0
JyzG45n+/VsLe6i7IkdAJmWSX+ElJ2hDoTt/+yrWtt38dnO5AHuED0MYkJV5ejJdKGhbH6xpFJQW
1lVyvQ90WoZv7mZrpS0XXje68aN1wECYMNq/7vHHAF+yagdApKmNA4a9NC41wDtSnP2AYFhjvSSp
LbuoKn88G3XgfnS8ZQbVV3nx2x9/ew7/+PTI2l2KF1qi3lal/vLS5a01Bo3o0TY4i0MDOxM7O2kR
P7sgG96+1ClP6Cenh54rhwxKGLiqJ9WLHrMkWVDfRdacoBFKGMU3UToC2d6h755+jMj94Gmgm+/i
XOQW8AC4xQdNsQe/3RY5uQSBY7PvG9M7NcU/08HfbgRWcnZhQid5Z1kZTnbhqZ5MScAYYUtWMTKV
wXlDPzCs8DkQvEomCeGfSA5w9hIky5r/XMiGwDyG38ZznS/iUZIUhU7RKz7W+DL3OmyqR9wLaxWH
xjQ/mWLUD1w+eSCmpS5je1jMayjaGMspjDEXagd1GHItI71rifSqdnNteIRCOHYRXLioAK4t7ita
StP4UdtD1cP2cacKAHmSfJIL0RF44kgrHsk0eKUIRr5dK0fb+wymfbBLa4LPUZplPlgByh4mGWFd
vFCzBxdAuwgfWqx2s3PQ0PqeW/38cS0AU+4dka7Wbu7dFld0rhEYkqK3Hho/a7707jgrWs1mhv2G
CFj8697gq4PZL+5r74cVIA5kElMMvGogmRbZFM39NqwcYsYDTSCPy6Z4pZWo8nMi89wvbjbDQ3C9
rPnkMJRAh5R6Ql2EaVX2O2VtL06hZNKdWSqDw130oWh2msipMKrJw/BjYg/Cx7EhSAhedNHdT3Y7
PCKqBIOyMnMjCTDbAgfwUeBhZ4r+yWb172LAAiSI4d/8EmCcv2qTEQh8KqYgY0a/Nq9Ce83eQmWy
nDugCBBfT603xkPRg5G2m1BHYOSN7700eh0NeYM9qDAqa2er1LDOR2DgU1w2FUoea6yC/CBVuxo7
9nn/BWev/oAANvzg+hOYp2CBYEXDFwGdNHl+dq1ZrKSPyaH6WkOKX3agK9frpkTydaYmIW/oCzWf
8UUVT33Xltg5oNFj5JiYwx2Q5Foc20kR3zTBdIkv26xHWeTbSX3dDnWoY60tb6InneCjXaa6vgnr
fgz2a2Oz7QsstMPNBI54iSsUQJQouIEaxKlSA18I+h59TzLyVYW3hubeansIFq1NIF1cj5P/vV3J
PYcwYOEJbJsSo0TiTZ4XJQ799NuqmQufDWIEcqCChoRUvWDh3bn9QNzGQsOfnIMCkx3mGbQoVpBQ
ME2r05B70bQ24uhw2G5es+4Bo0gBuEesZBkvOXmtDrE9l0YbOj2yP0QqZJIn8qFDN8gQpi6yz+3Q
ST+aCc/5UifVADzG1z3Efs9PrueEg88V0sTsUVkyGz5NSixG5NrdXOzD0gEl1NdlCh4pC5ppjwcT
QW7jcoyOstKkaQENJBwuaVt3j3nOPIi4bgu7ZL1a3YfKJ4FvK66W71oF/mXZjVZ1hnBEPaDxHUi/
6yij+Th18yyVmWHg0P54leLJ2GK/SQ8yQUM/V2k2fdZdAOdiK54Ewwlc6TsP6jtqyzUsHyaxeMSH
EzhFEJVEpocxKMzOqnJiLJAXjiZc0QELH0kEUWNs6kk/t25GaKTfqeUu145APukPk3PRdZUlLixB
HXspsLQxRy0A2rQ6sGGoqLK5z/l52vO5M7QX8waH9iWKfZ/YBkHELqJ/xzLjfpThmTSAku1qXXUI
4j1dYcbqbUVUWZe11wupW0ak5yJcOERP6BPzAul2aKamf8A7OS9RECzZN532K9LxgLBOw+v9C68J
jSvLpu8XLUbSvXBuQSiV0GElTVN1YcwQh/q2DGrrleAxx49s+EykDTUM21k6twW2aOBFIby1o14T
s7NPU5BdDC+bIjlMxIB15yIDcQjRStXdUYg6f5TScrLYbWomNj6J7uRXjMZc7sjm2yICQr0yJ0Yh
By0i42AWOxLuJda5AedZYmGeBXU5jbhjkIZHqFxtqA81AjQCVEvR73vbbe79tV++V4h9KrKspf3Z
kQu0a/TdbB7zmIdFNGoLFTS2JmRK7bAiTocqIFgZ/YZogzVXIJLG0lnvmmDIXiaf2IgrN2TTO0q4
XrDw5MzIJg85FkJUQfUXF5NAtSpA7qPZy9cfa+vNH1GPc0i0UheEvvYYOJnLGqdGcKaKqUfoSngB
+XTXNJTA4ifq0kfyAxJC8J7me8NPX4zOf6ld4wymWbYvEh3XvO4QDfS+I5eFsPCHJvfvtGweAsUz
w8gRq8ot2U3PlVOec/jbz2X5XeTFgUL33EVeSpvktnW9m8QDToJXOQ5MpMo8yzitSS3T4dlGoEKE
+jSyuTvdeLmYSfGxLfKbGVwN3r+XwseiMRAHYj63EwCCGijgqykJczP9c4d/AR7LAc3PPq/xWFTa
P/h5UAJsHkzuKp651YYukEm+BslHif0lxQWK0YgGdJcI4n8qUUM6yKb7BCcb2BU31EdGBpc0RPlb
DEe+cM10V42ivksTX8ei789yf3yYVH1AmBibEJmvk7li2QU/A0L5g0MACHl9ZGLq+iOqySfqjQf8
2bQJZTZ/Eaglj2Lxz9pl/eJl7r4fw+vUci/5/e9tq350EW+6OaiKUlr3QZd+2HAJbgmWiezueogn
Tmq7mp3ukqcMXs78o+zTC5/DS1Lj2KxT+Wh26bWTWViJ9bye2Wt2Pmo7YNg4fwSZcDYTRbXrgIMM
wn5MxuKrORAVIS1YoKo7Az12SJgVQbhoDkxdPmvDujNxKRUZQxbRio9WLuMwTJoIRxVtaAJ4+Jp4
H1frTEJgt7GCZUUAe12h1Kozki8NEiHt9c6r3c/KnJ+MHjcIkDajeC1k9W1MgMRoopatQl+lRbkP
54x6qL4FjkM0jGGeF6lpfwlyfnjyTyPbmDUOSNB7CUFTK5wPqHezJb61PEB7wji+5fYX5Otns7vc
zqn7VPE+7SaPsBtPHNPJ7e9nGIGKvpTX4ji2ZugqiCKRdi8QOnywZ26PNBShCKd8OTxbxtgSVFje
VflwbOEm+UUqIrFOL7z4t3jMKgyouI8nnyWub/X9NMC/TWwinqZSTYAVt2hRsx4okrSPUrttrmfZ
iasB8fSBjTl4ynh0nHMxu9e27xyDZTzC57OPQTdclYqZsR9cQWZpd7JFAVzZxg1ppVi9N4drm+tj
Qh1zlo3ltwYuULTWw/fCqh+QMIJWAYQyjl+xRRrdbuzwlpzP2JsI+pIOXvmmbRMU8a7+5DW28cVC
8PGttipIGZbpLxAmqEFSROwFA//KxEwfBp0FXIiTMjUkBVYYy3Hp7zX4vfB8lBngYCEW6DbZaKEW
94jFyHcZ4nkb+aJcPxP5Z2JdykhojnEyh2M0ZKq88QOiCfZLT2Oqsre9BQgUiXwNsOfv4YxFJbaL
dlZROLTiTBapw9yhM8zYGc38NgldlPc1bwX8GyQ0WD+DTVYUshq8YMC0XrDY9Q6mtnF19kFNTBwk
iGKg3OzMGRhAk4HMmi27V5ws6h7sGQ6WvVgHJNt0b2fWyACH3I5vbX6tydr70FuZvne8WRWHMsVh
v5MkrM+RWcGwQ+mxzkHcY4r5luF+/4L8MeHZtdv+g694ueK+KkHdDAEp4pXcjPRzZ8NyVDR0LmQD
foenZ22quCOYFTpEJgd026S6o0yGP9BHY4XuHIxSD3tas7ngYAFcyT6YbVCCcb+WOQYEkocNTAW9
p1DzzJObR6ajKUNcbQ6v3eho/qQOvPvQ7aFoIFyAGjiwnegdUnqwaP4mTD5k0NJJc0ZQ9GNJHLvm
VRtI6iZqXTkocyC1xfZs0zMzfPzY3MWyhr1Et0pd9v6KxGsxlX1vVwg4bnoWWEAa1Gikqc92egmd
JjdjW8wAHJUxuT+Kpufna/spfcIViu/e9avsxQwNEzhNKYdPhjTVFY5zwi6QMi1MEROCx3gbR0F8
rzUW135Qs7WT9GkAYk39FWt7QVAb9OzNT9r5PYi8NezGOwB3YQ9k01wfqwKNU8zcMvnk92Pz4hq5
ZeG6a8yvVpKRlGtMort16G5fl4ttEouo1pqyjHO/G+X9Np/LGlyAsBLRtl+0Pf6QOJjSkBSssUdi
IEJbAIfxZXCk44O/D24o1CkMcZdGX7VPftmpG7oAfPnFkNxlxonG1qmdcS2NrSCoO8DGgPBtZcLk
to1PnVEm1hcWbyuMEnNlZw8mRfmWrgHNzrYUALv6pEvPC7KRPqe6sZH8FrmvoqD2kMdpy55ehJO2
d2IobF5sB5gWxIH601wCxIPSvg1pkc+4iCkS3kYgFU3wuQjR3uzWJQDTWjXdfD7ahIxTIYn6MsdU
viW7Op4Zu0WSfwAxP4UxWXKMX3NvKm4Tb4amthYLengoMOpmsGv4m/PQzC+cM3LkKfYq5aFTZXtt
+n3W73CBZS8d/8NnD0hpzR4cWH3ckzRBm7tuA2qI0WghFKahvDMJnf+6hlgad2oyrK+tl7TX6BYm
MwqVAYjFoPB+NSicP+RmvXIy8GszOKtHpyBQNQloDA5T3k1xUljZxm7gKHaQ62QCUnREZR+MtsX6
AggL70+3bqF4aYck8c52uqGLMWlPr/RChIxhJoUfsQA3d/yz6rkyW47yJQqjj1lImQu9a8J+BstI
/jD7JoENU4zPEldKuoenwNpU0DTgEIRFFX4ax1Co3bPMjgOmxIqcsiXt9kMLNWjnJUBgdmGY0/ZY
lpHQTYxIBqEx1gq4KgjN/MlMs+opwS7BqgGonSWvKwfGUeStDwZZ8Lz9FQWlAXe8x4EC4Bg+0ToQ
lSbr+SofjKzcq4XBbKQkR/aIqBfeF0zdyXmQcqjhKNHBpGHWLr6RUpb7sQJC9tR2Tgv6KCQ/DvPG
lF2s0BwAJBizDGK/4AEgbV1rmGRW7Z3VvntZjDX9k0EVGYorfFCCUyrzFze4rsQEtpCj7PSaawWM
sGFsTkJhQ+U4CsMtdtWEtRLszRJ0AAqtn39dDvcMSzgCoJJPqGxLPX2iojXGvekkGxAMDz27Co4O
OF1N+oC7e3xsR7wcqDBrwrbpWPBMkMLFxh1CzyQOzlh8ecg8j6CM2dThOc9cqeEtQPvYDXO5jLvW
dTPzzG0DsYEZ2CP16ANuLTxc5vFM5uAddMCNOAyHnQmPLBfIacrlLDKGLZTs1THkJeoFGxBjzWEk
7jLlXwunMNK9afb+c98AN9+h8hRfF9Yz66C6QTxP3rB+txbVvSRp4oznq+79azl7mb+zyYn8sGQ5
9uhqGeRHg0qij6ox5xHDwtRVceH4aQ/1sNg6XLYovpvVZPIwZH2+xPNI9wkmmTu9YH0mbpE1a4FF
oPswj8cUYAT1xCTP7EoNIprHlaSAwJsA+HpTTbI3mWTkkbZJU3ygHeCIi4Wta+BVTleYoj4+kxK3
6q3EPQL5WyQUN1mqbGNPPlXl8lyxf8XtlKZ37tDxMHgjLUg4BTl4VSink4WBYF3x0gxm9RnSnfvN
FGwy7E8TeX6T3bGDG3TxtbXm65mzeu2XAuukvfe1qqOlMtb+ONVL+UqT3ru2dSlvICDyTJXUxB6N
xmH+Gsxlf41xiSYTJqefY32cC/9SIcMWg3SUGAuGZrTrN+n7r21fq1jNNinyMgrHprgEcaKvORy/
I3H4SwOeZE/k5gg80BWZJ/1eU4UMgxtOpxw9c0LluVFl3WbvjKLNP4eaHiJmNOBWiGSf+cNJ6xZT
/yTRUAA3lU39LStMQhvbJuQoArrSidOlnA3UE3qwNoKt+DaEqTNe1V1AkJRN+yOL3DTVyx6gQPDk
mWCCOMkPI0V27XMEx1+bGKxTi8kpDnttQyujyl5BLNUuk+fGAecUQJ8+p70GTc9d+vLZzio8SU5e
LvoanzfHIrrD4CoxsA6ayHMZcI0QPn48lZ2RIyHS8jqT/mZbLWf/ozmtMouYCnuALUnFEZf8oNuC
aLMa7aQlqEnxwqSfpim0fqxzwgEOdMzTmPd4hJKpGH+MzTqCCAmL6cgURuu4KdHGRzX8mu+o/+G+
hXag+xjqRBk+QSFoGaZbksSxUMDuinUzgd2EU5Q/S6vpn9lt5V3JbrjEvutUT9kkOQQAuOpQmFBi
Yt4cmSJerfZCGQnVHemrWdG8ipPGlSGkBqf6PMAGR/EyuHjPxMoSf5w5zQDp5HRsRPmq5PnYBeE3
xx/a+3RBBLHvzGZ91gUysZ0h14aI3GWmALf8sU+Q1qucA9oWBw6Cx7B2CzL+J2E686PltMqg8QiK
fdcrDwOvT+tc7WYGU+lu0AbxyRVoDn4ODKc3TgXmkcDTVePDZTUoIjVlzceS+os6k6L4im9X/Mg7
Rd2J9UdBbAGn88OY6v4cPRYUKZnq7KFI7dWEmBVgCFYgxspuoH03JA4HfIktecAA5Vcv2FtXUo5c
9fDOkGV72H+bYyDiQ7DAGsn7wMt9oo5oSd7GZ45P2tBYsqImdJOnANlIsrcUaJH9VNomWF7H0+Od
uU45YCKX0S5YFQPZkF9qg82gU/2NtdI02w1IzW+tJfAeFDnHBkVAvU7Evpfpp1UJb35nDv1zKPfb
x0dHtwnzsYDj6Qi28L1fF6ZMtnnO3d+iljVnjxSqFbfbL4ePAFf0MzlW6nYI9Hjf+bm+4RyqHzvt
2fPZ0IUdExDEKkQ+k6VHOmMg5uOogq47U1UnfvRqHa6TNam8Q1mtIj0MBcEMyaBmzvaVlQOnNVyX
/qrv+4+saIqTZ5d0UBeBBuCH7ZNrMrhhCFUk2u4oNquR6ZXW18RIOkGUw7piyjmr6hlmjJbnMEY0
ps2mVy+wlddX0IH5hq53aAFh428eq5QmOVsR5eLbD8FfFl5G+SiZ0Smg1z81N3CAaQxzQfkFsqz/
PjZV+JJ1pvxvzs6st1Gs68K/CIl5uDVgx5krSSWdukE1Mg+HGX79+5DvpoytoPrU6lZLrWowHM6w
91rP2nhX5z1uth4I5rFPWawgmqWevqtcEYPCqCndEFBSt1fwmoOftrs/RpWW2TEWDm2B5YDg7Odp
YrK0qSbCzMHQeVMNS8/r85995jlB/7H8XhtdElIC3u/pDamSFtUU/Su3TsLqbkJ+x5mg0d+KcaFq
Rxm8o8TRHrSCfiJN58InG+BF7UYqxtRJroXuGASVNhT9dI7Xn9/ceaN1uTduC/ONibNhtUiNRWkX
OYURdzJiCO9FHe2NMngq7GTc0h6stZzLY1h6mIh5kcQgGjt9DEjeErUmNpKN5NBmQJxq649T6pxh
8zJBDdiXnrEc9UsSTfcmA8ltuzR8n8nzgRJBcx+kayvfNqEGPWZMi2uwL3Q+EsrPZa0GXz9/MB8J
iiefPLeL+Q6NhIZnCLfQ6e2OKI4yFgqAfnoEdy4RCF0skDNj3ajHLo7I4CUrxUvYel6b3LzPsbK7
JjH9zSHbxUs5yD7RrAgpcWnyHRBpFUZhrkd0s217l42K2Bj4y77l7Ibx8nDX6BkJ5Tq9YSIzlKEd
MHNV5L3vyzgM3dApebOqSdCpHG+9z3OFAQpDvi9jEYJrNAlOr9dB6exScpVcE2s0GBPBfhX2tY9I
qD6iujP2opvlp8Ei3YXyeelpVg97tJnyfxTBM7BokTMxW0g7yFFZjWFZmfLRon/lGkrX/pbg1OFh
G4q9Sd39mI+FuSFXWx7k6kEjE0fkRwGYX6+vdqljIBsROCEcvV1dPJh6U/yXm711O+hpsrFXvXQp
RNZ8oLql81JXOggbs32H3paqYhgC3of6DVU2YHMIjcJxNjQj5/MzRS6DB2namI54qacvVDfIpYDi
WeF2wxRp17nukbAWbVzlwk9iLlRohPDw+G2rpydVMTjWPqpY0GbDU8dRuo8LpbgNlM58/fwbPv8i
DBYBZ5FTYZrFP3P6g0Qf1MpkgyggzqO/iuoUrqaSV0cBFsBNtSrx/v16y8yGxRTr7tn1kqAMqo7C
itsFk3GA5NMtgObal53cfohnzHUbs/f5rspAzcWuhGUFtcxa69+3ymApDStqhm+Bo7UaPCeqLe6s
WrEOZExTq+7C9nlS7JlmRJFmG/qUCw8YeYmDvoVmKYiu1fCsgqLSORPksDYK414bCJkoVFFfh4CQ
vFBjo/v5Az4T5UPEZPdl4fNjIcHvv7rgEJZyZAP2cxVPepqvjP9IPzkEV/Of7HqAmbhl3r+wCHA9
fhv+QttAwrn6JMqk6Du1g8jjfTs+/X46Hg87370adt6XYbfxqX+cO0+nlZNrrf3JU8iJTF6udbN/
2XOhw+Hw5/nmy8Zlzj/y06usNuK0sHK57hfGUPNGJt6OctzGoDzz3X28JKZFGf0WGuz1ZrkcIG9z
Vqlc4Tdfx1vhTo/9lXEDwd5FbOE23nhAi3GkDR5686O0d94/HyXnM8wiF9UYjybBn/ijTj97Chc1
buYKSTBlut0Y9PbRgUu9r9vZ/uenyaUcbGgMEAR35mp8VEGnSbVoY0wiavjWsEqy/Dn/quZnWpZZ
5AyS/LCYYZY//UGqyOlgkrzO4SnOXkRYGE8TYXu+SKMtLfG5VHLxuqik+vHmlpzxZfz8pbybzWHU
J0PELueGDm4UBpgaRpMnEGiQFaPJ4bcsl8gZwO5A3o0adV6sVubdv79C8lotFenZYnhc30UlMcvy
IilHK61PK2446knxSnSZvLGYn38PrOX42HD0YnxhUTr9vTijkhLAIY5lKR6OqG8JhRm3hcznm19T
YUxCHcB+jhx8dRlkMDbc0SZ1UwmrD5FRavlFcLwjWLgT+U9tVHNf7ab6tWxTaFx2msvvcSXbz3le
Rc9RqKtLMsOMatSwGrQ82SLdMOg8tbsqGJw9+PN26yR14dFQjORQgE0et+X60TQJDSaUOkuhDE6u
shgprbISGy9gmbJPpz14DDwcxeYMgplh9ao72WmUicYLjew+vw3MwvoSaT2gOMVMvtaqZmqIAcZm
Y4Bd+m2mSimJwW4ttpXT127D1XUyjSKgEXXG0RHgViawsBu/7dLXpGJpwEnBHMFCsvpxsYKSjE4f
UPVCBytF6zkZXZIFE4oVudkQAalWkeoHGoyonVJCA3XtJOtvyKSRm415+cK0qGoODkeVL0tl3T79
yVIMS/JD7MzWEeSaSpkVEed0sNU68j7/fC88XRUTDm+UKZi/VqNdjGrs5DEof8MYGx/loOqbA27z
z69yYaHhFS7WChUlCnP9an9H/FaOWBTJWD6J2mskM/0+UQ6rdzm6pSPV/tiHFFn5oxSMbiFiaF/Y
g/BhVCWw5dq6SexmvGtRp7sVOi1okk0o32KaR3lZO5XX5nV7TR+g8oRUCi/v6cZ8/hMuvBNOlywe
lAzZZKz9jRp61VGBWOeqjWXtC3LLdoisbmgc/rsGHsm5Su2KwyFHJT6009ePaZeItdZiYtdm9vhz
j8YL03L1IHFU/JKQy3ZU56j+ktazeUSxT8tSKpz7z3/vuVWFu4CbQFY1E7turcOFK3NEvGNTWh7b
1GyIZq3mO6OcdEpUQVN5kh39qcdIQ+JGEJWkDvEX5iD912iP6SJgUfgHnPqmzDEDl5l+rGfcoAoq
FiL3eo3lHnkJ2HLJokudZFns9/IiFcxF8jpOSrExAi/MXR92Asy2mG/gdpw+00ARHEqViQ+p1KZX
Wib2M+fFfqdRP/EVeXC+gkaINp7hhTGDI1bGTWgvuwFzNeqzEsapPbBCg+VAAtIpyW3TCTR5diRv
7O/Vjzl+NTub1BOoeH7I8NfFNLrYaZRHibQbBVKdnaHAyt5FEaXqPslQrsl9SXO+wYoIZiFP05c4
nR1fDjVScqLGQWugeQS0Srd1V8QLky+XA68gqfNlNnGe0DcDdbjrFoGwTyYIIZkYgRXdlYNSM65D
gDHfiQtRvlfmrP0oqWPlvtRO6j2cc0uiGWCYmI8Dmpd4vpoc6odSyojexjH/Shp7zh6wKjWSjTRV
emwjBQK50jnZPQ5X8z8pLaybMq0MRNiBPN6nYqZq2NtCuUdpHrae3qtS5FqtqH53ZlcStwNwGa02
UNAapbBEMEnVJeZL1xrKWx+OQMgotIrFKUtCmmTZRbBXmfc7z8qFdN0OFd1NZrLk2nGiiUYMveOn
TA5NfYeHXwsQAw11v6NsAoK7TEGM+KEOQXvXGyGaFarQ1zT6aOeKcBJ3ESdpgD7NXAUefMSGr8ke
BgcUgMxdL8dNwlbYn1p7oJvIBIlFyGsXZz8qQNMpqPkBXCW0QUZAHgAMsWKI04YRkqTawCRzmmG6
70xS5feT1KNzz1J42juHrI7XmvjiyaO/XX83QWNTOGaNS3wrwyi2M7OC/6tTkLroscGrb9Fe2RJR
2zUBXXlQkPjYSa0K0TkjZAqNXFIhpNarfnRtQi3bAwAFNIro5Ek8VXDLXA9OHhAuXNn9V+gs6LYk
CibCG8akOmZGYOW3UJUhWOW0mHcpBZlftH/m2RUNcHAvbc3oru9is/QxBnR3mSCh4tCg8kJNR0iO
7aJutX9HNNF4t/y0W6sCgOnrWecwVse0MdBA9j36y1HI2W4cpBJVhF6Nuj/Jqf2LKtGYXtfqVKug
AlH0GF1FOBCy9NHwbQmyazWG3ei2cj/EXkxdER0C6asmQYoxalx1RPq5BA5Q/ByIwHiQ20ljEOsB
MVaMiAndjkpD1C9lM/vJjEJdQZQpIQXzsDzq0lT69kBuMzGiSqqO1X7G9Sj8rmoEMH9sZTai7qZJ
XBrWYt7n5qBXC/CuN69mOgx04hqlIoLTjtDBMxBzqrNRqd3MvaS3HqFP07e6VgguMNSqBfucmhkx
CR+1e+Igqmo3a1DFd5IodPqHRLMarojCdCYWA8Q9vk2lrO5tkIfKwUGinVyleUDWHEJnS/XSOraK
41z1KIVDPt/JT2p7eA6tMgS83VMY28V1PNwSqWK+9SxY3yOK+7Wfskii6cod4v/QlsJ7lUIo5yQq
paC24lEN8WHEBH/DwnwZypQzi9UoRnmrNwMTZS13DBaSgByiEnudeHa7DoIf+jS1r42VqmQLD4P1
W7BBo3PTE9XgF8hcbwcFnuZ7b1O73ykytWHMCYHzjiYyQBzUJ48GWp2vEhv6p4gQzX0uD6mxCFNJ
4ZHsJV+WGEvlGkB9rfmpTDL5hL3+KxKL8vXztfZCscSi1I6FF3WVDBtpteFDJkVJD7K72/d1Ij/h
XcrJV+4UqPa06gJ9xyOMHgf65O9SpJkwWnE4Hxw9FH6F1YR9fzjHG4vXxwJ/uqBQvcHqCG+O4joV
wNMls4zsrh6BXCEHafSvE40RVCKGbNyYJamKiMx1/SdscwJCM/RcMhYsJSN/Ih7QoXSyln83Inn6
TzdjbXKnKSq+f/7QznauHAjgWXB/tGFwI68W1xbwPNt5nX6EXNlEGWXjc9NsYr7OPWdchgqJuUAd
DLbKqw1yUMdqLkdJ7pJA6CfDvA90B8On/AJUeG8VxmueSLeJPbOzxYY2YchhzpcfiOXYOAedbSbY
o+NDxOiBowotzqq0ABPJbgeV9mJAyN4PB92MBwizuREmEtB/fbScgJdiGttc+GvOarM06GLILDz/
iDsq6wBSNPhTNdY/qztQ1iuaQbkcnKCOpfx0fOnOxAEZjRjmojbdD7D4X4jPDDfqPhceG2cpx1Go
brGhXZ/raFMjZamoQ9ZBnyJnquc9CvClUW99++enRnMYGQW9FkrL69pPrdlNQQYxi7U9mx7AjWkf
ENu6cQ45nyt4I5TJ6cpiLVYh7Zw+ts5ogAfFONUd5lYEpYVgVzvL6Wz7XVAEEIVUE1k3Og8WSSmZ
hjdC96oEcalG2GhQie7YaQsJ5p9/vY5ogHMLkBBqNKtqZROJTKcTztRZF8Rld4Ptgz6z9v98FRMG
pcl0yVTD+fj0x6eqAL0fsqezMgWpOckL93KWKRvP+MKYsanWL55nak3krZxexehSsx8SZTl6UWgY
kqbam2ow7kVtbXV1z3vg4EEZm4vHW+es8IGo/KuKVwVlGamSAKBi9fIjaYnzawKy5msXG9EV2Ojs
seuU9EsYhDENTdVEbpwaL6K3tprfHy2Ak/l+uRONSVWjY8YgUU9/dVTRuAhIDXZNDgrx9UR4wX9w
+tsfuk0MmYtVDPz2IIbCvmGLr70qg0ii696Mp8zNSdp5DiRn+KqkJcaAIiWWISM49zi11hgtgRTx
T+r3QndV6G03mTNVzX6eB/lX2g6jxgIWWuS2w3D+A2K+Vr0yLCNpFyOB+/r5EDp/uZyP6DXRJKC1
xZx++jPbxBwrJZhQ07ER9ixa7RQcEvU/BfLMxqWWcbJ6okTOkiLtYJJUz74JQ640bTZo+kyaFqvX
s0zgDwotyDlVUur3Ise86pe4tf6zbK2ywFlh6NgYy2cH36VqttAiWTkMKjCr79KsxQRZBvnhiDn1
FcAcYWbKSIaQJbRvBImNez0Q6caGZll7T384MwF1A94osB4q+6fPGAFTw1iiKGzPS3hUMBjGGxt1
464J4pmVNE03fuX56ZcD9lIa5oUirwHoenrFtFZjOdPpLKepIp5ze8ZGqcw5QmgR2p12nEItrFFy
a9JTpDromuy0yp4tp4BRobZZ9BgPAYFDZSWxWVe6SjynCLE8DbsRqJKaavpR4ej+s2yK+imCRSJ7
uRHF72g6HcqeyIgeG3Q+OEEKWyYoPAGOr3VSkvlVWKbp7RikpkRYO6JY1HUVYi9hL9EJJiB20klj
Q/8jWVNTXBF1D49GEQ11dFFjZYrndPqvlmorIi03CbqrMWSVhPRpY/D8x0+DBiwfPu1QE30JlbrT
h1gb2JawOKBenpvmVidCiIghLJZ6J2/VHZf3cTJCaLp+bC0sviuqiqsRAhmLgm9M9GCBl/AuVbsE
Z2vY1lcoFcRVK8g5GxjT9+QUcej//Gee7Ry59iKgYQKgWcjfpz8zMIUUxv3cLdZ465oiPtxeCtDH
f7wKJACaM4vcYaHvrXtrBpQbI5/pbeHitd2M4vE9MTHpr8+vcjabUfNZVkO2HbSDMNuf/pZ4CnG5
kGjlSla7U8VtCF1VJBur7vkitbrKamCUKPyGWOEq+e7H0+747vpfvnz+Oy5Ir05/yDKl/LUO1pXV
1eFyiXRn7TLvN/4Q/zc2p91zuo898AAbg0A7GwWr37RMnH9d0LRD5sWWC4JF9Wev9So3u9OOoBI9
zSv24s65Vw7SU3o1XkV7AKp7ctr2ma/45d7wce7virvpyvYRh28cvC7dmK3TSVxg35wKV5+G0mot
uhFKcBVcDdYLYjs5tW8BKy4MHA4REB8Youw81qe7pMFGE4H/pM2V1UejNeS9mYz5Y1OVpff5uz1b
BhmgCrYcGkD0XpmeT590ahSsS2AbMdaRB7oLSVx0q94sfwzBbF7n/YjZHAZa8yJIZB2uDEJLN172
BYW3hSCUZRig27LzXX0maEEnS+nxjyqpkRTkmevYkJoGjSbeIDNpPJIA+1+BHVhMzFPT/jLGwM78
oiKRxW0J1voOoqJ+7PtmXlyO6lRQ0WwrUEbKPB/ISdZy2DgGeAZLCEkcJCdKj6Yd2GQ9VALztOhE
1Ww81zPaLNofBFXEFbAlNijSryayghDLDioIPJQ0hbaStql2VwRN/6smRfiRqi8BWX2uOiQ/aFP1
s2gY7mCxK/1Zikazxcugjb42OLZ0NJS0e4pM1CE7WwCzdklDtHT/84FwockGkJmNNZoQxJW2s3oN
dMFFNzrIbrJFFQiLen62tZyJ2CrS56bvJsxjsvJzJjb7W0TLaz+lvZpvzWbLB3Sy9iySKRnBkUpl
Hoz5ajbrKniRIcBDWn2DI91YHR1ZgpZY5LCsUht0Uyebvo1tmZq7uJrHwc9ppn5v5iL9sfFAzpZB
bgVng6HTJUB4umZ69xk0ajKNoefUbXIHTYIYQ/D+N6FKcmjCnvCo2EL20yKeHtskGr8yIjChK6n0
YBVB4A2AsHxOi9MVlf507yiBeUC2rd+1CNA2htvZpo57pdpCf3SZM2iNn37GioQRZACc6/appi9s
tvaI0hqwyDRnL+RYbnXclsGwek2IOZFKKSyiSDtX1+s7yB55MGYuIWX5Pd606kq003i18QoujAb2
jjanPKheKJbU0581izB3kpAonjgmcNsNxgYZuBISTEKIB+GGmHoas9hZZgsyIZP7YtoZCOPew1k2
N2b+8ydsL8p1Ki/0orib1fc8W9k4sXeBrtI53X+xUtqkebXTqzEbGomlSvx147cvj/D0EbP9QYr5
oZpF77uamUVQl1pNXKFr9Y70mxSn4Y2ZWvkiEno/iB70O8PUBEZYvffaxEiOgW0NnpaBQNkR4pg/
zko2XYHjpOU3B9ZGxUtdzibr28OaQ8+V0gInqdXtOR1529gsE5dw7ybY0xnCt9GmkvwnsYc58vPa
MX9S3SlU+i5t/WhgHv5jpnmdksOkV+ausc3wHu3/QMEg0ODpzXi2mPjLBYOAikd8D7M6/KLPk/Wj
Hkx59Dt4O/8PpQ6OQyYuXiv9QCbq0yE2JbWjhhGVriYlZu5KCyKpv5vKcGyB/1nan3iSmidKJuFr
ja4ArydpvXfOVJfjxjp44X2r3Iqz1Jj5mtdt+EaVm2ScVLQpo2NcEUJjwhto9RtkNJuFjeXlrF4e
MivakYhilyV39V2pWjzhswYq3syJuZdHu70uZjN7Nqw0flbAIHY7NgvhgeWg26W20jxkmhHeNIpZ
XVlF3R9Rvxb3qdM6uzQW5VGSEkJs6QtsnR3P52B7sbGREsCiwAS32m+1EcaoFmg7p/RBficHqQWZ
Ibc3ZQL61SKeFX5MXx0dqIdbGRcXPni2ROx+bE21mOdWA6Mj8rOetRLZq1X3ExM59MZ9iqA9xLhS
Wg8RNlx8j8nc4vqxhPOjT/rhqyP3jez3eAZtmA1Fcys1dhd5nOiA+2eEcEPMC2tF25j/z+dj8OW0
BDROa2xM1/Ox1fTzHDFJulpqZ7c02ELPVOpp4wx66W3QoWf6MzjJn62IjqB71PW47+2w7J/T3IIw
gyLs18iO5bFtxEifJmjaXcGmcoMfeV7rR05toN4Dw0f8DIvP6XdqtkqYSaTauoEDW9iAU3nTmEnv
ttAG/iCWT4CylUsdkLH9kDnIu0lQ1cRXjLrmIc6b4ItI53pLunDptgy6HOzvrEV9srZjhCrhoJJK
8CzZ0AAxBnkAzaYXAW2y1NHwpajJD7028LbnKhNxXSgvXSqnow9M1DoGIq+AToTNlgX0wmRCoRfo
NmI8jGLyMrj/OkBJI3aBNMKOPifd/JzTG/TpYRvH1Na31L0XLsVZiHbBYs6hhrVaCMxJ0QD+BY1b
OrDWashknhrHKaly5tau44OLfzpvYWy1PxpeH7LU1bwVBV0TiEhv3bHK9OkBGkbuO2gCk2OkhNU9
0CNyX9Oogk8glS3ao9oM4KQ0jvaWJjW9wzKfoxeBPU7ZxXIXPWp2GeLqtPiPnm4Rr7izk1lcW1Yy
vc0qvQmCuHMqUpaTy9a93beauW+RSH3DoqG8ARNs3jIoJK+KpPxUnUp+bZVe/labzTWFx2w/9yLt
fZIyYxh9xSzDORc6C0ubifCwBJPK+yButS+N08gGLlIZC2Mr+ADAjMQ47LHZQxOUMpxerlT1yOt6
KY/63Vg5wW9lgANySDNnVPYRWjEC29EFaqSR5w5UEjnsR5QmRUoaZaa2SBGwdLzGQU3GHTbt8cdg
8vhIiRzbER9EP78ZhKeTpJqDIuCPxxKLcWsK1PeDNv7JqKHWBx1x+gRAxcxetNA0t06j5+sSHxGr
8ULdR/3/URf4a9hCdQJDoNOp53kGR5qsuqeT0LmvUkO9gs8Xgu4Ym41Z7YJkfGnZUFKDUK/LIGpP
P5Z0GLu5qdlLORPUCAPb6a0BDepxTmQT0cBomV4DsATzr9RfDQivPBSJ3SHTcvVLLTvzHrOqfgxh
EXCYk4VzW9BO3th+nreWEC0vUFsyWCyiztaUdc0IcolCXONaIKd8S3ZSjz554he0R7/FodXfY/Qk
GBuwAAd2Q3so2QTeZr05HpQoAHPx+fb0A/a6+hQJYSDxDKgvxd31q0qrQVYJnsdzbCSl4lFDI4nT
5tv73Q0Vbn0hdKP1o1HWniYs6C+TXcaqbyuFgkgNP+73VBAUu4NHFZv4twnM3jlVSdRiHEzkWZP3
xd62V5o7TemhCAZVLUmeYgCQg/DD0RMBnjYYni662LmCRmWZLtSVKXbt2NF+xfMAxWRO0+Shnszg
Z9MWXbcPHXN6oB0gros4inSOc5r0u23xDW5sHi6MYypYuHI4stBCXasEcU+HwAxF4+qz1HnUU9tf
iAQUr87DYJcg/0JnFW35Zs4mYtq+iLyXYjtvhCP06TAOmhh7HZA9wjCl/BhYSXMNhIL9S2Vt7VXP
qxtcAC3bIqDjDMi0v7qWJhD6MLm4dJNSyw9GSfxCSqO8xEGUfJP0jh2kERJiBEh4eMaiTy4atVbj
LlJn5VetKn/MegkHn7T5xRDW9Dsym/YLkpX57fNxeq6UoLzLxoi6xrK9x2Jzeqds+1urqUTlaoRW
Woc5bMXgkoQ8EEStiCm+UxIQv16lVAW4rnoOBmhe44Dwjn0bdT5w47NbojmZdl0Sd+VD3lfa1mHq
bK9pcb7jgCsTVQWrV17dZMEY5O1pEH0mPf0+UqH6Mxk5MAAnV4M3izxZy7VGc/oZVkny2s8yNE84
RexxQGzauhsqMCnoUmYC/71CnPFR7isaLkMHzvsIK529u/NxKmuxNR74fYD5Qr0CUQA+Me09IJ92
5at6hqTJljAfHRytnPWNXep5rZokENzEtDFt3gRS7tOXoVttYQ0pCvimz/VjnygogTSh7+3I6qmw
ZLaH3br3O7rsbtShbHFgxACXQP64MSzOjq/LnaBO4dtcatvrNjKxy5KWFaw0UZe/28jzdjSTDnR7
r8M4VA5qP+6RmR+tCUq7mHOEXtnWJPExZZ9MoR/3wFKHWxDV6/qtB8xUZWMt96A2w/0QYvghvEM1
381Qt4l5DXPFRdDM1sGSkUCF8A8HWSHRDx3u4yJ49pqomI9DEdCeDCP5ztFRxgXUym7rwej2cREI
iJHjeMgEVaEpoJqHxEuGUZVmvlnq9R7xeejn9M5dCqtibxfAvkq5JVKntNUbu67b188f/PkkxQ+l
zIsOYzFFfCxzf63wSYL9v3EMtjONE7zM8tj7bdlZe0IJxNO/X4qjLQNN1cC5GquNKZjGtG5jGkid
Tka7kpnjvmr7aAcvo7z6/FIfoUOnr5JzF/WWpWzJL/tYLf/6WQieplAI8ovlYiZQQQwTOzWwDHmt
9D7MHctjyyZ02o7CdgETjf6YUSQZlAWEK41EOltCpiUrm9/kKuuOc5mBRhpK8aZqMEVimzdph4r+
mEe59ECpW3kMkYWR7BJXV7row/2Y5l0GYqyQj5o5iWNB8N2tmMpqS8x8VpOjYbAsastuCbvi+kiu
THDgKQzmbmpN5m85KrLCgyoqPaYB4uY9m5heOshE5Gl+gMF7RgPWQ6MfsoreF2cI0DfwrhEbcNpT
rsa2C6OdUhhG5Y2DLl9Vig3ORAxWlNPxzYxXta20n5+/rrPlmZ9AWiN1y+XT43h/Og1pDvN8NKcQ
K5M+vleIQX+oOms4OrOaYpNyKInM8daUc/miYLuA2SDeX+8JyIprY50QUCxhQ0tmsll4TRB2XksM
yvc5HecXvbWrDYXV+baRn0oqLRtOtrfAelYnprgE6E3ZrECdm5ZXxHMpV1XNJn6Hftq5DlK9dGf+
wZFCArA9LaDGQY4gt3VKDSUlkbYq/GeVio9+06K4WLI50QSsnr0OWX3I4MQbMdcSCE8PugVT8/M3
fOl38+WbdNFQOiyNtNPLkLuWpnSvcEpOtX3bxHn4dVIFejbwZ8fWaQwvSHP9vgS++zjp2IZgDY63
Zt03e3Ck0/vnt3Nh1uM+PkREFPzPsmy7OR4GYL+5q8Rd8m4mOcEsoRl8k0OHncnn1zpv5CxOqb8u
ttqbTeCmGGZ8oKETjH4Um9dYxffUUQdQfk1BcTh+5w2D/7ShjOXZYeP6y5BazYXstrgBjfYJ6r71
G85SDFIACqnUJO+JLTlviSEiX4dW6NY9CwxSieFtosn5MNI9eKodSmMAz7UXNDbTxtbqwnBjssKA
yUFlGXCrspFU90IptKhwUwW1dWhKxpVBuM3WcLv0glH9Oew0OUjCqloNN32O1Kh30ONyWiTe0m6e
1EmtAbfj0tn1BbS2pGS4+mWeFwcIH1pMCCy3NQ5yE+0aLc34AzoIzbSQw4SSbJ4J//MXc+FRfKyD
eFKXlspajhB1zEuFxXsJDWp0LaT+GzMVxvHzq1x4EhSwiQhBNKryL6u5Fbv6ZOkxwZGTDSZ07mOi
kLMEX6LpKBubuEs/iJ0kpx19yYpaH0Ht0qHJ6jCVkI3l3OgAlkNYiMX8/PkvUpZd6WpA/197XDcX
C/tapmqEcVU4OuK7kRC7Z2Iu8mQnB4ltegmq6uspGhDj52Mz9fuonCNoQX2E1JhUa4so16h/1pwx
Lg6QYbvIl7oK/8cc2hMnwUJX9Z05BC0g4aiiaPv5nV96QDhRkKFjjtPO4CukpQEnbgELlDMeLrvR
nRsAjFsJsRfeONVPSsIYXKEYrOVdZVSqdhtT4kyUsAB0LDe+Jum5wD42Kxuf87kUZTEzY7ACUYJO
ECnU6YdWG3AtI5rniHYGDgoSoQLssYqHIofWn5UKAOxZmz27KK07VSMGPC0LyQ1C3Xmgmyh5ndyz
Ma6d9suIKWHj2H/p7sBkMMVDuUKpud7dKtXkRAAXCpD3ddDt6LvJv9U5NH+wi1fsuymQLfOYAOa6
rxJNL/02K/onU7PpbVp8KgGcUjlvdrY1skvSVMbcrhaysiW5uDAuEE3htqOtSNLV+uBRhjE1QzQT
LtWL+tip4GVmbWuhPy+N01wibdJmUiQXBqHj6asiedDBvtTVbiHXRE/1I/kP1dx5KtnWOwgfsWdB
rL1Pyia6L4mEyDySjKJ3EiHe0N1pHsqVamuePj/2YdtFCA2WhbHDkfv0nkgDqHFa6eBBS2v4Uunt
QloW6R+iSua9PkzdFVoYX0ry3y2HbF8fneowKFSZP/8wLwwUGlo6uxPa9pyI1+vFCGaowfIroACa
Mh6/DP8CZKfHmqLwUxHOZNQU+XQIZZkMeZFYvplXkyuRoPxcywJoEmIY3xTlfFRSTWxsGs93qjSd
ITGClUG9pp+pcKXUMaqCdyZJOLLaprTvSAlwbjJtJKQTJsRBygZ7o8Fz4aK8EFpXyxOhorTaNcxV
0TdGB0+0CWZWJ+CudzAm24MYy8kVgVR4ZQTMauM9LP/X06mdHp8KQGcx0arszE/HQx+ZqQpJWiAj
zZv3iDHzXCLt+s+uBv0ehjn0NrjGznfTjIhNoMyiKm5hgHOFgRhkr2bURj8aaFX3Cpr1RSllTe+d
Wphvn9/nhdvknMKBCzEhzb31GymzrpFaucITaeXtviv16EbU4K2HotG+YancSoC8UN8jMQ4WDtow
kj15H6fPRaCwEInBBfUe2x/rCDnXmaLP/2FzD3MWczX/UenJ9KhI4fg2gXNegJp6bntB1Rp+jEtV
vSrZ7CR+zcp2XQdJ+huueQ4lNBmJR/n8+ZwvQcvqhoSME6nMZmC128/QiSJWoVivSDKS2DmM7tGr
Lgh3EKH/fimMHRR1+T5R2qyeTG+wg481ijY9CE0fKLizq+yk301kNWz8qgufBBMnjnZ6nrwFc5nG
/yoqRCmFPEmmL2GVoO5xT5b2j1lTw2vJkSdSLRoZOcqo1fIWYvDC40S3xvZt2VeZXPz0wuBpM+Dd
MsAxpRZ+2PSOV+hFunP0PtzYLp6r/yzSCLjQsucFzWUuD+GvH2kXCRIefblWkBa2W2EJ/F3UwC52
RAi17S4dNc7MJLjMzn60AmPwLWak+arKTNKhJAmo+44NZ0TMmHAkshpyWpFmbkehC+G5Vo8hadtE
x4Sd8J1QFYGHEyL4VpnEwex6vJ0OiV8cEzZmlgvvjoYwXXJ0xgBt1hrqSjjIJHIMR+loRK8kn3c3
+J+cW4N87CfkI0jU5yT58vnYPF/XF+8EqlS2q/TP1uBfO6SQB/wS9JgoA7+iALrTkkHe2oNpvJLV
pLngwBZtHBQEwvFOX9modEPaKA7wo3hS8dBO5hdznGFJ4ZaedzGd2COgeIMatK7fSyVQFqQ0EO4q
tk0YlSX7ODpzs6nkOR+1hGXT8VYYURRY1p+LRKbbxDGydtXIZtlMOHF4pIQZDsA3ZXbcJBrwmUZ5
Yco7PdSsfYdrYAnsFFm2w0OEx6VoMutbJOfpQxw0HQj0Lnv9/BWdz+TYIgnBXNoRGg251UHRznRa
VZWM8Z0gsW9mFmHXLXXdm0wCFHZtZkaHzy94YRvG6GJto+KF1seyljv66wNjziUWUypDNy+F5oPH
NInXQTiRADH+xk44SmDf1LavJLq4NrJx2NcNYeD9qIVPKFjNG9rOm+K2ZZY8HUJABvg+qMxggOEg
dHpTuVQoRGioIGcBpFZwO2zrZ1pFyXtkVPPvMqXXu3f0DghwWmF+9vuy654pUeXlPghsQsAyGiYQ
SkCvv0l1q/1Cld3ont3MiuyOuJh+KbQZfm48yvPdI101ZkT2zlRYeJGndz0IRHhyLUu4RHoC8/om
o5U0GeNRpSPp69qkg9OIxr1Sm8O9cKzW8Hp8Rr9I9TD3n9/L+WA3tMXLR8EZ7d3/ODuP5ciVLE2/
SlmtB9XQYqyrFkAoiiSTMsUGxlTQyiEcjqefD9nVPTeCNMbk3F0aL+kQDvfj//kFOObxpbSkSlBf
46eOCOQFFx7jKhit7+jVhzPF4Os1hYHglLKpQhSDsno8kJZ6WcX0YiAh48gwipw2Kt2J92/nrVHW
8wi6FXT+NLmPR+nNOE+7gYNO0aMsc6fa384NESbvj/L6obE2Mufwu1iX5FPPD3NqsIZzjSLK0kZE
K9Nwh5l7ctmbzo/3R3p9P3TEXdpUPJq1/3Dy1DrOxGt6UoIQtK6vAAaB72V/1jz0jRuiFKH9ToVA
we6vl/GXb3sgUNYyuhgBmSyCD1k7y58JyPNG9JgkSqbmp6Qc8hAvGA8xzwKh3hinDQECXZTUgr4m
ht1XZZIRbVSM3pmt/fXFcXZYRcScJTgFngbTskwbcVyWmJ7Y3Y+4KE2ce3vrPveL4Yy6942+4gpz
sNPSzkMiebrxWRiKs4QUWkgk7MDntxhFmBtmfwmpM9/KfA5CXWPLiKCRmpvYTfvHsRfJM3Wr+cdW
aBh9rU4BSN6ooQHfj99JXgMNSNpBbHcwG2x9mS9cMykO70+wN1Be5FGranBFelExnXwxiTaquOgI
wK1NUTwF7P1h5tOKIT0Efoqt56APpD4VwzT+sPpGbpBbTd/ev4jXbxjGM2cn/sMNCWfm41vFPgef
DfZIhAxutksVJ0OAi5GYqe7cU31jG1u9I33IjYjnIJyd7BikR7PmVuRn+2lDoqXTlCuMlpWDcUXE
X03eROo4v8pmQXwLWGV/UIp6IIp1G2KU3eOxB6dpovGx9H7uRe8/iLeuLlgXL9iOAQfYU+3zUkq8
eUkBh2rl428+YSC8N/GceRzwgHokmUhc5vqkZ1FiIbCB7pLsiZq592sfbYji/ED24ELq/fuX9XoV
AvpbZYMrRxvDypP3Q3ZamWpDUUX9PJbw1uzqwiVR5k+3opVliNIFkJETI1Sq41lgzPmgc0KtIzpQ
2re2zJorGuYLTX1HPwOwvbohhqIH6mOzYDPe6STAUt9uazhEUSAJ1Z5yK9lzRP9jXJm0idVOgr0e
0w/+cXxDdaxh9y7JI0J50B4gLxE/I3xv8/7LWR/LUQkE3A4QBRzFFwyD9OQDzkpvmWNMu6PSr+en
rsisJ4uYg2fP6vUL+M1umLi6OMwkDGHJvDR//taAhMntYGE2dS7i+CazeAqa2uVoBSVlBVKDet/6
IxmHDVmk79/pq7MQ7ws9KS3INZadT/h4KEhkFP09Rnmm2eAuW4W1aZCyeplSmlvDnydRo15a7Rf0
3+w0zD6Ph+sxQAzaabVC9N36omJ33nau9OlwYv1gFvm0L7rRjkh7bnfo2Tgj+RAeDJq/IftmtnXH
arp//wkA7b9+21wU7QNoAnShTncoX7Lx+B1Re8AExLHJkWyRCCRPh/xSmzKInGImmm2urOSWCyAb
WkEnfykFEF3oN5b9I0vgIO5TJ5Evy2CpKzrY477D2c+MKsM14elXNdte0joKI6x+bBbIQcEysEGU
kEiXxBjvIV24A2qVTnceXHcY7RChAxQxcFhCbVNDicc0JiYkshOJAVs8SAI9PCFVdUkRCi20ZhGO
cCbChVBPNLEA1E0Gnj6DXWSb1G3Mm14L4hxzhqm/GjFaJVmqTv2fVaqmg9vOpUaGaL6QMQWPFeOg
yRU3NK38nPAWSWx4IEYrjSASaC+5l8mrIIXahylUZjFHk8StNqP0tK8NYTCfEi82iZoW6vPo9daP
JG+0ry1q7TrE9yltwtEsvIC9YNRu2qTSLHgYEhl5QJXUXU+rReamnQbyMqBkkTxS6Aven7Bscu1i
0dNsP9u4du6rxE2XsDNbXKD9psX4imhmfaP1ZvC1IsaLG0SY9rnta5zF9VEnI1ZTKMZuh9RmoTKI
g4EGWM2kjY6lct3t6HREuJb5gik+5u+8phnEL9/RgG6/TFVTmWQJ9Qv+vkM+P8IUNu2NN+viSdSy
qjdjMJADCNtXeGED+b3bIBSixeEYCsfTHuV4G0rVjs8LqeGPhAzRj8rbbqh3JbMkgYLYzs02IJq8
uVzaVV3XLnVF/2FkcyP6CzB/MxFjMIXMMtfZZKic3FAIl/DYuW5xpOYEbc4bd5XGIc1cyh/50s98
2MRFmWEy+8YXy2iCOkwCh/BOyFvj8xhUi06EykSlCfZc+OQDy+YHQOc4PwT62D0XuNfCJoSAxQzh
JHpNQ0A3osHoYXFnFFEpXCxr+qgPJMtENV4xq3EU7Qc4hGmLa1ZVYKjG95SGSSy9J9zu8iay0sC/
aRcxXVs8Tf6cl6xZzdZkL9sFQaUVth3i1qgp1+wvJqK3svwKf6uaxplDgGGW4feXgtdbGJsl5RIL
/8qfOa3b4mXORV60kI0T4qh0fWCbCaB6vz/Ka04zAiIOIDCffHzNOYMcL4Jm63mZ2axZhTIjd2FO
i4dSmi6xWhBS49QuDwADwZ0xW8SW1A4yF1MbUgIyWuejZ5T50zx2hH0CyQWPVhm49LCFPHORr3dA
JApr6AEgkgPCaR5fo00HdRlLziJGhw4pytbYDFyNePdZZt8ts6OeYA3hX0ieeVgBvV/8fkj/8X3+
38nP5uN/bbb9v/6Tf39vWpydk3Q4+ee/PmTfSQ9tfg3/uf7a//xvx7/0r9v2Z/0wiJ8/hw8v7en/
efSL/P1/j795GV6O/sEqmA3qbvwp1P3PfiyH34Nwpev/+f/6w7/9/P1XHlX7859/J3CiHta/lmRN
/fd//+jixz//zsz/y3xZ//6/f3jzUvF7kWhehuzl1W/8fOkHfjn4BxMUCgddVqpZkI6//03+/P0T
6x/M23XmAtai97ABSGrWuPSff7fdf0Bi5KdrI3i1/OJl9s34+0fmP2D7gYRimwrDdf3Rf9/50Tv6
v+/sb/VYfWyyeuj5w8cbqW5CN6YC9FxsrUGQTmWRowPjGxPMlG2N0L3GpTHk10I/Ux1ZJ0eb38Os
SqfVugE13mnzkm+FMJIYQ1VypcZ71+z1587VSanP7E7cj17XYvnYZa0f1kON0GLSA6JCc5+Ee0wj
Pf1T2uNhQyrsRO4K+yqB4C4y3CundqvHtFBldVU46FBCBKDOTSAnYDhOMZBFmnHOm61lTr4MAdG0
L1VsGA+yzCD+FkQP7pX06Mak1RA8ZA00dMBMR9+QWZlfdQXq48juC//WH/ElOHPMOSli1odCF4Wm
kA2VDO7m+m7+Ajdw4Kwdeuxs7/ESCWxtvcV/sOunxGGu/cfJS//rSz5ZGV4NtL6dvwy0pDjFyJ6B
MGn8pFpCX0s/dC00LNLa0moL4QheDrgWvD/saaHKlAZSY4JTrnKu9U8WpIR0qsmqdai3CrbHBHdu
yxGKUObYi3c2qfCQhAfvzCr4CrxYR+WAxgkKnAh7nJN6tYO7EQdyjvF/HINVRZVti9KDsacq82MH
ol2HvefiwlaYywaUrNnPym43JR/KGazvt4j5r2cSKJGwCuAvcC7xVjnX8XMfFOpBt5wB+5wx7Tbw
VZwP1HrmHGbW3Fkhpo0UgQoiyY2fJHLe2H1Zfeiy3MkOyVQGBJoPo34NFM1Z1oqF+pQ1Mr63u2K8
08YmUJetMAixnIo1CtZGoaL2dj6qFvsul97v4GtlHY6yhA8jGud51qxJhpVFlhFtcM/5tq4y+k6v
DAN7YGG7ivjSXN23yUStRSOrQh+DjGnH9t1T+00lsuHA6XNAfb3ozpzgTtYIOKSIaGGjrBQkeBSn
WD6uD0QCq5Foe05O8Obd7lnFmvrWzuY55eWrhuw6FgJlPJtg1CESXqHpv3wRFQIBN8FaDk2wUUZt
MPhu5PfjcG0RBfOREziaOA/BXe+Z+o1WaO0WApm4Q5uzHARuziXOTtp47VhpQzK1wAXVyvPNXNjA
g+9/RCeLxO+n4q8UMzpDq4fJ+vO/XKlPylyhGsKMVa3JPS1tTUBxlv1m0KbmDtC/L7fvj/jWw4Fp
Bp+ckyxA6GmAy5gKClw14a7D93XvlJ7/MzarevqqWpHUIeRkHME7PS0PCE4CHU9Y8h45APbG52EV
NkeTFquLbsmKKpQIWhwMZKvpKfMILYnSbOrN/ftXfLKJrc9ojUJBxQplnCXnhHawqGnIY5u3yYdx
31l4eiCEqvnQ3x/m1XoG6rNir+CQuNfBeD5+FWrCJaNcAOsXG7XkQBbaFtPeh05bho+luVqdtfNw
Zul+BUxyb3wToHTA+BzEnZP371CtaeZYaaFOkxoGIHKufO8E3UoQa8b2i92qZQll7yUWjdu5nPa9
0gf2E9fKH9+//zceM+oO+7dVIAXmKcZhq2mNPWtw+LUYzB2sZQdcGZ+bfm8OY65CODYuxCQnq2bl
lNgVOC3Ni2XSL0q3aLZFgfQmSq3YK8Isse2vk5zLC3+og69TBfA+FVX6HefL7KYpfWKiRihgyDzw
ofr/eAIUbGDSBrDDaZtINSRCphYZnF2ZDhuHtLELKpvkz0ehsYIlEuoHY93HjudZmwiM/QOhhUlu
DB+9RlYh52Xr0/v3ctozZGKtXQ4+Gp1Pxj79yj34pMYy85gNK612mtsX+2xpP9KEsDOiLO3qgHgr
iZbKiy/eH3l9gSfbIuXmakMAULZmWB7fn0lWtIOzMN7sWDOh629S1IpMN+0ut1WAn8XcfKDbpH32
lJSkR7bJuc7+K8LYevMoFWDxo3+Hp3Qyx/qk00fbX/camVkRzgLlRuS0s7PCze81dkxo/UOy70cL
cwavFVfQ6MZDYbjzZim94dIopfrgJFiUDzRJzxmMvrHm04zkGi2gYJhUJ/UaftO4zWR+gtOZMG4L
1x3vEtprK1S0TNd+abRi9/4reWsysA2u6xr106tdZq7nzKottKQssxUygn65snEU/1ajkqJLafWb
DJbAB1jm6vP7I7+xqJK+QKFhIl8AZDyZDAG2TpXTgOSh5aEKExYTspXThtxhkdG/dGFeIAg+s5S9
MSoTkEM9oPfaczlBi/HhFlM5o27v9CoLddklX+RUdcZWWBLU1kFYQBdwWs5lr/x23zqZ+z6oLdY3
VKjrwe947guIcXJ0O5zk1WL7TLqmP/RaZxps7XV3mdRN7MCr11ttC75jXGLlb02XVjVqv9SwJpPL
Cj7WoSNB4ldGmzc5EIbkG1FSVCYRb0BE4DuBWr6huF7MQzB2fYx0lF4PPrJ2V9L6jxe5M0rff/QT
u5rCfqbwORj26KiL3qxAO+dq6Yku4M/Pt4mX5SrsMeO4shIqzk2HTOTJ9GeLYFzN9G5yOdpqb4q+
BCKsc3cMB2/EOGgOyhQq0VwEIlTz6OA3U8lzgTmvcBm+EQ7BsGL5mPGzOKU5WoFWjo6+8B0H5nAV
J1JuIZFPFtVsk9ITqscorwp9Q7ywvCbgurkK1KzfBEFuHxSS6Qtfje1FDhXypht083ayJAfM92f4
G/sZazjsWFhWsCJPl3NlOklfTxCo8sS1yBFuna0nUcCeGeaNVZWWIfsFaDjWWKflsx2IWfH6qb7S
FmMDKFs4R0iXRiaRpNnGjxt1TQyq5W58ErWjrPD0M+e9N2+U/gfMBugAWGofz+1BFmOmFN6fbq4Z
nw1T9VGOG9CZ9sdb5SlnqbVdhTpkdWA+HoYTXKVzcAZLaB13Z5eSoGB9RNwb29VOOSOaRFW1wUWD
EffeMUW287s5+2j2S3DRZgXJFZUS9TPaAlhNOi4SgZHaSajys+bKr1dVPnXcDVf8hkXmVOmgAr3I
BjLLSTn02CkQzmCzp+ef2kYmN4sKDLxa80/zoLtndthXeq2VW0JjhA2ekaFFnaxvUMSDoEnJoIYP
6BxKM3FuazpUF7pKnEOwYPjlZZP7C7jHgvWT9LRTc3kjmpG42zrtzlEvX88MLgeOJ3vZWqOfEvmV
oWKTuBstxDRFbKoGjLhS9Fje/9BeKUvWu0Z8zJrAQ0eNfFI4uaRe17FBgP1Mz2fTzQkJcULNCCK7
ydxXhKN/lJz4Se/VoRKKXBL2R1b9BspxY+9K9Dzb1eG4QlfVpXqUNeWd6S3enpQmfGrTxPj2/gWv
i/3xZsD1/j5/Qv7DJfBk75NFVjXDAD4gZfPNZitow1LXhihz5mI483Be73iwjQgBZU6YLk2Bk2eT
VHZDzjXPZkFqczsuoszgrFlPndLdp6xZJSCERJy5wTfnIZl9kPMRZBCIdVpnVeBuYobiVQfpk4f9
8g5TMpZns9DrqFQFol06V0akca7Cn3Ox69Dq/SmF55lBNHTc9kzL+61HzjF69UXBaQGTsuPFo7aa
mZYXRcbc4BaTdDMolNZK0YQym+MzVdVbE9IG/IExABDEonzyGVqpCzgQ8NDNWrPuRznDO7byuaPm
CPQ0KA4NOdw4j3AWl4cki5G6IGjDZygt/UFE9NXnklA0O9t77pLOn8m5wbIEVuOQ3wYd4WA75Ejk
CSnHTY3D+5PzjcUL5zRwGBASPIR/O9b9BXiotMTwipFr92hJ3uGNkh8aXwVhgx5y3wi7/GDGY476
zbTPEcteb2WsFWAdv/FyHtzJCp8bi1ib7KAzPt37CGR6eR7yasjp8E2ZdkeEcn9Nbrnj/NQtuTzO
k5GLzfu3/8rpgsVkzSAHlwW9XJWIxzNFOUU8txMcutGus0cJf59socSD/eU8+b3oD9Pic2DQrWFL
NNL0uYVB04eFofKnTvZzlDt4LR7iFiOB96/sjRcD9xRzMh/pDTSAk0mVK3/SzYQgbYvkii+jxOZ9
1zem8SGbtB6H1oGO4C4OlJVd0LCuq6f3h39jLf/N5gCyRgfNmeHkuWgx9kpexskwtruQuYE/rErO
HUje+E5dk+MptC+iYpiBx6PUPpE3PgZOofSCpA0d/PejxsQlM9Qad/7jwgVJFSgSiMNK+LZPMJa8
mQodUYYWCgtUI8ywn+Rsmo3n1uA3Hh3wJs8MQhub82mzssAO0DGS9ZPCSuIipftP2E6ZnYGdX+UD
M3MROqxSB7yV4X+eTBCvzCZl409GDe5ylG8X+ZyOU29dZFnTf3UrXNQuCBMKNoos+ZXJkLdhoiU/
TDmOkPiH8sUfDdA0qCe/qiwhDEonRT7ij1lrlJ2ZoQLHQuPhj+cVlQEbItgArNVT3hOYouPTksbW
j573NhsCFcKAs8+saq+P1mSgrGgh7xu276lqt6w6UI+EUTTs8KN+JYhnZm88WU3qXVPA9me2gN/K
hJM9HpYK5EWPxhfMvpM9vksLracK1kJOAHXYzp32yTRpBlhLP+4TMSdhhvPrNeqYIkpKvGMGvAvy
MCOZctMW2XIxSigYTuFXB7f3k13nC5OkpMS+aDTr2g4GTBHzoRdnquy3pipW2fDcmauwHE7mkLk0
s9F6sRY2HJM4kIrsoCn9T9N31plKb5TNZSX6oZ08/srTQWijU3KqJd3HuRSLk0IwEcP2/Zn11loC
cxY8DZm2+2onW8iwtiWeSpihxsFGzC45Tm1grRKsipTLPx8MXtIqXaO3h7b2+JbmxdErUSotbIko
vM4I/rxoeqAku0mCM1X+W++ITxzZJQsKO8LJO0LlTkIJ3J5wcXxcIg3RX5RDZd+9f0NvFI6rZzDM
Ww6Wa2vm+IYKMgGx3Wc1mTJviKjxxa5ZBhrG/f3c41UyZX+qrKfl7dCR5ggL8r0acB6P6CBFaInt
SchhaeFM2HN76wzafGaGv54VsH0xTvodL8Rp9aQ0NbBOK1TPPjaN2AHpmhcTBLgY3tbw0mT//jN8
/aYYC+CUVZ91gDPQ8R2NORYOGoSKiAOMviEOowsTSBpn1rY30BAAPAjsEBGZ7NCcjocpFLq2Jsan
Op567bvAooeEJLv90C1OFypp11/1IslvZJV2V06OOjf3NExYcxe+nhi/F7IOHma4ER9sc8mfe72O
g/D9B/HGQ0fuQRMePv/a1Dip7MqpsbIqYDL1OPKGBNjSTfEGGdB+jc0v74/1euICDuDdgYyRAtw/
XXltJwYCMQBEet1DXlLT3VOaW0U1FkDrhieSh8yXg3PmFt8oHI/HPblHCGXj3GA4FBH9F28dYb3k
bYvhlJEvG8+vnMeSPug+x8sODtbg3gZT8VIVwQLnC/7abhoQG6hCNi/vPw6eMK//eCviwv6LuUxX
mlbN8fSoXEULOcDZzNXTrr3r1aJpT3q7lOUlKlQnf1jqCcNkakvjF8mdmYhEFrsEB2HY3t45Lb4b
kRCaflO7OAnt8nRE7Qd06z/Q2nPtAy++9PZZkpjPuSMU+itvFnSnJ3xCKIQDZxsQBqSiRl8MM6QY
Sa3Qb+Nci3ycDqmY+0AUlxM2FM6GFhbGmnDDocI5y2Lkm2EuLM4C0tV/lkTt3IOFc4RdpBzvwKRy
M6wTUX+fGiPrr4bRWQMSndYuwni2ZifiKhUBkJLpfV16IJzssGuzdmhMXKhhgKhPlgu/exsIgzji
JF6QtJBC0l6BFXYqQpsPNaZYCvl9Nok9gLw4zoJfDJxrLy4SZ1PloEyYNATps4fEK8N7DDJc6KK7
fO7EGiXlyDYgeBo3P5JQ9RlBvCTWrkC8bxjfBs2ovwWgkTVlWQqPteCZLBt9TjUIDJpmPwYFDzLq
J0HsuS9xq6qCGQylpz5Ot01tWl88si5/9H1bmpvZmezLJJ4abBycadrXbU0yraG3XggaKKg1yJPE
B7Iflu+dNbafXGiJ9sITlnHtWGGK5vFuMilRQyEtMsGNyvKqnVPnGEmZuRhseATCDkLDiP17xALA
puhiWrnP/NTGLxZHSGufiqy8rxCMfO7hZHyeVXVndWN+ITJXGFs/rsTPrjeN78XUNZ/iQFs+Ym7S
FJB1B+eHL2fSsrRWS5qPtl63+CvYVptvLKiua3RF7RlRRzTmTMi25UxRnyTDozGN3hCWXm88A3RY
y2XupL61Lb2cWOIqhZkLwIUVAHrPUu5kqmS6MaeB6AuMCM2PHt/unS5cxSnA8LVPQ6b873krbNi/
fpI+WPyuEam5p+mox9J2oXu28mtvgILDudX0p7LLqw/OgBQxqsx5NreFMKzqcrS9kXnmJ4PBGxMJ
DEDHjR/gxZsmRtaJcS3xfy3DfNaHm0ll5bcir+RNaXvDt0KoJr/wpJFfdDCYw6WeXSanYfQPTZ6n
RtiJLHNCsFeVhIU1G1fwLYW3ddzRJAzYatp05xqz7m7TQMfj1IX6QdZ4HMOTJAY5rcn8zYg9kl0b
v9jzorERVja8kkWh7Yl0QlDRebbpfsbAwA0Db3EenElLBuBdt004pY99srFnX5T72U/mH7Wl5V+7
rjfgSbc6lhWNUQN5AGq1z2WV182m7HrUNBqtyW+jR+InATCZGKMWp74l6ivEYHsibnH3biXK3+1M
8lp1lekdDsJdQNjVQZsc0n/9RmFFLPomCytDWVdcLxmpMMOmX4Xh1Y/GyAET5rIjxwids7wkPtHz
NouZStjSssp+NoGBbaqna/Fnt06a6xr1iIQXFQdf9aaePtsExPHeFsDtECRLko/caGhOMk54TqQH
Y3WrlVVjR1pqDo84lS2fxxWSGNFc9zAj6iaI1GCW6SYlRfhZ7yTxuVPq9LeL4Sg44YtjfvGmNP6Y
sWRjKNhn4z2H/+UuUAnknRpeiAqzbrHUHk4CYaRkYtrTZefbWcsrFwaxK0Yd3NZ9U34feiOdNjJf
5NZpc6jHSabJu0VkzrduKvtbXZKjGLb2pH+T3Vh6q3i70EHBV7e8nm2KvNms+DUKR/+kct0kuJgI
tzuoW2T0aJnTu7hQSYdH3Pr6EjbN4tobkybMvcTCro2MeZrzCNWYd4k3ySA2dmdD8R6H2N049tTJ
q1gbq3mj51n5mFiy8/cgWvajYQ5DguK8yO91v0u/cUoDMI9j238h6bb4lKlxeLBxkVwOOkpqKNke
X/eqQBo+YZkX/16AKpb0vLsRHhneIf6NxNf4lhb/amC+foKqbBUPrrWUn1m5A/9ax4zERffaNt8H
Ny7SA0bAHcRDqbAm5fN98kuMKnedzmZF1G424RRCG27LGZUWSqfGRLvSOhWTObykBmR2aZW4iE4E
yfJpNkqFbYnzcQbp/5qUo/SD1sX6S2+gHQoTWaofqpiTGi45CPNF4OToFyy7dpfQDtLgK57mOP7g
LyeuUjbt8tKhO0lYS26guagt82Yo4a+Hg2P1xsHEkpeVw4qLWxrWsdjAJIIPhr885tgpsGQOeYi1
dJObCutGjEiphwpNIR/BEBW/LJV5wQsDxBZ3jmR0l/qD0Ww9YaVP0l+EuY/h7Igco4nSStLLRPLB
KU3QxiziHIed0c9a0qtH7AM2DVNQHRJ/0W56N0jTqHfs5Ptiq6rfLLY0b4xYGMaWflVz6GOH1r+W
1vK7vdiWBD6zkPCkdbC2MXUx+9s40WyJY6NwCSZp7XjCX2D0vxHMWz2XbhuI6yBplm1RZSWN3K5K
PyPUs0nzdm2MD0Vl63dmtQA5Lwkip/0wWDQkWRwS9wLBi/k1s3DJCTWXjSOkT+F9nA2D5uusx/w9
re5ShG6xRzQzPH9t0+pac5soO8iibHYGfU+GjkwOozEFn0nfS8xoyfr+ckSZwALTifkDS7MuQthJ
S3xT1ka1qTAPDzbVb8JQ79S4tslGEcaMyEaGCfw3zO1bfXHDolhGDEAMx68g/w9dvOtsLctDLwXv
xEbCL8frmDf3wxGe/AKAaZOQncfeQ+Av+URoeF4ixuk60oktpzShOgQ9E3yyVxMcR1ovai4rmIHU
fFqUVLNOSro3O0aYaz4rbzwGZrtxg9y8cfsxuNXyYbhv4zS9cbF+uk1Tw1OXdc/XayoLwWBlGfO9
qEWQhPOU28jyJjiMUa569ZXiDx9/Mu3NfBPrUiShbmTFhFxgVgjMnam/S1RpfimI9WbRWlRhb4rR
9W5KLFmjwB4lnexU32D2FfzKe1d7GU3amfqiUgfeIyEFkcEeivlQndQ7M5P6tLMsZRCwJSS22aYG
uwXZi7nz6Et3926vz/nGGcwpuef7SPFeGJK4iRq+wzIsEs3/IlWRlpf4A9flVUkozBT62ajyK8RX
AqJKqZcCv9gyLy4KR7c/jGjpDbItutGJNAPQLDShF4gPDqJ7XGO7qqi2nVOSYUA8Vj3sTU2N/t4z
66y9nP28oE7Qc5HstFh38n0wCRvS06gGks/H+akUWv6A4XcwbwWtBOK6e812Qg/V8ZPeYMCHM7Yz
YcJvFJipdUOQFNvZyQu1Gaeg+AQlCi1JHDT6s1N5yaPTzJV5aZJWetnMnrFsnKIlPL4IFGU2U+Wj
8ApKLCv280NgWDK/9KdRfqgByuhQoT8uQygbY72RuGwN4TR75bjt3d5bKWhdAGUmW+ZDXfhetcGs
jXmtHM27LmbdqLZe2Vfeddlg5BRSV42UL6kW4GhKrsC9UXnS3zVqin9M05B4u2UukxILbsesD+bo
wGGuGz/9NXl5zLVRrHzAdli/cWJzWQeHxLDBJND8zu45P/MxOTMZHqq8ayzpgI601cfWSNP4ojVj
8UVvg/oWXnaBs6wuu30jpwLOAtkSlNWtMc1Rog3uFmsgGui0AgiKtEfM5ZxWV9W1WEYt2S56bIht
O8xEubgN8Wq2pCgIdeWYy67sldfvhFsVpLxCSnP4wsYij2wcdkZsXlU+btu4niMBDuc6YTGWNXEC
Ml2e4ch3Nw6sdeuQLgrtCC6bRXVXyLRot75exhP+SVPXhbFBuCr2HJat8GJU/P7/ShZR4NACnadx
KK5CikQU6sOkdRHNlt48g3G+0eUD1CD9ZlUSwGs51ZEWJRm3kwlZrFBOCwN5+DGmNuc8lcKU8o2Y
5+A7QM5S/9aLUVym+tRflu0c/3TdOf1zXAc9M04q9BtXSugJXoVxsF6LSiT0M81032pF/9Mr6hg9
jI017pkz9Vsn6jWsnEYI3ken1A7HiqmurYEb75omxLGy38g+73/VmumEdLzNM2f4N3hruK6vpDCY
UitF9wQaQ+1sFq0NkITn9BDqw1QP4aItAUEb5fwjTkkGcJ2aJdCouqdC89vbTgX2dnTMCbfShWz3
NA7aLiw1bKwLxN32mSfyFujiwmEH0IWJgtj1GGOAoqk3bo9Tg8L4GwZVWi5hMOdrvrSvfcQuXY/G
ulFnZuDrhiFb9WrltfrQAbueYHkoEY15jKFz5aILdnkQDFe6J+yfxZAHGyvu6kMxycoFzyCl0JM4
p74/D9Y5dYys8AGsXFVSL7BbO0ViTaxhC79mfLHk6rIppH/Akr3/0pv1C5Vx/HGuAAt6TftjiQXK
fXBSiy4ZPW3agsePe840jOWlg8RCk+MlR6Dq0tLjbrsAfaZhrcrP9MLPZaSu7/Dkbumeky4JqEN/
7tRtTxNGUC4L/E0rya1LRCwcFhZqocbJ0mt+cNYC9zVqyOKCrx/daIgSoC7Hd6np2Th3LXzIXmua
XTMQNZzYxG0tMxUn+5obG2g6bXZL3y6kzRml45gDnzO9D/Su3i0wdS+ZIXT47CxII2naVMbvT4E3
HgpbIasg3BOw/1Nin8wnn9zbOaEQIY1NFsDkenOd5tZO74wf74/1erqjy8CmAv4gZEL9tMcgNb2s
5tqDATU1zTV5C0I75LYWkI+YYpAQDYGdfBqXWUv2Vko3OMToCQuY9y/itdAGTAcNCG1MROgcKVa4
8S8EAbh1jpusjBIzVkN12ZiL60cizeyHyhDyXus64+scT0u5qdl68GSyTIor9BX+D03Tg3Mua2/g
rj4ZITQMyO6C0WyeLD2Z5Wvtb9nClAtz25WLDVGdIqNdCv+uShtA7ipt90nT+ZTm+MqXo9XtujGe
DiLPpy8TeOB2bPt48/6Dej0z1uui8QQHClXLKdFamHNgqYGZQUppucFNSUcFp9BCJb52KJfuHN/w
9WIEr5VuA6oROK60VI/fC7oQvWMi0i+vpf9J0aSioz30BRXEeixIFBV2XowwbfCsOydCXf/48drA
HbIQ0e9gSaTddjy4O+a51cYKfqtUYi+6VmJVilX0Hz9SZh4fAcIYXIRfEetcN1+MlWmYcmx8LOBR
fxQkoexwK+4v0Fypcyqc1ysQu8qaVkkjDGDntJdQAFVomsO2NnYiuXXQgW/qvP4/zJ3Hkt1Gloaf
CAp4s4W5tm55ltsgikUKCY+ESZinn+92R8+MqB4pejc7BUPkdUDinN96kT3ixPnrz/ZvXsqDacPd
efWw6b82Y1Ji2xsjyYBogKYt3sbhWsUGSLjJdPkbWurfKAV4BS4WZlyYaT7YH3+tzMNrpoTOg3oR
9dmdmu4VM0/VwSg2pJSqbKG+BbPRTR1o+mHezN9Nlbcxmko96kZQ5MnD9273aCrlpG0JqE26cyeb
XAB6bOYTebx/F8D2b78emoBQ/KIzhWT941tWwYL0M+Nu6iZ3Bg1LR/8sOYt2uNq341//FH8+UuCk
+bHJ9uWs8/5Ua6IwyZXkiYgIjlqv7/qpHHwyEuTyoxCUieJRU9U79VQFeTSLTfYDSQJCfUpTlGPS
b72sI79GBRZbcBjmQyeCLDj89Xv8hy7iD3ccagkifAiJYArFs/XLCGCN+pBW+iaiDVZwfc3yheAC
4vGJ6KuAr5c409Ra7V2jEfN+XMxg/dbp1YBEuPTSePEcfSHMyu1ReXDG72QnW6x+nQSu9qsW9ThU
kHZL8JXZ71QpR2Lv7TQ3QxNXUhcydjXzqXas/jLV+VCSwZwtyZDpYjlqU6rDRGjlst4OUBXm39wp
/3jO/fLRcQhdqW++ARJsfjls0rRmZ21Txi5r2vazJrUlrnS//ACAsNp48ycCUwERvTIuV7vqdjyc
zF1RBVVJlRbmmvOwtaQWTNbWOzd56aRaUkE7PFmI3r9orQNCLAJ7ayN35LcPmb+mj6JuTYAGetUI
GV5yMcAv5uLpr3/VPx2joJi4ZkmywRFBvMEv1L4kDbdk4hSRprPu0fTkRV2/zn8jhvzzOoF2gC3J
chiemSN/zXbhq/JzgyKNqJjS7qaop2DZD806iLiq7R4/kK9t39Y+bQC886Y+9H4xTFE+dW2sKE9H
p0g1pRZny4gXG7wjNRPlL8X2N4qmP38b1yhKvhFGfDK6fhXtuADexgKxF3lGseyzadiIS6Er+j/9
zrnTOQgJ82eqQZ/1x5MFZMQpuFuBkoSXgYwjHIjURiPM31y2f5reUOmb14wGzjAKzdxfTjCNPzcH
Er6iuetETG+HEabgJclaj027L7KFjMgrZ0TMlD2ceofrcvfXn/RPEwLvgO8TUzYiKALLf7m6Zr1R
ltx4B7bZarvBJvHWw3B2A1+bKYC8cUnI1Qz2JnTh/V+/9PVL/OMta6N/u5aIwYVcWfk/fskEmfYT
XYgwrLPcohnvyeWarvrIqWM8LJSI/M1m9m8unesu6l1dVAQc/BrckeLiQ08L5DJ2pX5cKvvHisv+
b35R78+vcrVtswtdHZrXmfyPnyplHx6rVRG64dbOawlYXe5EYIPp98wNIimGMiuhKQV+m1yfGkos
MZCuHYqwGYQJNUZrqbs2H6YvqserMbRX+GJvstvpoJqmekVVsnxPNTFxDrQDKPtgztsjOjbztvK8
0duZc+5RLbm11hAq3unH0hmBlkxlqex4456iz8/QiJyU+lCDuTleO921a0fKAvlDOqx/o2lPdHUV
6U+/sqQ64Jtxs109L1aQQM+meHmRCVdxqSETiEebiPcE+Lm246DMMnvHo56SZyRY7quZ4q6O+64z
H9hK5va5BQRaz4tZbsjMFzXKBN31wqIyLJURNt1IMj/s9vC2IcsyYkHq0hIXQrSKb3Rqzf1YbgEz
BQXCd5qWeiOZOmTLxgM3y0OG4AoXw1KlzwXJw59D53YICDA0DO8dNPTR8boRQacQW//PI+M/ijz5
yzCTP4Sg/J/hKP8PI0+uN8p/R0z8KfFk/7Ptsz8mnlz/wj8DT8guoaoAoxMWe7RO9vUe/2fgia3/
dlVAcRcCF6KCuq6M/wo8sX4DUrjWdSNd5Qg2+ef+FXhi/EYYOQFkJJSwQvGg/08CT3grvxxB19hV
tFFXsNJkS/x1YKLtLfCUNfXJRlBZua8gOtVu9jr3BYLTHndE0+sDURmKclrX7pdvJimEn7zjhU74
tqCAfXMJ2yrFZLP7ups5neh2LqrzUFrBm0NLVxWOcDwwIHlQOvsmK2faTjel7hbTG5B+ZWaHjR4G
54OEYusq4QAu3m2BTC8EBA0jkouRlCzhtZBBdemhVyz1ebkZR8qBQx9WO8o8Q5V3VNYWh5ywlBsY
y/WWPO7203YK+Tup+3NcaEL/3LYV1S7AV/lOilQFSL6Srhh6aExu6RVe3kepvG9BgxF2L2ibbEP6
1CD8XQC8PETi4A3hXNUs00tWD59U3Bg/RFMbdqhtef1qjvzUoN2QueSbbdzHC6h0GvtiqPHdsCO8
OcLdzg3OWveomYbc0/Z6Z9o9XafTHPQnk42j3BPLod0C82PmChA1/BAFBGXITr2eelg+0mHU6CFg
mLnvSYHFPRs5Js1Xkd1rSsWgckMejmlDEZCtMUUkeFusNEkbBDU7t7G6C+5wHm40iZsf9tDA2LZu
1T8AJGdaYg16+1aMGzIGvbQrh4Cy0b8DRCcCosp8WtewxILgLXatmwlinP7Vap3gO2cZ9Lm0ykwP
h3o2PolXM6idFLWfxqWYx5MSve8eUn2d9RDxSi0iw2zGKaykDQzh1dN276KAccJmXufu4Bd4onGu
l4290+bGPKilnc3Y1efKR0Wx+d/qhgSqSEsL4J/ALgtkCaOx5nHjNbm2n5bA02Lb1jx5kkO38kIO
JrRQNi27SNcGjG8qnTrzMMpK7hY7aBeSBSxfoQ0RpK/1ee9ndBv35hPaOMozFgq+Gl74cUkXgVkb
9nmNyBaQv2dZjsPPGwb1bSl70nCvNc/85tAf7mkTTYH3Epj+E8SBpM7Uc72z9Ke0T1bXvwZk+bRk
hijWvDpx6o65S2yaf/G21i0je/b8Fdc7WT1hWmmuH5besG0HpFhpBojXOw5ulN69xmJYjY88pRQ5
0ipj+WjGJXinRByywx79iu9nsAcXlHBV/De+7Z2+9sH3nnxQCtOmKQgFuRaXjdA6J8qNQj+MtWJB
mIuW29Zylxm9tSs8pGE0C/5eLkb+7k2bJBdVwSZDrtCicxRukDtRoHNChBtBhL8bGY9RIho0u6Rn
tzToH8SjYUCga8zNE16fV69uGawteynQoQU2/bYIyPuXocmr3ys1ax81JZJWOPdd+nPsOjKPuANn
SCHUmTQEA8NH09DSaln2haTqiq6ViVHSEBB+gTlHs4XYnaLT64I/jmKaopI0efD4qqAOcdjsgsZD
wweSXw2EaGF5vXjo4yiQbzT2KE10QcIWEGhqQUdkz9ynjPvbPbFMcx5JR9R1rPtjjfTL7bAOeGjk
0rgRg6cfEavPxX7MUQ1ENJHaHqrh1px3q5ZxNIHfuNZhDUqKedp15Di08HtX1525saPc7hCTIKzS
qGbZCk/tUrlUwU5Xpf3WOj1th76/5C8+rVs/riHUb6R82Rp1nvmg9lRbZOauncbxOVhWptyiUqV7
mLrRbBJrnQZjl2qFN++alWx9Th7dKr54O8t0ZHzLl53uDvbHcmWdoTar6RHVWCaSutPUfMAiuVn7
rNqM8dHuKf2hM2F13Hvi1+mndMYN1qPRDZt8oXmYu9irh+qHVrhYYRmxd0VN5mLXZQ9BQfsLUzfS
4EhQQ1KGUI+HBmojdKCAIRJyflfwcH4/JyCFzyE60nXqfb609s2GRrcAxQ5lnR4dfns/b86Ioe4J
YaWWYQ1lbsyhUU+3ZUbzD/dx3ak7W+pfQ5c/6A7UO3PWqeynvTUJSk6p6RVuPR5UOceW35xd5JMB
NZQh6og7MuT8JM+689A7b6yrP9aheUKNyV3a7ZRhfhrZPTPdpYZoRZJ0sAZxHMbi2GVBsqqa+4Hg
xqyinm6lHFW89VBB8MxSHsjCfJ6wbOYkTS8Hy62mqGkeFd6ziISTsEr9SyMsM6qkk+iSE2b68mum
aqXaeA54tUrP9kVPptGc+idmx1dntcRurK6FBUUVmynJFkgp5tJiCqYSabDWEykX5ckeLO3k19Nz
RtJF6NgDUfNze5jLg9nW3Kprfywz5HSi8Q+IY3eVrx4HYzoqNzgFRsfhg7DYXr4TUUIk6OytR/7+
a9pnr0OBHy5t7KeqzE/KE2e/tG5KhdZL92k3IcZlr+SiI37jn0Xw9iCq5cvRiiaplUBoOTuG8kKn
H16orgsp4ooHHBEawIVQNvfodi46HWTNOM/UukeklCKssO8matPgya1IL5tjxgBOgpIv34gSQZla
/mwpy5N6dZgoktFX/6UbaLHGU0iYUO2XL5tuR7rb3Q1mnhi5hVrGry8cRsS8LGS4Apa0idjmkoXf
ePHaEW2vcZ1kqvErb81HgC4/mrgbo4kwT0+rdrKVz4TGvnGeRoBX4qg15oOakcKMY8shkDs8qCVS
9h2zz5P02rOU1Sc6udcFRI+QQcN4Xhqxm5yaNgmscDRdGFOo+cuF0gC4c2icCR3DA/BlH3bcQEk7
SdJCNM20z/XUf/m2VlDwo4zLbBhIupY3u0NQFxTuT14uJjf9VuQ9qaWjctDjOCkzWm1cCsOGRUnl
3mfeiM1O+7FpTtx0M717W3oyu757GmyCLV2T3JlFO2nlvV0gJ2zIYicsdKgC5Get6a7tFSR6n3q1
3WxlFmPWIKlaEizbrA+mPe/qQsQGceNo/PgNKa+7r5tu3/e3PRWjR9Cf22Yro04bj32F8lo0+fct
F5ethvJNeW4s2a3mOsdxde89rJFMGERWUEfc1NYTpWkE0M5zTANpItCeJgKhKtUUqAFIJRMopUYz
ttvUDAm0PpAyFppaeVn77FyW7j308SOWdYLSysThSM304N7kQeP8QztlDNGUlodAcrHRN5ohufBJ
XKo+RGnutH74xpTxljeMEeKr6fwbu3rI11ttQvbTtE/Tap3clJ/fUZ9MgeT7BQN/OT9Y2TbfT9lL
hawbF9Au7elmCn5oLbp9F2aGcrFL1TtnfSx2aC6BVun8m8yfs2FFVWMbCV4rGQ4CFJaHTLcfNhPV
bk+2RTYkRaP0WF1fiqTgD6Qw93aX6cY+tTaq4XQokdINdmou7646GhI60SyknMzm9lVSax51pbPF
wOiIxHqmEX0bfzQI5dq5UzENdMzIjX0I3Pp2doZzs/RoxSuOkyF/q2fRI2lisG1pFQhLR34yW6tD
0H4uptZJVOZrgPRqrMWHN/IDHbNN935Y1XhnzKkU7AXj6CdC080hXAZfb3ZtOfXr4Sor+SBiICCR
1q38Yte36INI7EfKS6j7DPOSTtqOJFeeBQMNcbe2Ijo9UsSBNqF0a/urd4r60yC+SyUEBaXdFcB3
Uat1NRG2qQPSHtoNytxYTRViKlfpbhRgrn8UI4kXod2lw7nza6MNtWWwTmww00++21IdTTf18tjN
05lOpc53H4qsrn+vQFC3MNX77rHX+o3R05eA+AtKyBe98oS6QZdg5HdumhN8FCghkqFS9lNnZoZP
f/EVfxBLjZipWJfuB7cWKtSlrwisrJVHM+PUTGsZokR2irjzRjhig0fDwzybwxAZ47jeVVqnxgSG
kl6HZSQ398CjBzpnXag0Cme74A3WDRPSSe9cm8eib14ny6AyXYj9XHudYb5vmUxWeS5Xt0xqND4/
jNHlMdN100isr1Zs3/+xXf9HOMP/iR78AWP4SzTi/yHOAGPxV0DDYWqyz379Y7Qqf+OfSINp/gbH
SeEiEQM+zO//ilZ1fyOViD+HCIWM96+NOP9CGvwr0gC6TuQVQAT6hf9BGpzfPKQUKCmI7TDBYY3/
BGlA7HJ11PwvtPOaX0ZlxTUC8/pK/q/pqi16sKkJAlr4fO0D+s6Q1ZOgkO+AWNs5WOa115XxeecP
aKLN9FY5Qj94NSnUhSesHVn8TlQieIuLsv6WovPd0UeBnMcr8EHPrJRp01o7APc5Qe1lXTrLHA+k
onxafl7ce4XXndyNOOexbf3Qqdz3dXZ+KG9fT+lnP5hV0nb+dCY8crtHeCGR+aVWZPaNOJu5piVd
PjCaZf4SnGDksvsla5HTjY6534r0OHaLCFld7x0t+CjWBmF5t+F4XG40YylDzRy1vXCJTkwnQ9sp
TbMui3vNDddkj2i92do49VO66qu03gt9KB8XN4OMmoLCf87g6xMd1jqRkK0vi/LTg+UUthFbQ46g
sMeMzF6cT/ozu15N6lCrPXc+7rJo6WUDsp2p13LgWVBdJdhhDn928Kfe5+N4WRUuctK3Y+cF2vPE
/3H9OrtxRjQprGTSR0dPmmVLQWlwjp5zTRixRGXC9q4DJSIezuJ1zec6zlA3L1cFc/tGuPq+AbJJ
BLjqBxXkqDlJER/CHG3GQAuPVz7ZGWsCFnaeGMnkI8Jc9YIpWeOD0jCS5toN3mXGR1XVKx2meZ6k
Iz+dnbvgDF4PLRRNBr6nsPONOlonz3xVpCuRYLTWR8mT6rB01Ze1Wj/baruM+eYmVWuvv6PQQ10o
tInOw6KQl3nbzkb3YGQHWLCa4EqHWUlec0JLZrt0mmj28MS0vq2GGM4LFNqnNulnEkHDjZBDqhwG
a79JTED+aj+tWdscB+V8SUmZpaa9L2jaTS/93pbZHdDAvln0Q81M0QceH6Aa+VWRIdxPND//HIRr
h3279Veqo47cTNgczPrCrm7ENL3wUJLqbBZ+tZ+MOrgHeI59fBCLA5KQHgJw75uss+q9b2gybpz+
u+V6h62x9M8l0GzWP9Ffl16TtAygsuYIOxOgYUYRH1aTub4QRMM/Z+mltqP9uLrBNtknxJs+DLLC
EDF3/vMqh/phWXGMNwr3g8FyfiCjX90GPYkEMA8WgiQPT6wr1nPZYKxasj1OWfOIuDtLCjPXEx4p
yzck81TpOGN+M3WoInqpp2zKVXY008p/U1prXWbVYsAppk5F+th9o1cPuAGB39IBqkdjkTH0KNeL
KcbRIklRJJDRWzfXLZlX0tizWPpxbeNhI1btm4KDvkUUnVFLiw65vIppW5jccLGc/MaT6mutyLFk
qOF9pcA30bTqHBWDrsCbbCyx0MYhW7wNaqBjW2sNncbZ1r2kOc17taPNN86ANoAYruamFIH7TlzJ
E2YYj0Ko4ikXzUnrLA4q6g5OM6fa40Jtb+wZXXOcLf+ubYJ9K/jA5biGaWlG3Xhp6kAl1uK5Z3+a
WSuvHvngqe1rUD2bTboHuHFtWmY3wFgTmCwulanvHD9r71Kp30z67O5RTS1HCkS9x9wCdrme0KeO
Y5/Lz84Sp6y9ixwBoHKXIzbTwJGAfOYuQsd1oHjhEhj5XvrNnv4VDgdXHf3GuqQjt9owf5l2wPYb
OLsVx0lYT9mWEoehAOHEjdM9CI05MRhAmKegTOiD8qLFL92btHdiVOk/pY9qio9zUmtfR0EzAw6J
qqOSAN24Prhs63X+EDSbQ8tAiQqdjrbd4lpE/C/ZtaytnO+dOi8OxAd3z47e0xC6xCCsYGg9lrmp
fqH8fAt7RtnScU6NqpKtMd5XQ+eU8L0zdC37XkvlG+EtwXEhSgo1kJs/iyuNEjaNPh6lU6NMJ3qg
KfzEnKlBZLNM6W7x7RXLnPdtaVhbIJC1BEkmvwFNpFE7DYLvv7mYAwhRWVbpwXY2N7LWH+RPz3t9
6uo999tyyK3tVanJ5MHgZPG8yunVCdi8rVY5uHCGmes3UPdFj30hm7Ld2o5dUqgxT8aNRVfNy0mk
iJ29qsbE1tUhhtHbFcn/aGXavYHr4D6VlKR0tFnX5Gr7qTiXRssb08vYG/J7Le3eZ2vJk24Ua+Ka
Mn9zMhx4dl7zITl4Ig8QyvRoQTcnLh5rGNWdq4HOi1XGiAISNPLWLQyDRYa4tV0w5ywvKpPjoaq2
I+gXaJkoMEZM7KvC7KYTYrzEqHRk3jerDyZZNLLomTA79pA1MEMhhzbsePpSvnG4KvnCou7e1LCa
oTZ2T/XQ+6cG/hLHF4/MrF/S49znw76d6pTju5/pwWgeCL5NkM6Mp8xq9nU7VAd6OfXTSODg82jc
spXP8bQpHFkVxcjCLvSkJcztZijeNx+X6KqnnhcW7fhojZpzSPEOxf2oEcFeipiL0Dh4kn1wKgkz
IqKfdkoooEPF6RG1mQlK18C6RXwEd88SkspI61nRHS0r+NvYKCy/hpGcLsRON3f0bnyzinxP8Eoi
bdqbauTsYSvugqz+0ZteTCcXjwyRflV8FxiNxnccY/y/xTJHOs+Ynbvl6ZsEm3sEcd0uaQF65uLS
3G+BgDLRO3TSypUfdNQpeg+2Pk08ZrA8KThu0Ijkh3rLLJblDt9fy9XEIrDjRH+d5bhbR2O/5tqZ
3flmKd/YYeKleAvG6tZ1KrTVQ2Iv7d4pCm42YT0isokG63Vp16emcB6y8ntQ48EJKkr+6Dfptdgo
L0FKVbd1LNvpzZx4rqohVmN7Z0/WQdaK0A+S6oXE+qSvBeeiNT4SXqGfZMOSakBC5JSMu0X2ahOG
hEnKfZRKjAcxo6j0e+u+RRtFMXeiKUtPRqWGJO/21hzs4DtOdv62Smc36UG/p/7ks1yqO30wQZPN
J5jat04XJ8eebofRvutbeQ/jdLvNOU6zPmhBz7YhIfunT9K5BV/UnaPGxBo1VwIiVaQFwMtkt5XI
DluHeQhRcqT714qbuvnwS8zYIvc/tHI2k2HgcvFHngyqJQNWcq8tkFxYjHmIwUGVA+SNlTnHQrom
sFyzLxv9fZMddiDqm6J0Se+lp+UH222MeNJSSmUW+4nUCCsq9XVKPCuXj13Pv+XKLvvKtf5DCFUk
plnxsO5L5+xMbbMPJhqTPMASV/QpTfbiUq/aTxF4l96ZubgwfVuy/7GK4LJiSA8WEQej2JUj05e0
gIryfois69vyZP/GrMa/oUdZJ+P8mqSqLWJ9q4yR37FQ9RsXWo32vnutyvl28t2vZtKfWGeNWyS9
PxnMulNLKMub1VsPtT7yrvBtzZCNrvZk18aDT0fmLjNVemcM86MUxiPyq33PYTC0gL5ebQGYLc1+
5YUOup61n8R4F0/Ehi3HvPhJ03Vk1v4OvW5z2SoGHjIiosnGoaXbor74qqS0qeuCu7oqiUncavnI
PQW4Xf3AfZy0NnFYrVbrR4V7MYG6wYqkTLDVHtn2jZUOczjZtgPSmJ3bYSi3EAPz06j5QifCZl2/
4RP0vpMX5wOtzOVNSqxTfFXzhXIl2tmV/hgL1XCYt3KKDbQHCBWsCstxD3JX5iQPue6dvm5rguee
6SITR2iV7obObvOWJWlKxrZ8n9L0EbVT/p724sbjST92KgABYwB3RSXPtTF0O57IPUYc3qPRIrRq
cXB/YpU2D/WMsJQyJO3Y+pgkQ0KaOQ6vmUFeMcsz9TLPYIw898n7rM9mUKlzTvNjYnhXVqt3phOo
UP+0iG24U2nuhgi86mdtxQ3tehL0Lqv5OpBvB0eelvJMQly2y1GwUGyhBQk20nyizyv48GEsd2Nm
ttHAmb7fZruNVF3QfzT4ChNp28bI36YTHXEVojxweNzSP1buD4WHrXhsKjRShSxAYLxRD2ddvAPU
WWQ9Z8YRhX9zqmEzDOjGqT/2fWZ8Wwx3i8k7a7lIg/7LTJXclcN6bsikrsKmNIJv/cRzWAWaG9n6
6J0svNRx69dr4vvbGnq1WqOJd/WCPw2T+Swd724RHEnmbHgHSDz7MLkEWqvOSLWDbxppNI/r67wu
Rpzh7wTsNarprgg6PKSw02KraWGUBDyQcCNXeSGkMIWZxTDXV966XzkpE1Cz7VJOQxAbWyf367BZ
H8hOzN3kjvPJuFoQI9/mJKb9ibhPpA0hSRuRqdw5HlGz7KZmkKchCLRToFiIiQr95hml/jorE9Bz
mOaXjUn7hZwzpJUbTBene703fCRxePCmqBXkHOj4GDd6m6R+TuU0gO022PW8dLhUVH3EC1TPnQxM
ooG8ov9dWeMcyaA0L701wok3j0vwWjVCA5GtXzx0tZ+GqCns9aTGkzw1D+a1zGFr5FfQDPZ+XrOg
C9MV5qYjJ2fv6Yt1U1DSGLmDYd8TCPBOgbfzrVUQ0nR2o0ngPntdzavJ23GbmxTL5z4VXU8xnuZc
SiGfYTKvcQ+2c0TdXXO11u9jzfWV9ku80jZ6gqCpQnOgWJzKbf9sXu9IEn5fSqMrHyZLhzujMyXG
oXRvZdigcFXGs1U3N63nLBcW8+VeKiNIxql5U86Q7hWerJtOlWNMa9vGcZTNZw/t6E0xp4VKaiSZ
gOlbgctx3W6vUg2es8z6A5mNe54gmwiWyFemfTsbffrmT608KNIXklylzi5oeeTos+cdPHZC+Glh
hJh/4NH88aQZfJZUUeCmUJ0cUzjCBysL1oP0VL1vV6bduCE5582UwfpATYv5yKDmfLf8frxd9Cmf
GAKt+U5ypnMSCfuH1pDKYNXqmFmdTCTy1Ifa/RKSZMfuXo7GV0bQTS2pN34U7RihC7DG5vvKM/1U
b2SCBG1XHwIUIrsArpCxcy60m0A62kNltk6YoeV6weWXxxqC5y+uSDKVfawfNU7bG23KYxiP7bGg
8+6NL744L5ZX/rRTe6Ewonf2kMLVMyGfHKwF1m+pb88mmbRkb6bLi6iN4K2ZR/aW2ZTvi8qb45pa
xUdv41PdghTQ31bEV5NJXreHdTLisqXiW02y+tEGBRfCiJIa7cJswFr00zrpiQazCZrsW5t4v7aO
hLabjedRWJmZuL4G/D5Sjg3bv9ja48JQy15HvMmbbWdayfxfTe8ZYZlNKPSlfWzcpr0v+Yz7qmVs
jIhfL29WC6lA4jTSuCNJRj/mVo07dfUl6hPbEcbFXDrr1c2L+napzIXpwUCSFlaVDfXVzOn8NC3N
vMUWL0mKinRvdfQpL1pn2Mfa0LbHehjYTA2v6o695bdBvAjSyMWM5yCcZevd21vp/EwngfSYkZiH
GBqhaB5KFyGeU3hnz3byfWvSyhJJKfyYRdT8TqkGlX9Lqu1KmbE9S7NLHKlZ8WpsHstCy8pUQLbM
cG0A0RMtrIAZsjy7BANpEdt78D0Ltvuabr9vbcluUTdyOJs9gDxR7mwIlQy8mAo5ImOE7/ZxLleI
XoPonL2Z+p80+h3VFNCZN7U6p31To6TJKJGcdEWwZNtdsq5YjqQpn5aChanQzjCxz31vRLY0SQTP
5G5kHZmyIX2g0Kc72MxeEToTyKGhZ3MH3V+Cvo9Xf9v39qWrCbjLqXQ1U/OBT3E0nfHNdj0IYzsp
Jl/EkyuPfk8kQnu9DN7kTKm6Z+zrgFbwlHqW3A/H+RYqqn9cfW+IHUcLnQJKNXeIjuWxTiF7ETl5
xSNmzhszJhmiTnpUmfryUlbuA00ZsVnPOzJdnm29TnKZKiSoh7n6WQ480BRwv5u7j842tM9shmqv
L/7vBE4QkKKz3CrfIfZmsnJQESW3sytc9xRMpRvlRbHz9exrzsRPy1jXGzsvD87qzBE+D7onTdjf
3K5eQC+I+wFTDOkrEWHgr3tnyZu94wfnRicSvBbO2becL3+4znQqF3FDjDwTvI4FgdXT5pnwQC4Q
ypJG/7maDN9em9ePPIETr1uXyEAhc/Co58StAt5hAlYKqGOGqLv6euA5ONbxxxUrNV+GHbouc57u
+J9WV8Z5YVLoMSR1gHvOJ5gIZqWCypQwOGk8lSzamfPooP4sgFDgtSJAoB/m4t1tvnGhnhB/fvCt
wWYaaZjvHgm3d1FumJ9tb1vh9XqE1R14ufW2zVZ2E5RGlEJyVTQoZ62fA61G5rpDVUCMDQ4CbqUl
qSzqFV39yXbaxKfVyxyc8xJkH55/kIRSbhJLkxc8b9oVFvPPUGZhgNOAOPyw97rz5iuM/sL/lnbO
o9QMpHA9yutRu7NMaz+1y6cuyktW8IlHc2EVcBN7XT5cmhWZG3ZL5fFwr2+L9KYXYoE8TE9z1T8y
qd6WNvhwW0FNNqn/LnNnjrf1eqZnj6qBS0L9R85gah7XtRUhSWdxPpMzZNobeQDavimQ6pZ4KVEX
AaS0qFqOPPVf/ou7M1mSG9m266/INEeZA3B0ZnoaRCD6yD6T3QSWSbLQAw44+q/Xwq0ricyqV7R6
M2lYVgyCEQDcj5+z99oZaOqIpmM4TJAdhXqcljAurJPJuZ8zYlgLh4hBkCxIY6kZnWmhuy1tnsZy
Fw/emVYNgaUtsr2hJdXPqPJjF3dnl3xaeoakC3SKJEdm4x3MpNlnSOlVV1eUx9m+p+lI2T9Oe1Wz
m0RMteexAkLDT0MPrDsXOedb7L2bTnvuFh3hdGxnxq1K0MHCSrKl73c/+sVe5x3vGq6FbgiGDT2I
DY2y0xDDWTfGRzBTB7fBN+C+jqPPQa+N2MyDbx7WUTvD2Fzk31Ub0auXS3cjKks8tHoeQi9RLK3N
kG+njGhf4CUyrKWVHlWEnQ0kOOP3en4trJ7XJuHpro0bt2TBKyYALcgEQWdFeDpEX52TpgmxRn9u
2w+mDwQwCO5wB2ybNNh7DfyQoc/3WBdXvo4tn6L0GqR+WA9kUowyCuFSB6MJMemjMr/joXilOGfI
ajbtztD+fV7Z0Sl2pgux2rzwTb9cJnTYXiTuS4QymUO3lUX+rRLTHSeQUzmOH9EXXsX8MbD0Y9Xg
2aPD5O1GTUkA6PFjlmaHhGOKq7gpCtNJEbXntO/YcCfjxbBuUkMxzoAkIPoLiRobv8Q8BknaEgTV
lNcZVYiR+kdi6uNLy58b+xPADpDb92U87+vhYLRXSZ+KIkiefeKLo+KFvsMmj16a8XZg5m14y5Np
9TT5u30aHAb6oqrzKEHJM6XJMglvG5X+DdOUTdJfsuYjSxGiNE6IAxONBHlY+5hSkU5yDGcXpNpi
37vOC/AoNJGfnfkt1y9MWjjscRxkP9Csu/UyXVoENp7aa/+TFgY6fhODRncUa7HQVbedQc8Nb05e
saZxnvw4Gdrc+nVxWUTvbVQaTM9aznbYx3W+sxjUbAvLfx6Q5++ryXpEGzHfNLrlHGJBAFm673Ly
ziWhQ9Lq7wqOePsAXtpZKsYM1C+hkfjmRUXFM6aU24Z027ZBxEYXmluGcJZDIwm1SHeXqwTFs0Yl
hVnvHRPBMRRhPFpZ/yFbpLtzjXlUfAfOd7MbXyyz/wJ5Df2Y0fbejV2CkxplfPQ7Z77SzkJFgSbg
O1sQ3Q+PSkYm/RXTIvimfF3Ju9m/i7JuOsDRQDyX0/hg+WWY8SmK40FxmtcPo3jxjOqWWMNNAYhq
qxPbvUuXwD2R90kLt3+SOd1hl2NNswocp8UMlyj+1HVyvnqjs6e2ZlQH7FrNm8BxPcDT9dWy7peW
ndY65Gk+H/U4BXvcJ+POnLxn4BUhsa0XkYk7pT6MLTooXT7nhrfRQxdaHVGECOaYDcj9WDJcq5a1
adqVTYwIUQ5Hp/CjPa3w7FgtMRrIRLu3UkzuKe/UTSocmrkqTETyqGjk0mZB5BtUwUMJSY6zjDPx
WUoxg467sGF0RCU9pQBWRc0RaSNyRhwaIBs95Ky4iaNLZjn9sRjmmHNI1ICdqdsHM/A+ZWmcnrQm
KtJsU3BbOB3PqYcgil9hi8PAuwma8lSmNWScfWOjn8C291bzsY1jFeIglqIJHWt8rFqv2rWgAFDU
JuKgUIhJP0dz5IswdvRuiCvOdarKwrqWp0EWp6GBEiITdJRSf6CX/YyOAfnySgkxvBnxzEyG3RQM
077xqZcA3ghqDb/vbmPq6OfZReQEdYTS1Csfpyx4LUd5MK0B5JyfHmDuf5wLJA2yfsmd/Agy5Wgq
/2EhyzvsRE8TKxho+Dtoev0Hm0oP0Sn5mD2QwM5OUfR1L2VDACmuk629dJJ+cApOD73Tjak7a+fI
EXnJMP2eUFVvlsxvj0udvyVzRNHosIUNOaUWrqDXzH/1lubBw/JEF2J8BrNyQ9zXi8/h0aAjf0ht
CqkY6PWe4z0wvMY5lTgaoWghU21V8xQRWoR6yF+Ks0bYdAh08rXwGewlKyCXzTEWT2DbTxVSlW1N
GPVWzDyAZC+TgckDH9WhiPOr4eHY5njAWKE0quTsDtmZrlu0H+thle+BMwNBX2xjaR/qZdkmbsuf
mfEJuv14SuvG2KIWEy9x6ZubaXRvB2R/uw4h+3Y9tIB7gwJYgbYcmLwCt1oHcM0Dm2+6SRR8bWJ7
3ENTjd9VT9eid8lejnLb3CNQz7ZtbkJknp32Ni/suzQbuxP/tGTTdn556lpVnuPGZglSE9HEfdtv
bG17R9fsvkTJovb0MKxwbKMkNHS5nwzziffxvk3p3tDaSii4iJNvFoQsy0JzLBL59AlWIrAeFOoc
3trmMhYi++a2kvicJmnPC6nnMJ8IgWfybe1T2OEQhYSzS5c+hX6TjKdmcvQJGXfGu1nm2xrFMhVf
ZoKSRCa+AkxCe5o0cB+0DyKlH9unVbNrY/GNJIiPRkmZ12bZwRxQIFg2un+3NdKw89WnmCnSvcUJ
JPTpTz36k6x2dJKyrdUUSIIJ+bqxF8kIo0YBVmYrBjrInua+fZ696HPRC2Mv2yW4Ui1Cie0YhKeQ
fbaBXk2Pwr2pORODH2svRmy0JzA92QvJMf5V98o5tT0tbuxnNJ1ncW+tk+VFFXe1a1WHNOjqbx1M
ouNkteJqNXHwNhMY/bHOq+lTKqrlgL9rphUaMxAomy+mUbmcfpZb5SZ3c2I9GgA46dPyD/ARTz9N
DSYLB1leibt1U00NpDcz+JYrO0yCodp5Vgsjriuph9I8QLBAFVFSngPqy1hGZOGjIbBG9zFOpRWW
nnpxYahChfPRGkBW2+nJX45xFczP3QTw2ydq5wV01k1pivQLc5X2iFCr3ZhgzUqX35DQywNqMnXy
kLNvCeIGg4WuBeUX+mKIUvSlQL6W9g5nY3lKutkMW3tMT3WS7TGU5Wsj7KaOivYOiutr5BBliRCC
FU0vlt6OCZUEPAYdBqo9B+I6x+K1o6GQGObewKPa2dXaruLtAQMwWZu+R7jKVPZJC9jqdYEAD3qg
/YcZ9R9psf6fU1mtsZL/uZ3r9PV78Vp9+0lltX7iD5WVYZJTTdNYCGHxeFtomv63oYs+9284H4UM
TPJtaVFLbFv/1lm53m9kRMLzl4JPeRhO/4/OyrV/Q05IvgefQbUF5fuf6Kx+Rg455PyAdwb7gQYs
wFLmvKPDzO3siKivh53H2LCt0VvMoHgZ3k88OfNSbAuhfpVQ8rONdb3mGgNq8WLzhvnCXP9NP7BP
etdJWHKVpr+r01eG0dXeHM2HyveHe1TOv2JK/ww9+ONyElY5rnDXJcTnnb+0E11U53ajdxUW/YOW
rFTwLgo4msoNf7jz93+I037Miv7LSxGIu0Zv2KSWrZK2H75Z1BcQW81c72LTQIQDzhjCXj8z2yMj
Kf/DP4ki8a/Tx5Ha/aCP+/f3CuzV8Cc903z/M+oSnTfqUb2r7RY5to0fIWVT+9IwymFsNLphW1jM
ZS23b28kiPVfXP+vbuMq0BPESdoB3/fnL8uuHLlTYbQEHPjlRa3GcqZCGKGXPuNwZ9j/CBL0x/d1
VjqZtMCj8NL8fL2Ac71lwU3eLVHEaG1pmht3soeLGH3/EhTGf+lydDQZhJMTY/MG/ngvG/z8o4Ov
Zqc8wwvBtDYhh3+LEbXvHMfAL45//+z81c8JYVyQ8k5cAEkeP19PzyqtVu7LbvYnl8mVa95jXAtu
Situ7kbLVr/4fu+fVfhnOEMBoq0rECGA725f4dBllDlqrYoD1T3g0myPqBF4ATThz3//1d7RjsgC
enetd555/FRuVjEK3vVVpU85rBTiOjQZTXlabYw47im2rfvAdIcHWQfiEtSjXOddtvVf+NI8sHjy
1vQfwvZ+/pHHbEYcSBg1muQSVrhnrJbJJL3QiR/f/v5Lr8/H/5Wv/us7W/ClyGGy1ljl9xQK3zFV
7CxJs3OSFUKcckxyFnN66ua6CLa6G7/GfLDcJTFw0r+/9PuVARSDw5azinRhMrvBu2VImXnAtC8u
d+WHdGfcSmvbf8LeOIfL099f6E/fcc3AdeCH8ILgP5ZYkn98R2x06G3cBMnOk8hKLA6Fd/T+EV54
HlrVMoi9EyB2e1VAIYP4x9fmR7aClWzhWY71bjkYUtdODZzWO1kM6QVOjDgijJmufoL6qInNb2Mi
O+wA1a/4SX/6dU3QIjAuHJ4jn414fbF+WOSRwFVmA710NxRVe+QiNGcYsZ5n0uAQLpD+iQhxODQD
mhM75hj899/7zy8TTgkBOM5iP2MHfR/xzNgzADSgUfcvzrK3YgYWUPrk1lada+6sAtuib8/0OV2s
D8eI8TejzZgBeVLHv9jv/nz/JblsiMXxlfNOvWdX6qICfd41ajdhc0OnnX1LZW1vGzepDiZR78ye
q2A/muJXCVd/fWFfiBXGQRjUu3sQjb3OIlMpvq6myzGW/i5nwntYhF3dxlkvX6Z5eHSX8VdpV39a
NU0odYDBvLUuE+zyP998MWOqZQQC3znzdYinVe2FX+otKk/xCxbnX3xHnzzhgFBGeiR/yiRFSJF1
A/T6XUUY43VMUExq1xpOqgyQROJ7hhuu/acqcNLd3z9if74ytadPZRh4FkAXZ30DfnjC7XH0Ji3G
cmeXIGGj3Kg/xyL/oGZpH+3aiM+y4ylHQRg8/P2F3++B0qTUNbmdji08SIDv3mmGp0bB34/EtGFG
mY1kWYnFsS9ww5FbB8bp7y/3LvOF5WPdaS2TO4rOxmUu//MXTWvDCppMGyGn6eWV0xgoRCvpwNim
ozj6U9ReI8ND8aDw9V/jJUhvPKT4bx2j412T4o8e5CxPalT6GV/7cEytYPzFzWBFXdfrn7YSi4SM
ADostQ/V3ntCp+dHTRcX0MvX1mW5Fc7QLl9M4KnF75Ija3MLsryariVES3GJuzSz0edhEj5gibCL
g1pGKztMJEIUTzpFLO7A88aKGoo+stIvsD8Fqb42v9ZTlPRlwDBTK1pwTe1AqMRIqI+k1VXOl8Ga
6+pIj2fJQ2QhrdHR/BGx2JVeES1nP7FLTJK2KUamdkp3eyMrivLWRqv8qgHCux+jTifxDQz9VoVR
beMNy2PihaFmd90bfcnZOhtJPHxYZo3YBMAKmQUVj12KXLGB2YLPmK7hZHNLSivP5W6yi5XOTDjV
fWMnDFHLmiJtXwXmLJ57fwRjqmpwylj6PkE1RmTg06x1tv0QxC8cVLD9eWW3DifUCICRGI3qfkls
GvxG0gQiVEXpcrZflHFteCFxJXSAHAI52ACxnHZkwsr2fmpi1Nl0XwfOzouHbI3WE3OXBkbcpl2c
6Ath7M1wjltjQr4ztd7t5EOYDEfOJEwGgRurQx5EqmVJSQDMJxKnO0OkiglXDnSx3E2ptVK4ZxLX
dWrp1xXTCwjeMzqaldhRSGQtZ/QIXYtcLdPZ9Ir+eLjta88lqsPoouFuGKY1fKFXCcC3lAE91nWF
T5v63QDvnDpXc2noB/D3wTr2Mw8PZVL/Dpixqwip9gPnNLtG12/53ildcnqoZDT6KYF4UbtUV88U
CdDsRKjmnMTC2AmSeYwDuIEu3puLQd+1stJSbp1uJvoAJbp76xWIPOlHdU0aKlI5sl3gD+0Ah9ry
qm2T4CDbj+7k5edUZgiIEmPWezZg8BQZxRWMTtx2Y2jOCQMKoWmygZLrCUZtsrjDHVBWA6aPRqag
t826PwVm7aZ7a4YKgGJphM4u8CBnQd6OOwIP4mCbe8vwbAMMizYp0UNJWI5EziGxN6IyjNyhRn/I
2Gwn286sUBsQPLCXTJme7SpOuQ0taITtrKNuby9pVz9afWYUodlZcfYgSIPZWU4+lRd0eGl5KK2s
8++6mkkrE6Va36L5teNLA0XxCc26AaSxBlGKmhU4wpPqqvaqFlpZu4AhCVegrQhTLxt65jrlDBGp
SlIbdORsIhev+qw+9I6M7mXR6vLIHg6hpFCkjm1Fo5vVs6swe1dsQbCNp6xjsac7+WLqIPrA3oKP
ZUkEKVN2EKFZniL6V0TdECZQFhBCmKdZeF+zeK7f3FizX1ApGnLj4S5P95XImuEeXUomHqyE7MAd
zYbiYRVVGAe7FmpvgZcqd0Xa1h0/h+iD+1m5TXDPAYQGs9Ip4BH0R9MTwkIzPwel6K9paybtzmIi
93ViYIJNc+qHKHT8OjpV6YS4daJ6yrZBagLog5lvIbMpBMQSvKO9QSwGoUhhFZQ9dnp8ZGgu0UoQ
sTu48bess8SyixffujEKDiIh053kOBBFHaCQ98VdR+c1ytC/E6KDgZfGXRKymnCISXCNdFtRgHTb
As4z24+xkRJj0CmNRA48AeMVv/G65K5XJs4kMs1Ucs7LUXWnugZWwo32Am8/M5zW29gqxnHvzArD
SFEGzm0fsKC95CAcBsoB5OGHrANu/CidxhlCWYjVwzw7/vdSQCjBl8FRdZe6ayiFS4TwZsr0UG47
Wy1PHWRrphmVOe0XlBswZ0YPJwECeLwrUOfNiu56sEQbhitKnOgxZ3fVrKoixAcV23e9kP0HT7Se
OMaiH8mPipPnyJ/dTyXek3kzVFoL5M14znKTaTJyFNhbm2TKVbDRlGZpOHq2bHauN42EdU2MmEhc
x/ZG8lqqFvadccTKNKfVSx5HzrxLoyq7d9usIjCrScCy+CWdzB1ghfJpqv2ZBXR2zSevquKvOhjQ
6FGi0b9yGa9/z2cquhNY7Xo+5bzn8b5Cp5YfFlj0+iSD3GcukXhQNQiPYTvy0/h7GecNuTu+SOMD
0jPvJQBVyLhtNOE20PCNyF0rgfOislr6nqyS+TDprjq7CIqh69VR90TgRUaKVWKMl0VLQlcIlyiQ
NYKyXQ4EeqPlqWrP+NQCZvkd0/mEBDazXPPYL5G/1bq3GG1UCWIO8tZpu9PIKdM9jxTLUgzC5GYJ
2lGjcouM72bidA+4XmZ1gv2PFsr2kIJmphLYq7IMFffqfz4juJNo3hGHFyF4H7/ZR9TQ2WbUNqB/
CiV2ohUvvsp6iPEL/XFVNCauXUUbWQ4G0SspRQfvx2y9jQkpwgLkwpuTECa0T6YKWjDWu2Y/q5Z8
iKkuURTkQbq8xeZgqG2tGIagWsACHDLAdO8aq5mxltXu4Ow8ga+e/zmrDuP1iCOoTPQ5qetvsaSs
2Nle7d2CzNI018v8tY+L5KydpBIh3nC5Sqec6s0ZCgXdB1nkDbugHnA2zd5bLRsNhKZhLLedeosR
MQnIRFLNedkxeVn8XFzTrmF4mM2tvpFmujzH3tR8LmYGeBuEyH77NHuEGh0URtVm68Vm/M3oY989
GL1vJi9lu+R3zBiKEaiQtTAvJQaC0tAo8q8zBsITqJ3e3UVuhNGOULHgeeaxlvhNhOOgBlmbIEue
t2HrDvnXKFp5NMrsExJxfMRe53qY1pLTpvTxJDk/m5ES7jJ7fV+cSjmhah+XID+Lzpw+j2q2jgo0
JVAEiZhtW3DDoabMVWXsBsQaL/EEEsaSLC67kVHa96gTI+YTPDJjSJMruJ84xifHBfgDzSCIoAh3
YGHBzqugX4VUTP65roxObJdWxA+ojrlb2meuAXhgac0b13S13he9wv+0tHYQYxvwGVTJwqzig+ka
iRdO0rbVxTDB9bDIDqicHERo23KaWL0KF47NsbFMhlEBLzR4hWWYk73Vx2o+N3ERfBhrtQki/41q
Uto35DynkIMSXEB2hw4wXXDbOZP6CPky/VDJFExB3NZQBDvl6WwzdHJ6MRDv7eSQ+s/Vkq3ToCaC
EZpQf38bKURpzLiJ9VwZQ/yMjkfXR2Mqyo8LpBL1DVE6ZkHZLRA49DSVNxVRf2g1GI2TqodUMqe6
jZvuqpnHXxGaOOpucNrmnEU4OvbKqxSrGN6+8bTgdfKIEprL42KULpIxjKhkDAz26ix0Brci2rWu
Ea94ikO+MTaaxIQpLaD7RJ1R3raDGJK9z0wHJKSrh/6oxgbrLt4fgpnmOBttDLtSlqdC+bj843Is
TJJlhhEzkBPhtkyq1r9Q8nbpMWuDZdhAPCRJbLH87jWYS2ZmzLfwFaQo2i4gHIU+5HFbUtn4UXyE
FWSTCqbVysyYEvtojHbNto6KE1wHmrU3w+7Nr6oDzEGwAWLEJXVaOxx75sjbIZElyZ6MQJ7JtUoh
g5CrCDcMdtKyWZCToi6ScTGhwu/LvecgpzHQgTMYbn0eWC9oRowzkqRuNEFJwF8oFs3qk1Plbq0u
h801zZHf09ZU2UPWdKyJVmOSh6LZGI+4sNWA2zrgmtVs+d9AIXkzj+c8fTUSibqGu8bK58mxS8NE
zdnEABH/TmgS8pciDqvJD2kGY5WNFd7YhWNpiWjTepn9xa7S7HXI6cscNGGpKLP6oLpJiygglE15
qb2pB7v4mNHjqEgubnlDU59EN7pGo3Vqld1RdkpKXcpJU+KfIZxLYiYqoc9Iv4GIhFxqrLZWlpMr
WAVTU1EIV2128hfTOwhGtQH6q9zp7tCR+iSnqC5FNiC1QRUyjlTZToooh/GCmnfzbKAHabCAfBzY
u6YwabFu9HJCg2mYCprFhFIZ3l5OnXmeoATJnUWph4Se6nUz2Hlzn5S99xxPQp89hqDoc8eIg54r
pnFfS8cQO1DJ1JDWaj2nODM6GaKYACwFfetYGdoaNr3R9x9y+hMeTUQFrC9TGEgPtYkgeWvxs/Jg
eqsmEH2NcncKQ8+3bKQTeJZGpcUlSxttf/P9bj7KAYMHLLu0evORO8h9H03l14ynlDeFIEn2isqz
VZiPjOAg37HThZBUq3yjpUf8E+6x5eABEEFwze+E6jCJMY5P1ZTtK6tnQK7Grj4Zs1ssx8Erja/8
prgYHK/Cmdgqzr6bqhiC81xP8yOn2J4NfEGFb0qXt8w0rCm7MxYif1qrDKqN2cTLpXF8rIF9Yxsj
OX0ecIIim+rHfFAdZ9dxxVk5PfdjAzB6bBl9y+WubkmaY/UV48uQUSfwcRQ5/JMY7psUHh8Mt3Ba
wE90NDe1aSE6lvgUtxW5dgqhAbzrsIoXSt9kisprT/MAhy4zrpe8FCmPSSxZ/ui19hvOMam1sYqC
09nEa9seg8JGSLeMHSVdoirQu/jEqVhMnAUT5bnr73XHlgPvC2mhV1gQajCrJ09OiTMFoWcqXgof
UtPQxLW/62c9MNuPNKSGuTH0WadOEJx8MgzhRpWCLB5Uv9O+U0m77+NJIU2aOsvZmfaEQsIhZh2J
BAcjsr7s0YNjl+Sg70pXExseM8Zn3F+Zb24/JeOegDLvyddDdU1lR76mKBMfcE2STVR49RxMIBp8
WD+2l7Lr2bRF4jvmQu6z7Jd5RGsGNkLq3pMsbFYXbCgKSg9tGo2Li1EWUIzQmUVikxZGMu5gtSHg
UkOnbvHI9VCvFLk/+7Xp04CeQWmEmc7yUbM1iccMvk7gAuKDqeWhzNwE4X1MSgW/aBQ9+QRUrQfU
2km3fVZKvXdgFLV3vWvo9HuRZrEDcrtnrQ57vhXzFov4zV1fzg0PWq7z4NRAQZw3LRYnso/IG8SE
kEnR7AqwFMu/kh5KWmAY+N2V2/bcDKDGKIr7+YMvcCHuHTMaT1Fd4bAzJgq67TSm05fFUsZxIiYK
CmacsSeJVPXfZa6Xa2z0ywrFcdLxmoIBNZHQWShki7zWZphSdkxXMH8lwuTK6xFimZoBdO2zDAOr
rSPjpHyL0CeQes1DJCZwjDW7h76rDHbwjWOjLkfS6CUo6NjISBHPLC8+Ei3DaLLJjaDZF9TGQ+jW
AXydBQyN2EYEQ1GaydjeD/3sNKFhT+XvsjC8GxVYi7XHb8EtEa0ESiCHxg1djliI2GN6xCTj0i/c
8Bjozx7tMH/n4+ZBlK1HElPtoBuBVCCa/eIvHhXaJBPDfZmWsnc4elvmeeqXGAARs+IHD9Jogu9N
tvPW6QEzhKaEiwzfCk/qNXAn62tdtvAvWIqzFn1cDbdjMlfLJp9pMes6KTi8qWYzx4YCgXvPboX/
euiijBNFp+IXQQVmbGU1tEjjOw3Sysn9jmHYMvrJgaCmBN5G6QOxiBtjbLdLKQxUmHOUeLscGbDm
aNFaMY7S3CdHl9LzlNt8NMyysb+hl+Ch5pqiEaAmBrYphFPQIrv3rdLCKpEiimfilkJu0v1tQlHL
i1rb7ppRN4BZpbuRZhykW1KPTEyYH0x4gojlzGm64m3CKYDB1rsu0uhyoE0q+j1l5X0rO9d/aQ14
31tCGFO+gRwYfiy+ap+4pDOvZKX6g10n7bSx3ST6lswQM44qmA3rCIuJNNpFO8BBKtV4d1SIy3x0
h7Sc7gmqRZzFjFApVPvQOkhsrFrWnsUnIbbIOn2b6TjBbY/Q8c0z0xUcQWX23ZgL7010DcbkRfd0
LSYfub6u4FRRUtN1udQ0bhJ0i45zzWJmvccOJFp6ggEiPrRsOR/lgEdgMxOd+oJpWHxrPHOyblUD
fHU3JGlnh0LywdNSjPGhVk3s7rGtZIgCY4vxMb2yboN06yuju4Niu7G2Q2zDwMAnmx56bXOGrVsK
e4hLJhhVFKSnOZvzbzbG2ICdwTDfWD765pEaOnEJm5w9kks9CoiQPkPO885xLNlhY6YaoTU001lk
FPQt1kY0bTk1o3anQyZ2jrbp2Ghv4UbLxTW+aI6GHJgDfI8Hb0YId0mRd4qNFAMK/WCkiELMp3TI
Rk4u3aiJ6zvOAvu/6lMijIVdTLQT7Xbewzyh10DvEaO2Ki2Po2u+DBAIUq/7VNq5QZayzW68H8xB
vPWBZIeghclgykER8pQBwvAvGPQQ6Fmyw81nZsXIExtwkLy4UJD3cdNjkfYIOFyx+V6HDB7oGRY+
YNlnNqYy3/Ms+Me6JrEUopCd3xX2MlHH1F1b0xvTVnSwQHva+yQLeoNTmcspaqBd/IWlDpscz0N8
m+dB/N0z4gSNp9AZyi+jyrhlDcHHB1TrMHzLmNdh28sFzgjZqUbNHB2MBd2tIegBrjIoyrmN27pH
8Hc0G5vzFDqyqNg1QxcAm2h7s+CI3aAGLAsPdmEz1J/JxJTL3o0GtLWr/xSRzALETMc+bnzCMqcT
iJuWnkPjluUx1/TxuIJmHYLUoj7E+N/NUzCw6D/RsGmDHbBj8i8xh9lyPyy9A3Ek7pI1srQmnz03
kzlFHa85ubNSmDBiZV3jELawWWzdqG84uGCYhQwLmbg48NB1d4L+98Yk/5GjYWquBr9lAesTKcz/
85JoOrf+slo6jBiDMA3e8jZRfUIrKnGWD/RyGGT5AjpFskT0NQRO5E9aNnQaLDf52Af94GydzB2S
bcc5BDAjBo9qMxera6Klaww1GgIlHUlIOd8yFiyaSp6cD3h1kBJ6jt8cxrxtXvh1TIU7pEguiqlR
AON26S5eTQm0IczMObAgcJIZxmUirbks/DpEmogLnBMfKeSFQkFKxJPbRsxbLI+E157aYDsvTW/u
J1PRea8onznR+Jk/oXxcmOybS2l6W2aQQ3/t8nS+M9IoCvZzYTp6z0I/1FdYJaV/8Bf4qMdpECVV
Tdz5mGqdFEqgZarmM/3cnBPQ4jpWGA9Vc5w9HhdCFupiOBiNVTx38G3Ko+PEqPGR4ZiIIXv/c043
l8gwQ+gH126d+kK2Z3zDb9+BoPcj4y4Czk8OJ5sCCuw8IUYbc2VF/1lH8prCI7Y2rgMuC2cPwJEd
XS7Y3Z1ncxt85t8BMOkykvuCoE4AOnGcP8K2SDiFEDXymoCXIbq7ijxjleQPH6aUzI1wWbAgTwvT
oFB1fvuJDHSO2zN9hwjSENHWoe85lQ4T7XDCMt08pclb6/xLO7eghuEEVNVNl4EB2NTBYn21BpWs
PrTK/+rmjfUs0fxj/KLXCzHYmnASZ7GV7+M5sb97ugUENWNh+uhieTzgdaKVGEQGglvllXPGBgmg
b58meCBBMFG1oigaP6EzGN6mcaRPEqUIqQ09NsWhJGmL6QjmTInHlr8ffErB+b8PisIltr5OyIwx
mHAdAAuk59z1UEQH8dL4R8h6zmPAyShjHe1dfZ9wUjZpBxFJTYN7eXQCnSU7tN91epglKpYbqj9O
LPCJhugiQclEjynzCR1irBbj742BHaXlVnrae2HcAgKwmBlFHmoQEfbFmKcsIS0YjMJtP03DfOdn
mQoea6vNvasEr9N9cfLAxmxiZnSXmVLqe9jOJapTaZI68At5yJ9GyXYgUCW4xPv5kngb6+fRrizV
7HJonEgwTMfT1OHVEKjddyxy9h73zD+LsGOUjBRDWgKpj8mVkXX+fD34PbpNmCeEBpOEUCKxP7qy
yI468YiwZf/4Qx3wj5S0/59SDS1EF/+53vb8Wv23m9f5e/WT4nb9zL8Vt95viFkdtAt2YCO8+Vca
wh8RCkbw26qzBWtooozimV75if9W3HrmbyZaOML4JMlvqFmQhml6V8l//HdP/OZb6FxWHS5qn//5
P36SaOp3//2jPvRf8pAfJ/koz4hcW8WajiDM4X0EaSpjpRuDNaqEoeZC+ZrjUzaYEmWHlx+TIqLI
ikkJGzC5tP1tEzt9ehFggZkax1lcHFlHaJLFESTGDU1ryuakG8tlY2DJ5szqBenHweG4j0PHG78U
dKm8fdJFE6TPTEC6mEzBESyzYgZ3tjN01CmL2ChLYScT6fS7eWlojXOuwBnD7D3oKT4PC0k4zaaS
qnrNlm5hu4my/qlDG9L9L/bOq8dy5My2f2Uw7yyQQRcEZl6O4XHpfeYLkaaS3psg+etn8VQPWtUX
EqYfLyBBEiCUqjor85Dxxf72XtuFRgwZvdUfIR+EyNuxl5+Ups/NxmRX67czMj9V4Ggs27xpo6Ny
7OQTXAEMDbaz64SyvWM1WiMvTafqn/BGUvONJ67etdAQYQnpRrbjWnRPy2Wgr3kr9w+hkyOW20Hx
BtSAsBASVb6bcba/CyKhE9AoNlxg58T7WCXdW4HmusdRyBWxY4g5f/j+/Rz+J87Xf/UcXrx3w+8t
Juff8AdcVP4QGFkdmi1xePORx2L06xkU+g8PPy0WOhcrNnArPIN/PIK2/KHj/jE84XCy26bBO/uP
R9C2fzjsNrgqSuzywuDB/ctj968eQ+ynvzlqFkUFy5pF/yHWV5d/0l98oOnoToWLw2GDrbH4zr3O
ey1y9gSbMux3tAyEP9NiQClBYJKvAbSffiunfrxc1uaWT4Wr9eSw9alWmqE1xDgTtI7txHp1l8wV
A3ojXcgRRLFcoGVoGu2qtDJYLJSrlq+B4djokjwAJODH3jUgPgyixkWTcoGE2sGKE5Jg6RvkVcTJ
7Jjr10t39QPftaVmIpvHz9EqG22X21YH0bqSXINC8IJoUkpNGQZAkvEr5N0a8BA8ez+NLJ38yxgs
bRJ5lryY1AqgxThLxLid6qbammZk2itz0Mz3LB7rkZCMY3GRLq1G3wuVakemlWllt2q+Gbyg+Ga5
oR1TZjDwVfV452ZzcxvYKf1fOhGU0c9htL4TBpX982T0yKom6CxynPl0ZYsJ2gOXTgiSE9zQ7Yhe
f/CgFOUwoCS0vQKTE5MPGq5fk4p/aeg1ikD2FNX7mLaNA3qbVBsaLR0KoNEcyHvRoGGJkWzGvxql
seib2SKAm6li+9LtHZZAYNKtcMM9pf+O7DB+Ci3+MYS2WLOtixafN56zMFrI+Eq7NBDp5iNLwfBx
qixo7l6uwO7F8B1WRR/ZXHtlO+ebmDryjo1FGz51kA4o1MtLyN6A+nUIe4nTgFh3SupMwH6CALRm
UB/bIosWJEBq6ATWkbsOaqLZZB0OifHV9555NCstlytlwJVAuE2himVU5O5qwV+HH6+JxAFddbT9
ah7640TreoV9qSfYmzLwWKSCc3wRRM0hC6DCVA0jbm9AX5O1txrdhq4XTQybvtQmd4sNiB6KyaK9
cKOjzlz0yPnFJi4LvobBrUMFeMidPkzNLl4s0AR8ZtClPizKEBGyrY4UQG9ZMDI6FgbBuusDPkrN
FM/sy/F8XzS6RmYuitv6lnoVEtnG0muA/yL9UgHLxDXnlPOYLzLnNpUE9/lR0bO6HRQd3dgAvZeO
fF+6YhXkcFK4y4++ZB9H6MzDrbQdufU+W1NNVcWQ9eE35Xxq2hWKNpUNnps4vR71VIeGA6QUzulY
TTvmYaxuRiBM8nCiiZ6COfRomrCSoAEPWKFNJ505P1VE52JAGzAO1x2LmArZtwHfEKE3RL6Wgu5Y
52xpOEoTxcYPBSHB1aYabYWZpXsb0fKfAzJwwcY0ZqKWFen89tKU6ZCsDDN1c7rE04QO4NwtrEMY
wmc5mGhm+PGzxJJrUmgEh1Gb4uR6UlpPlyiLVsTTduZnboALhS7TBDX2tcwD7zjFbqg2EBGWBbVk
pFhXnkfkuYbMNB6RZoMHFig8yfpMDHYTV/FwKxtZGsdYo75nPzaEzO9H1vXGW1yYFnAMXJmcspkx
Vpu6mduXhg+ChWNFDazDGhNriZgSTGOMPhNiY+UkZBRXFWpBdR2nkR3cstECwxIFGmt5AQ9PXfRY
2QjcDsAGrlLTi7876uzxG6Te4PHqAVS4MuPUbHeDM+tPmHE9CdirSj4BE7sdpjAiDaAASzP8sNj5
v6HphV8Dy8ivJsr1bBsVvYXO3A/LlpFMwBMgBogHFe+RbeMYGkwfYaXP8MucbmVDt/NWtA2FFMuI
tr7oSe2526Kyu+cCDQVbm9VYFCEMSNi4nUtixradSPA7JVvGLYgpJ7wVbI2lY1a0UWB3/PAGQxtX
jYLgw4ii+n5TSXtmR13E5sOM5AztRTf6ktpNV6vJGQ5NCm5BD44dWyiT7p6pfa6trP0wVdoFW5iC
rUtPU6mRcTaskgh6p4Gua+xeyg1Qv96AzuiUsU+RBMYksPPJQdM195uhc1xAK4GJLWDgLX4I2CeY
W1sZvK/iAO8RH6eUTbu0ancrvQHHpayqHHNgNALYtyNHdXvW8vIl5gAwdhq22o9Gh27FyyNx9E0j
YDEeUVi6eR/FaePBlqu6z7ZBvFiNXT0/aEYQPLSulC3QJfmquQgrcMWSeQfzkNKjoFFIjmV46h2a
WFbQvwNW0QL/XjmWD40lu0u0wPx7WW7JHXyaad9pmHXXAMPYLyd29T1q7B5XGakMDhOVIXrCZOMk
U/Avx1UNye+N17frrFw+oi/QAAz1oCWGvJul0z3L2miBxMVjf+NS36G26RyoZ7D1MIkCqwfBww/I
3rksdlpgjFN2QBonrYw2OZV+UzsOlQluMqIKpJMQG+4bWOWMbtjRzmPfl302hpt8SMtgG9koGihd
TOorbHDe61DliOyWF0Tvadsjb5VVomfYQryy9WWAUXw9VKNprXgdzd/8fYbmFGhYhXdTMsAfDRa7
3QaOOOqpRKO+jppowkedGiMbs9CraKhtaBlcl0bADi0moAucTYsiqLcKCsWv5sh/T8VMxcyK//x2
ilUo6t+Lvw7G/J4/BmPnh1zSEtxOHVNIY7m3/jkY2y4kbVyuQqdniV/538HY+cGgijJlIDHYLr/r
z8HYhOIPHR/LvL78wt+6np6jkH9eT11SJYuQ4XCd44Xo6H/th7YCO+O9a9O85AaVt6mgHFHEUkBH
1GTYpZsShfiZOWR4aMbxLUPEW+szIAd/RsI3tvDOQUvhN8hPQwtxdju3OWZmIgNS24oh7IptH9eD
d1OEYAVPtFVo06ZpnfHpH77lN7++4H+8ZpvuEjz6x78IkhGXD8HLlhiBTYjhdzUG76rpst9j1aew
Be3nsI6WdCSsfkSyGpAR1dTxVywa7+SyU/4Zc9w767BWiGsciDDuG/wZPG32XEcb5O3wERk8vnEC
KzfXM48yhZyGmWzw83V3eoh5mjHIc2Jw0JNMF4aFQKaXMgv3rEbHet+KDluP0nVKZBgyQ3Y7qMEv
Qa/0o8oXNI5sFckps0mUuPFClT9BqxuxBrV61lDvtnD/w7LLPisZ5cNW4VGjzwM6IvAVvcRq2sTd
QOXyKCQNRKGT2Fsq7CkAiqchjda5tmiqA2keitepB6QctAmrmwiSIp2AVYoto3UHCSomDBS+E37I
F5yz8taRGRiOkGX6sE2MGKAYWilMoi53jHbveKGmfIz2zQWa5ySP3KeCame0rE5ZF2XVl4yXOr3Z
s09JI/N1mgBlP2RM968JCXYLwH9o8k3S6rpZycigF96jN2tfN334amMruAHQi3MiGwVOBA6O4Ypl
KmcKHCKmF6HNmgMX2qXuiWUHOoc2Qbxe0TeQXOfxYDK/wgL/CjqM2RDClPldczi1/CUy9QAtc8Bs
ZEbiZyjAqULwb+JtN2nJFZicRFyXYyEuauUoYP1ZyROg+IphBDaEE9wEL5Gtq/khhVOj7lz4fPMq
brHh+yN+wms9h2KwMhSBgBUVtcKEhovJXrZLAWMUlIv+n/c53vjGsp8KGCCf8fldjEWO93Jyfkcz
gvO+Ns7v7uj8HnfO73Rou7zfveVVP5/f+tr5BJjPp4F2PhnG8ylRnw+M89mBY45zhNIbzhQ+iZwv
2fmsodomelfnE8hcDqMJkze/Zs3zAstazqvQqOCsqwRbuuA8E+eTTTufcrh4FZiMIOP0Y+zgJCQk
xamITpUd+PxxVqrl2NTOJ2h2Pk2xDKpnLuecsU0u+xvcmZy8GpWAz8FyHKOKz+rBFG3ykpzP61iO
6s3CrjLiZdWgHbNZxhtkF5QGHKbzqQ8AsvrWllGgP08FlChO+7wCkLzD0Z19F/bUXXLFLh8cZgoO
WaaL4TxpZDzEJ30ZP/JlELHPM0mIo5zlu3ztzhPLDHHlYVrGmKUIAhLmMtyQ9q68g4dlZeb5XuYf
cZ6F2vNc5Lr4TKaeeWuntbV88fp+ADV9nqe882zlnecsenjdLS5Qpq/kPIkZdgBiByyza27T87Q2
YQYzcPQtUxzRcve7Pc92NPhg0/018WluZ2zb8ySoNw1ToXaeECOaURaw1zI5zh68wW2zDJRkENpn
uwiZMs1l4Fx2PvSInufQ3rQ6KsqzkPmUE0k8sGHgYZ7OEywYIabZSEVMtkJxJUwDURbbYKTPnX7w
8LY0DXpHCEiC91HnOZkZmrb34Tw/JxofGrjhTfdMJ1TtrVOB84Z7ASDJNThsCHJdPCiIR26eb9uY
8hTyQWDpIidIn2OuP5NP6HzA0gjb0l5VcBPvIo8ExNroY2ZZo5VFcfL0qaIlxcb6sLJqmOGrka2Y
jS/I7EHbOWMLH88xYuMmZJAO/SiPEXvI9eel73DHwA7VD7QudikeBB/RJbyCawKcXsOBUa96V7ny
gpJaBFWca+pdcH98kGZr4eqme/5LsGoetzqr2eEC47rKv5wYKwz8LOEABww6+JUG1MxV1ghvPiLq
ZpCUElqlNpUophO3JTjvSurje4qj5DIeuwpxIFDs8+E5cI/F4LaCK8Arq4zJsKwouRD3Hr7/E3uj
6TGaTMjvadsWt2VbymuXdrFbEYztNxc93NsDLVt+mpo2+3XV04MRtK2bAXdJBZWeGnIK94zOabYZ
L+6eAysKr5Pc5agolV0AzOLTxdoyCI0LWXXtOzf9lOtS78HgJ3yK77iBKIURpnO7RyyVXK5G4qrx
uh1ce9qzDqM4s1RxX/tyGrq3OtKTpR0sKYEURmk8Akm300/sEdhIikH2yaou2yDZYOSzHuJg4v+d
5d0gjx2VaJQJ8nzcOGZO1MEONbZzNf6KaU2NDqQlJpohWoV8xLgkhdyWRahY5w+2ZacXoim9G9XQ
dznmZFnxxajgBqDQkhghUMYNosZRsz0PKP8ejxmPScT+8/H4PiuH9/Sv0zG/5Y/pWPxYCA/QUhzX
tTxSmf87HRvL3MxWTbcYnglgG3/Kxpb3gy0fGpAhyPRDSOc3/SEbWy6dVCxbkI1NiBGW7vwd2Zjf
yB/121wp+GMkX4K9rHFsvsbf58q2nVJM0LTLBA0D3uvyukZg9PQBXu+wsHsrNhBgBZkEcTmadvYl
EyS5GeIvZkxwkTDecF6cicAaKL3dvGCCpwUYHCjQwciEpHcWnHDIMPMEr5wnCdawXaH3EcbtN+1Y
5Q+MtvZODeCbpwVTnHVVchqsNHpRWA7uYAlt2HmEF7mctT1Q6XHrNkPxKRb8MdjJ4QnnBJDDBY4c
VJ12USUuxGSwsLVvuyrfCx0Je6rhclkwlhv9aVhkxfAti1wfv8inSoobL72JrKdq4TRDdIJysLCb
Z44Mp1fWFxvh/N7i/X2tMH718KNEd+UuBOhwGsRdD+Hv1k0i56U4o6KRcmg2WfjRmKupu8swNnkL
XTrRQafjRu+OlSnXro3bGG8pC6g+Idq+EKrrKnN8UFfOFtpcvVfKDl7wo1hXRFYN7syblnwgqGy8
PGzfqcIWcibXmDz2bqWhgRInGLbOQs0260qdclZTAB1havcLXRv/SrALWKc5rf1ppHa/6ZBMbgoX
qNqwsLmpwTAQBzBxlHC7pVkZkJUWlDc7+1sqC58E6sp6XIDffd7yV1gg4ITl2mOJ72hTGXDB87za
4C/84o7lHGhnpubDKR40G7C4tyDGsRKNO3fBjo+CcJNt0l+hFig5u7SGsH3rPCYLsVwP7RuCngH2
INe8KAFI7YI4Rv2QdLys5AI+nyCgBwmNwWrKzT1HsHYUCyjdbMzyneYbBxs/dvykuXXo+r5U3A7W
g9d9Y4UEvZ5VvXGdLzz2wim7y5Gvi6Al7kynmPXTPC4I99Lqsju5cN3HYQCFmIbFDh8QjMCF/z50
Y/dkKFdRSsY3bgD89Wzi1rDRkZczPzwRH6uPFcevL2xNbcKsRDBFgM1roeN/rpc7WcPJIkahjjRp
CN8xI+uNKAUbw2jysK1X+iXR0HFrdvFM3qYWUGnh3ielrPF0sh9gc5qA/9CS8bUQI+7XhZpfFktq
ikIwYzMA1df5Let5xHJyyE14bq2pW9S5dO4eDxKhhNp2rxvqHMt1xzxNyGTGHdioiZkRnj+3H+JM
o3CP/UL71/Dmbps4Dh7zcxlAQi2AYOXjY0ptPrulM6CrjBlxNTQesaI2hyCIdWPxFhH/yCrjYOiN
6aOIvyq3o/+gA/oLx4RiLKoKRhAdgCGX/gI+Pe9eouFgx2N0jJaWA3PpO6Bhrl1DxKQNoZqLXUTx
ypra9tAfZ+cNph+uWn3pT2DA4mYlksjPh5quh6VngYOYU/VcvjDPTrqZLRoZ5lSzVwSAMd8ufQ15
HA9HfelwIIdLT0g8DCfboOEhEEvZgzK8Byeh/4Gb04KSJFhQyKUewlmaInolCLgt7REI9tY75XZM
NSZJOm8MG0q26Zuw8TaepKjEvRYLsQ0z60LM5aW99FQIR961FFdocQvqcemycC2tuoiWfgstDe/n
icaLiuoLiNaomksbRsYjzfg6MkaqgWwIHuCVXbNIapYmDU2jVlNgv96E556NpXFDDy33w1paOMZ2
jHHjWe49QUcYf4SgTgHDJRxupWCv0uVBO5XFM9GFOc8Zb9+yGnSi0/pNaCQfsdhbVNptJ5e+1956
C7W94+SUAy2zIesAf6zqD8sSVulzXb2Yoh5jQE0R6arQYu0OtXm+NiXgYFXRg6OpLaISfsEBVqGO
iW4DD7Lakt0I/KFSDfW3NJ96rXrWqKnb6nq+jqH0LSxjKqJndgYh2UqUDkhPYBBEOpxAHBaHHkjX
qu8Ksffm9t6S8fVk0JBV2oPYEnbOr3rMlTeqj8NnPaDUohcYOwEfUgBkyxsSsCbswmJLk8BLYbuH
Wizy8SS8o7I8jDHyqNuiu3fnxDeitN9pyj24HVT0EIIBkQuyiVNIQk0PnXgTopT4odKOo+l9m0ly
YxP935LLCXAqhO+6h6KvGcq4IvtRHS0nrolFMLU2jZw/0USYGlueUyzDHcMlKorD3KelOpFcETg2
9/mWn/5UfTcifSUPBFJGy8UDjQShr1MKnXaj+ol1YySBY2AVs4JsPwvNfo2dGJRhhXCrsR3jpmGd
hiqU25J9aEYIw+LaAfqz5Cg/JNKt/XBOawbm/nIkC3102T81pnHLQ+YbgB7TtWBZsnLnK0OmyXUP
XsJzcNJuSzGYB0zarFCZuNGDB/r8xoELte9UWEbRtKNvbwiGR9sA05pZSu3c2dSvSpW9la2gcx3v
Kml4ZR6o6vmmLy3zZeQ1FZmeUt6nVWCtC2nr6xYc70mTrbYjs9FaK90lNBdogX1HmYN1FXp9dSMX
8DxaHv0hKFF3bKT1Has059jPXXCJQuP4dd1XiONZeSL/PcFO5j47qhYBpkm0R/JqXN1LEs7TlHDa
0fve0zMVW/OjF8ZE1KWs2p+WJCG/8qZabBqm+bXLOcFt0yYkQW7o6BU4PjNWh080CPc3ZNpZ0nWT
+ioqs0xXs2aFJxT08JICb0kkg9pFNVy4FBj5Vu7sbZgXlGfq9UHvYLhgZtzALbq3q9L6SpXFN5Yj
+5DpZn5B2ciwxfLKnUSHNc5eN6NGLnOcrW5qwfWYTPa+ZsjaUD8iWT/K8K3VZkY9eQC6h044nYg6
ryhf8J1a93UT0mtlA5vk3p3GPTmMYt94yamnpXVdz7y8lUYPOyDfS7tSmB4nkwhoZQERJ9RsZuQb
0z67IAxj+TXVNmk/YnEPqttpcFzqBBzApLniIhtOn2x/DgFyydxyvR2nm6k7xV2IR5bSMKzUbhK+
sk1nETSWl5BDr2RINqrVplNHqTru/AC2rN08G+l8ObiQ/Be/paM3LWhz4gHApYOcjCA60FpLB20n
Woy6JRFZPdvnmnXIpnkxW+pwgLzPCMrNJkr4EPOM+PHifcbj5O0isgR9qj5q7a2jvy3mGTXGS8lR
tjHnJl81HuEpzIwyaLj7850cW8P0WY1eJH36CAwp8yNvYPPmMnGFJbCYrNrFxbU30VJRzvauDSFP
TKQnkNRgJHeTnhN3Gr4aQ6iNqdgg6Rr7PAzTq4n+x9Bl/mZJlx80EXyWg/dkO8dJEHBg7KapHAO+
plPHCccWhflk1kuglO9xkHUmDwwvmcjlbMxQmSuUxVXlBfN6suKdFRoPJJ/3BqsqApPtdB1E3Rdx
tNMYYSxPp9zZKjd66ix0H70nP1jeI/h+DU34HaT1VunJPiqo6a4GEA9UIuAfgM1NGeVtABFpPdM8
faHRRO+bA4NvjyN4mjp6ffT8aIXCj3rKQhHC422rzjz6FjpAast7j581t4GBxa2Jj3V4jnAfEEE2
akAsoU/c4Cq0ccMiwdKYgFAOeeaxWFzZyCxPRGCOybgZRt6nk513tyNldYERHvAClEeDsjlCbqF6
pqWTiOuA2PyhdebDMBcaoU0jvtB4kiWDTkU0dxr7fdPUD5Udi63RESHOYxtifZZcEfFuKJ4p7P1E
II0dO8fJC4EIhOtcE9/ZnNhvGcGtkY4PGl2PTPvL7oG6uxBVgq3HOhurq5SPIXeLMaLBDyoIkT6k
c7t2m58DsrMfUsmyLms+5cKyfLN25y0ts9jx4gLKc0P6oXOMD/52x0zTLvOhczYuodtrfUjlYycd
jBGIEFcu7jSGollua81psAP09aaRgHdo2WqfDWow1zR0L60Shh/NWbkbulo7aTa6sjt7+SUNNs4j
yXSC4I5T7UTpltuuupvMkS+b0g6INTbVRG0iVrEgjZR07wNhocyT2B1Yx+jOdEH5Ks4eXPWWuCqD
+FjFdYm7sIiPLeTqaUhep4bqvKSzBaHj4Qh3nzcTywJim+G2U/IqNmDxtRY9VuAujEtmEmdlK2Xw
EIy+k5WXZNDfUn1wfGucL4GGcOABNT0MSUZL86ySQ1/LG44AKhjn4NSRlqRRtx6frcDgXlGrnyBK
6Kp1QtIfXXDE7cGg32hqpQATM/I3I/2m5iW+kbuuzuDeis7hca4snpP4JRvYhs95CyMBz/z1oHfO
C0HbkMu5x7tNs1qK37uPLI4pQCEW6EPHdH3PCX0iKA9Wlj8Vesqr3HO+B8O7FyXmcuqiCyreVzyn
B+mgfzfCIZ+4yIk9Ucv1lE0TDRP432OWtcQe+TorD3OQ6uZbmgjA8hbZO7jtitfYpG3SxGGAkDRv
6jFWclZVu4JbPF6ObK2IBOhFcCzSMttoBq+wUFbhNrSr/BkT6xZKhnFsbZuwSg8uSZO8WBP3SRiE
zKkkPuKsWteZdxEJkkJ4hsZDZeDZdClOXdyQd8OEm2a27ctMulteYMGGvI9DsAFgWBe4+NAWIZsV
9GVTOtN2iMVnJwjf6t01dqDghpjFrbDjE4Lfq0hqgAUF009OREDKIGAqSYxdZOjPYO8l24KCuVyK
YAtJpOAqVD5hnieiFkX6pemwQmLgzXaMnBWdD/l0bOF88E3sJy500DBc2+6/aPmix4XHlFK71svk
YSq05GUROy9tF7SSywqfRNvMniypJve9yGexaxxrKLgN0fUqkjx40ebBfAYghVXNoX2Sehm1DiOc
2UnYlyxiFgBHlHuHppmrRwA2+SrIW5M8vjOmIS9wBsxpYR9ECXiq0cvt51zLFOlhL36Jkg5RYOYt
vcLeSNDF1afpyqnNiWm7KB6d2nrrxzY/gGjJj3UJxSMltLgZJkZjWAJEeENBnxv0ngsttqxD0Xfu
xu1K95bYOLvWtNQPvPXih8J2Ep8bnnblzROnrtu5+FcDq73qTFHQyKFr7ypIu9u+84p1Z3X2t5Zz
50vniTqZhOIGQAELrCuzV8K252JV85Aieib1czyM+r7T5/TAwzhc80AJ1kIOLAA2JYUi/pwH92wh
QLhWyMdbpyrqO9WUyVvfOjo3r8be2xFMMcI32h1mt/kkuQqsBWEghN/CBhxHsbeTBtIP9UDfyQTG
WlfGme8abgJappqjWw+ry041WO88QjYnKnqWKETrfLDscE9G36L9J2VMYoJNytqiIntPuRAP4mCa
2bavZ47xsbBySmhBspgrTVaETkIx+sozG7/ulTyl6Sj1dT6olqnGjal2Gt1+3WGLuJZRVW8HV8JY
KoJ2OGWx7bzCfdAvCSx162mws41LK/gxBTy3aXKjPYiCfWwep4EvLZE84uB5r9HubnGTvtsa6l8J
j2sHD7M52AHVFZmHNK0iXldpjWjOj9Da2p7O5FduQIJs2BJf5kwoFJEi0QUzJCDgkd1MzyTXe2f2
03zgi40eqDHqgOtGG7D0xpfdu/LIkO9tNNee97FG3MOuqmqH5UnHRGmbr0XdU3JEphHCEjwSEk00
Z+uNdlO0UQfgbcyjI6GdeN9olvdZ6mVFWUOjfVS4svyuFP3OWQBF2w6gySPmNOfeaPGaJ5rH68rF
9QVrx7ybdZQkeDv0yoxNSCkw+gLHPUWtOT0FtTsON6OhsPyJysU4KbJnb7Bj6ukD90rXx4hmr9a8
C/qQl0C29IUlwrMO89IhVlAmxjoJpH43LhVj+dI2lp6Lx9hhUkKmoGwUOGzpJsOWZj6bS1/ZKOs8
WtF6wPWrXBrNrKXbDNsMNWfWUh6QYq7D5Ln0oLmY4G5CnWy9hWSDJrA0pgGToTyNJHL4os6Vahbv
hPuIZXq6ts+la7R+UMBGkrI7ZWbi/Eqt/K3FwP93fHQLp8o/l/wv4p+fUfezaLuf8e+ZjeX3/dL9
UfDxi0mPVAQhC+y2+LV/uWK8H5aLr8VD8Pi1EPgH3d/9IVy8NDq+CikIBvzpikH3xz8jkX+Ms5XG
cv+O7r84b35T/fGk44fBeU6YxPm1YPhHHmavK6Ik+LvISRA86B28KzMdvyhdGAKCrvdDOzOvwAH2
q85ahMeRHjqzmNKNrvfOgwtIYsMLoL+cSzRYEqqQScIPzYpf4B40a8HGmcfdviZWpjYp+9qko+di
JgyIke45dUCcNJkUh7TCTSM5+UCJsFXcVjTZiVUdBzUrh7zE05xVG6skFjnmWUAesp8ftbxkqEqF
e6gS0l0OOvKqCGXh402xrglJLOVOebtJ9OhG0zD2Sh10QmooWgiWbumuKCLfo8h+Rz+Qe2fVvbX5
+8uwhzLn3/+1PCefJXU5cRh1Z4P/n//r/xZ22v0sr97zn+1f/6jf/mSyAn88kZv37v23/7EtaN2e
bvufzXRHZ1r266sAyL78P/+vv/gfP89/ygN4sf/+z8+yL7rlTwuxS/OBP//S4eu/WZXxKf8Xz00/
/sw/eB+F/89v+vXQOD+YFi0+mIsljAfB5GP766Gx2XqxpPL4l4BCgJfsTyuZ/sPgg4wBjZ+08EhJ
/bks41kDgoqXzCUDxeMo/85DY9q/J/Awk/GksCjjyeaGL9np/b4rmyo7Cs0+tFaiJaNg9uO07XIQ
hfSEN591RZ3LSNxzHyW5cctGjMUGzPhtoifkfwwOwCGdsQAEOKNIBIidQ5fAEzPDh93O3W42FHf3
JSjshd17nDvvlRs8lY31Oo+I0DWDvrTjbyKkD/rESEN1MVbMaFEAG7Nad8VFF9ne0Z3CO1eTX5a1
kG2sqj6Mc+3SEQajigI9Z03jNeWN3tRwcQ4+6tFTr50BooF4aXwP8GIiFcwueg6Xhipjwe05E1Vx
IVPlgCefT1RJ4VpF6xsK/OzLEKJfBBrtmrHI2weOGi8WkBsDKtSiFs4m5TmPsgjeQu6Wx1Skt1FA
qTFjqSYp7x7qXWJP6bHXWNileOZBDxhvuApBLCbjDhfHJ6Ht7EjJerLKGd1GIzjJaKRINDSlX5T5
B/QNcxd3WKDQN2ufIzcgY8+woROKpEYVFaRmP4jJLYSvkds6fyX5rjpHrAYVdxss+t0R5lV4ajv5
VrUN0p7biI+S7ANJkMa19xavyVOUQELD5SpoNXUfiyUowIV/os+301iTwmhMkJvxr5OPmDJq3KR2
oeLWYOht6itV0nfSQaBcx9OkNtj271ha2Ow1vBZfIpO3iMVlZrcJX2iDKhdzs6mZvNd21TyZkyCU
gx2N/1oWql79aCZTtmIGmNgd2k9OXz6A8ZBradMQmEXDE3aFzk+N6dJWVKApBq0rEcT1il2TJODG
izeLJm592rSP6QQjfg5bIzKG505xZ7REfd8aNYJ0O1x2FnJmWRTlVm+A8cTV5MPF8e3lK0hk9h5U
xF8D48KuOwtMH0sJuk2v5gEuXxuID30KHcbbhO9eVfqVpb/2DozvlCWJkUc5eo95ytgCrMKQgwDS
7UczcL3KivlaC4tHrMx+uvgBxQift7Wf6UsM/I6uBh9wQ73tBhwQZUUZbSO4suUmZT6qgnZsRu6q
CayvUNlIIIV6dlrLolIHCTECcrbKmOK3XtO/Nmb4UJHev7e1GuRxCG7YjKKdJBC2mSxxFK3cc8hD
9g8qhyuGSwEif0vDj0scoGSnUGwq2CGoqR78n+YV64nFllIaOEDcYJ/07CCbjoXS0I/7oTMPeiLl
3pvMXWUXtObw+XrWu+ajc/R0YxRlvymXH0IIt5fS+Xry40G+6X34KYf6kTWtWI2IoRuZkTlp+ZpW
uTd7O5z31Lu6fJ3ZkF1V3hitZ4tvdNm6p7RHJcL2OV+M5AWObSGwBEHa3yR2iTa4BBVKI8a2wnI3
QnDkXiF0DN/pMypP5scWRc5uq+5NO3mNY7Xt5mreSGR8jPNNtqH9BD6ggUGOd6PYWS3++3Jhrnl5
HWFaNYAmSa27shvkJ2IKa4gjLOiRtvc2lEqfpXeOJVNHdpCpdTe5rf0A/lJuyJ1kGyIK7ANn3v4b
w5hOrC8PCEUNj5oTg8MiYC/SFisuNxccGCdRsDpNtNhYF+8WbII7VuKHwKzQdMFEbIKc4JQ36+5K
scP3wumjCVS607rZkWs7AKcSQjKrK/4Tu4+eR4IdHy0fvzDoVjETSF+4HwNYqYySaFw8oUPSoTZ9
SjyeM+WxS1bRvoB/sc1r/WNG7d5lLphFwi8BhEqezgZOY6n9D3vntRw5kmXbHxqUQYtXBIDQiiIo
XmAkMwmtAYf4+llRPd23KtumevrhPozZmJVgJhUiAuF+/Jy91x7mfWpJhgdjCxpryPXcYZqbMLF+
Zu3AYD+nM2pr4jip048KTaCbIs/S0KBtwUVbnK+gfPxf5fI/qlwMSu3/vnI5VqRWi48/lS337/hb
2aJRgSDLlh2yjQyZ/Ia/Vy2qiY6Hv3Q0IoEoQ+4q9/8SwOs2IUrs7w5JA5b+e2nyD4mP8RvzJkaw
tkm40u9O03/DGapw4Pil2AeIY4Gu4UIU1bI4cP65bGmsRh+SGEpt6rQHyWaq5uu0Ua9p1kjChetE
/CyFx0VSdduVCVn2GceIlUVL/ZzpcpFuUOTJXdAOiV3R+ot7lQGvpb3ACnR8fuAPQBkcFPq0CeQu
ZsZnRaxd3WTcZNLMV1Vb74HihK+prOHucML0YcEk5WEOOxqm5KzzLOp2cmcz4Cykb8Cw01Ex50ek
Gz+YtkM3oJtA7E8JfWp0lW4QCrtgs+i7mKXajXV1eF5I7zvpRth5VqSN8gV8JtMYJRJkB6ZyqLL6
NDDDvypBvsPTvcMUIxjWjE3SwPmp2rx4EpXyDgQCOqikpfTX42jUit8hmlagCEfesLxCoSxnaUBv
ZzAUSpaZeadZzUehNjdwa1K7VtU5fKDHFC2+mIxwgO9t6S4g52SrMBwPXTM1O1wsDfLDrn9Wi1h9
saNBP0xmxxwfogWfjGb06Vrp5DzaplxBLQLFnmFAG8VHns1G4raVzAivKa1zLgogFtYUmj69ofDc
xUX9aSPcYKJ/3ydqU98w+wrPSGNjsWsjx3g2Cs6fyPibQvJhiExPjqQY107P6bj3hqF8yexKnglY
yIEi2HS7kAkO1VWmpn4uO3Sph4GINgNK/oGGmbETeqQTv90YLc1nPfUbuxZoHdtsmw5sL0nblu9M
Otkcowx6r9He6zxTMvaizwwKq1Y691ltDtvRCcUexZYBCFDTn8GYbfrBNFd91HEWRaxGCqCqmg+z
c6kiYqORTQvHy3ojfVcx4xNCnK4QP6jHTEwzPca6STAwOgmYmBbGFidP6DNkzBvSRKRxWZhuhEZp
I2zbxrZEZ7G5Qz7Djtzfvp06sq4qLP/FsAfL/BKZyIhz1PguXmYsduUYSCg+A6PVvaiZjybDK0oz
wlwri8CoejTWjhSGHIAB4fXkYZYoUlu6oPqMHM3u1HHVSCajLvVqTpF14PbytBanWJ5ZKV6tREEW
S6gd8AHI3+XyxixTxcPK3UCO6ryudQ2+pS4CQDjjylDAZIkQ/+7CZNvD7phsKeUPI3MIJ7uO0F22
6NgLRBV0sbV7G74M+35nN8R3m9og7Xo80W6SOY8GQLE1ArPG7Ydcpes39Rtjym84v1Z6rwKOYkaJ
CERnbCGRlZ0UEmwi+GuRN5n3KWEeCQwp1r3nNzN9r87djN5iCg9hFeIEE/0YyLqMObhlbK67ZFE9
O3KZPI9VnmxHPQV0rDxbc2YeRIPjDGQcb4hWvYd7k5kda8n3kkJ+be3xc6ktcm1F+4xOESV0Y11n
K36NHJEfK0ImYCdAEWRUhbMWiss1plF7KZt53kZFRgE1y0FimuZnL7DtofHjFCK19Bdqqd80ki3f
wL/wDixL4xkXd0HeaG3BJ8U62/F2+wbZgE8D4whKgEFM6qaIZFiqZpaWK6pOEdQdbvIxTE7Lwlud
EZ8REvacAs7Dfy/y53mpISurQ1ejX0Sldy5tzYM1dkB3Gh7MeUTU3xUGmB8EEhphmei9r4uQlis+
EXuFDuHnANRolzMP2EhKYq5z2ZSwPqtmvakjaz4pCXpuDYv+vkFOmBMAAHW0hkupVkN1TEZkFW7J
DX8zoKqR/wjk+bG38MsDuZhyjYVHiwKk0o2rNTpxPEaWXrlRIIAvvfqmE2C8rbi5/Wls9GvRdfS3
i75Gx5y39a2W8pCFMmapBa8ocLwWACxcW+VQpko2eL7Jwt3ojwD/1uNCwHzNeyNAqqRsc46w1IkT
SvJ4vpf4eYVmtO/MD8xGYUCyJrzWmOmpVcEQDW0k/QsWTIb6iF0IEzKUQV7ldIsorpxiLYsa9beY
QjY+/DQis+70Oac+MGUgH5Xzx0MkJP3A3Cn0EcByaBZjdEB+1XpRq+NMppWqPSQ4wipUVolueL2w
kndzXqxzMw1OIBsF4fFGFiKK5G7jbXjssvZ1nLci58oNs91oSunHBDYcmYJeqqGp/Fbma8NcLHvs
//kZ/C26iDZsISJWUJdzLJsoIvXCswdT9chcMPuAgLN1Typ52/TSSxlG0i6Wu+qSR4oRkFMfXkB8
226ilT65hZ46cCrTzOqQNAb3alGeC4G7oYUoBDUXyZ5AJyVGT85ztjuJtFZDJTUxFpqP/3w6hBiJ
gnLAZyCnXQM6l/j4DpdCCFbNsozHZIo+EwJtVmjkpE1nOe3amHBnKIshEDvMqZP7OP0vjsatN8f1
ybStiyY79Y6ok347TJL+mObNd5cpjC2V6lDDs/ual6H0gJcV0EBPlj3F66bCDG9w5z00Eg/aZUDx
WArmXAuD+kMEDzywOhV9l5kWB3zU8oVTdbrjQDxsc0CRvlpEzTkti/oi5TLX3hXKp2LTBa3KUARy
hX/VSfVjYjlPTjlXb6rSxBvOjNyPg3prpWVBL1KzfyUpSr9ON3hLxOFmAAXK2lI314be1yNj++gG
rf974NC0Usexh2E5hqekvlPl6fe4JPGNLqkTD2Kq7z9yiDeqJSdrYIrkYGhGsVVTo/TIRU2Zj0jt
rulHedXoXXcsjfigFQS7kEkyrzikfkDFrp+syeiuWTbWexP7N2/+ctkin6RmUtLxqBkDYhJWwx1h
0+2GV4lWajkrrNl46w6hXtduLU+7ilHhAcG6xCZmOluTYc22mpf8qxtVnYn6LOPSHp/ryrqlURnk
rTbuhAKhojOc8mKJcPKxRzDXj0vreQSkfEYpZ59pVD0rNkcXC6w2FGzGN+zrD9IcMkOORLWpZKfa
t6wrj0Alp/1ScyxPSBGuiCbAdubiN0veGk2XaKDw9jDWyZzAWofY8dj3kuTTPzKYlyKI2NdKUlRe
32YjA7yS5rFpVvkH9GVIDlXrfCytU70qhLcdIYbZ47anU+JLWr58jAAiACTM3fDOAN54MCcygTBS
VbeiMPTLPIBPMGOjww9oPdPxMTYa2/kewBItlSmWr1i+6F7UXUx9iZ7jbTRj8Z0RkesPKTlqoMrZ
TyHiZadlgGe4YAD7rpVSPAgsgvusoTUdSs7sx3z6R2ENzQ5ZafyN8fFnWgwh+dMmShL4D3DZsv4g
R6P50GtGj0PeoKrpmEd49J7AJTQagS05UVCbWRfYRRYGPcceV5XkgU22nlLQ4aBkR1ZB0JMVmIzS
8ETnOEGJtM7we6NtWFClNN2Gho2Ypyc2yeri05QM7UbHkc/zxNaNFGUJanjgp6Vt1K/MrA2uiMZ4
2S/dN28SUBc6jq4gaZDGU1k6+g5G+ctEcwBJf/azN1icq1wzb32D/Zv7r76Mdv+ZWiLaThH1QmoR
HiKpJsFrEo03qsXhuaalFyDgfLNoaPqq4gzoBwXNEvs5EjNcbnkLZGlnmIJuWGWF61jt6nU9Dl65
ZIdiQKUczXL3BEb3ETr4yqziIxsehw9VR7oI1i7MD6CmrxEi2tH4MS3dCv064lIiD5Twawljcz2V
3aW05YGh4PJR2dIpIf7RjUu1C2rwt4FOXYmNFTgN2H8f5QY1tmr5nY4hp2jXlCHJtqS11qZavbat
IfJtNhO8BuWPuuuA2TTbEGfhM5TSyJcQb9wkZF6ulUskYt9DpWYQ6/m4KOdQRCG0GRnvrDWnLxXq
d3dOnC5AquZsEsLKPayVqMS06VOzJBC5I4hiKh8UCUbOpSzK1+RImDgUx0O+iMZ1MPu1raOdmUa/
kY05kCk6kJagqcZ3tSNw41tJ612DfXMbcpZYSTPuCBy94XYeFRsNZtR6RSbyXQ+Y2cWA5OwG/JZB
lhIGXsWMcZelrEm2QXUBZD5BsC7tpIm7XGNatBFM9w8RuWmglRFxZXL7CWZTB2Y6uXBOydk1Sqgb
y5gdmkETK2JoAIEVdtRRPqDmmvvxA+9beizINjuzIL+UfdM+lqkBurRXKbhmtBXWrG8whE4eX8S+
nveNJ6iSDzXPORq9nuR0UrlsJJd4p6fL0NnOHbr1lMeqwn3tbFrkf5VGDgQKoSLEVh226RQ0eCR6
VhVHk8wDnXUEQLpAZoRdAK5yhKKbDLNtq01YVheJZbQiXdaIEVjWTvkpNSacaKDCnjWV9kFR9fBs
2/ObbQKrZMS8o+uDI0Dz2fkx1R4NIj42cHjghxSGxdhaq9ahTiQBJgLfgIQbtCCwN0QGoNdSnXaD
8ueZpuAAWxggu9P1ge3E8XMuZfm7Ex1Jn4dhWpujzW9C815mNKt7kziuMI2BAjnhA1u9CEDrHJiE
b8hJFOw34caJeEkUQYi9JfkNziBDKZ+NJmWno51GqdJsKrqivjwOwdSSoWjydapSAKfK5qDNtFtO
sovbp2O2pd027KWhxw/RGyWyC4YlPYWGBdI7w2AyWWmgZsB6kVuX5IojRSmc/KmMJISMVPthEW5a
0d1jHnqGEGXZ+wpNz2SE/SiNNknJMBy9ZlbzQJKGeL2kAzg5nYtn5d+qGN01DAmQktBSCzkxNgse
DnhzTG5Upbwgx2w32TIADi36ajOnXbghi69n/QYbpM4VZadFybz4CFbmbTpBek7SpGd+mf6YYu3S
6UHRmeklMhBAjkz44dD2r22tSCut0N4bHpuXKxmkH1aHg1OcB/Fz5MhKZ4J8p/kOqE2RoKKIp8Z+
zUwxrcziPUvrChk3nqx8pJkjUIGW5o+qL94li5RFB1mvqxbDc4aBhDlIhptS92bjOA7OKbHNF22y
P8PISfwZN7yXG+a+Zx7sinQ6jjMIZAcVq2tCuZIoTzh4t8tWI0ERwCv4bvZ1nCqxPO1TZeoDYnOQ
jqp2jTWs4CQxMEAgok/whq5mpCgtaWsDRBGOt8U+lmVwNEZ/xaSNyqMXJ2Xp3ywVtRJpGI+kdKEy
sSXB4RJ/lAMiuJSRWmVVQpqFsK+8Ol3As4Aii/bJEGeRn9vLdjENP2NyuLGUvqeNAM6na2KdoiJW
NiTxIKywZgzusileeUec7pCECrVmryLJHbGxUljWGhJS26Jr0zc+mSFilRYdw4qb7WSZJ0Q3XlTa
V6x48AH1u+gnNExS3pDryYQBbRHpSnfia7VXigl5SyxR1HQt55Ua+ihmN8lA5Yy7jYQJpWlswsqJ
zZmkBkhAdy7q8RzlA4c/dk+b5D0k0iOJX9a4Y0QeedY4/d6x24v7cMwhkgd0F2WKoz0lmnokTgVj
qxEPIDxHyV3mZl5BLrb9GMYFCu/EwR4yzQ8Io855y1Y8O5u4s+vPWiXuQW3m8jjQ8tlIUvrdVzmp
co2cQj5AtuOQ/EsLm0dTc85iFud8l9lCCygvv0Q8csRIea6SXpd2CgLeHY4ElLqd9KXICouTXi3E
ETBzKEnbcZMKs1yloLlODPjYMRgGP9WYfA1JP53DRXaAaANd5LCRHSnf7ydR7ZHfebXtIZizsD+i
7JNoeUTCDwnKc4sphVuM09uqw+MIWTasjC9EBWsjlR4KTuKbpk8eGIzRcpTzhxYgw17N5+1cRFe7
Kgm0KJDb9i06iOiGXvKHXPRZoOSV5pFdg4VHiNHV65agD70aOb6ZdxXn7FXdi5nMeoCUjLQ7iN+L
WVwae/7MEQkaMWIoPMjyKiYlAL0fgCtFYSs1OihoGhCv5VQV0yFSrE0nl7tGHz/sgp2AZAaxJutR
+ETaySTMDIWXkRATFCVrgsqhl3GG8qYpUrnWVenSxTYcSRUEMeNGbyIRur6bHOC7paxSZBE0tJOG
+Vs0tDYinQk2sW0fcx7eZf3QnFrGHzYec29oKIvUKVzWRTUjALE1ZoVMxYJBRB+5RkxTPDEX0Ztd
2zLKSpl+Ch035BR21mq4S/QKApWAlbEr2tIbPoN3ICcX2s6EJVp54oloCIht9GZgLMhLyS9J+6vU
ixtNB+B+gMXcqUwI/TIj3qywSlwwe+xCSxaus7k894CuJ+tlrqpveGEsMZaWu2FcXBwTJHOkWvkF
PI0UaEre4BGjl7Ko5HIkxGDJc7euauh8ZodbxZwVDhCcKeMWGClhF3LSH4ccm56SNT8ntb9FbRdM
qfoxFxkpZaHNWUhXaQIm1gZFLY072lwrNunGAxK2rMRsn4EOviNo+QR9yOMYrIfMwcItrBrNHVkv
Hprg3pUc6kbGUhnUJxgmpdoHM8ZwVDHGFvPQtFqU9gEaIqwxuYn86q7OB532CImMUMBSrci5MQdX
ghhABxOV3KTQ9sWEi3AxlMhMzptnaZTfMz1FFzoB6sq1+saZDBoOCDwMWumpqaTHatHf+778ssrJ
ixTiCk0NVZwyJwKjbAzr2lJbhIrWD1izo2v3NcYIEtbbsTibc597U4SxiYZ0skqU8irxjTRt1dCr
s2KNzWQHl5AGKHloyKTRs5dlOrujPkXY9GYFuyacZ7PKCKBYSBFdZpusObj7GG+kH3oIUF1NDFgE
NqBxCxuBa1YpyJOSZkmsgl5QdXZ4jWM3Jx+1br51CWJgH0O86Ar070VI/U6A52agUcphkeWOWaIe
9dDpbdgl8OTuOHtghl16t1bMTkP/Vvq2UrGVmuwnQky2CeUSTtm2tYaPyCYsRV20W2Kp1UrX4vMM
YL2V4s0wIaPreMstSjOt5H6ELs82f86wnmzg7/N3ZYpzV/Aetop4DoijdHzSKJnzpxXYdrQdK2vK
HmhJYFdjvdHrLchG8xYP7Z4j1idn53GdyAcxiTWOpwviwOcpm3FqiejeHQ535LCCE/85K8kXKLNd
bIjXAeee0nwkqvMCoeUdx5d5K+D5w0VarJ0is8dUerjtm5hQJRYf/AZDts6gTriNoWteZ5UbxV7W
U2/eDFX/7HvllqVdvLnHgvBs2Rgh2Oarnzb1Uw1wMtLyzFPb+b0Hh0TClPrKQRF18aQantSAA6OH
RXpZRH4t9743mtquM+uvmi0PbUQ27QhJSdYZfKit3oyqyxHC2JjKiP1a1EB7qfKaor3Og0T7PX+y
R+1q19KrATzbrcl39lUSJP2mpsxBK/wjlvvmGAqJ12F4t6tKrGxxH7HaYUUoQJj5MRFxvICziYHU
ZuxK+PGe7vl+yh3Q4c4BUJyySqzlDb79iJeS8JrKYg8ED56xzEnNT5KNptkN2xifoHHWLTV1uzC7
TkPP6EUnrXyInqpQvxSDfpnS6EKBN/mik5FhjsumLAxSUxnWE77ZuPBWdDYZc3aTsSe0hlLClYjp
pPihBjNG5SpIH+GXg1ca49Qbks4ziArh5oIWDKU8gwVv4W8xAVzIduc8kP0Gd64cq3MlN0w6GYb+
WxrP/5mY7X+dEtSAs/VXc+Hy46v681iYb/jbWNj6jfsCWrAF9hZQg6L9QwLKZ2QSVh2aXyAXmP7+
P2i3rv1GODqUOwtoMExMG87a39EPfErVLVjsls4aS/Pn31GzAVv781iYATPJdtDXVI18bl1Vf1Gz
WTEHexD8gvL0Sls38ob91fDm1RLEq9QTG7ww3iCzbD5iFt6NfukV62RtnZc5WFh7x9nd3yKAhEW1
Wmvr3heonl7RZe0G6DNeGoyv84bJoN/vxmiD4UwePKrV7nTr/M4tNjjpfTtY2gNoEmxlPhZGtbjJ
ABMwE6KzcCsKFbc4CuOhTlzBhaFRC4RHgvoUhKMbvRvesLoOXMWViAHf8fJ1vDX9eJ14mYtP86qN
ZK4ehn2Cl8S9EXx5kE/qNd/KPBzOdYG6qw/mWl3XnvG2l7ycHyJ5mD827S731c8kCP1hcwNA/AhT
yL3/Bg6U1hmDjXYIAy3xE8uVH8SbehxWg3slM9JXzpBaDPe2u95ujnvc3/8wr9pDvu38d32FlcVt
D+2Bltsuw0/r7gu3cF+Dp6fI/YSdcADS4BcPgDHc7NaQZoRNgEb6Xl7TNeblSNDTkMl1iwNSJi1+
tuW+J+4Tz5Wbbnuv5+8mz/pyXEitKxbCz/ZN87KH3oN6dUBfc5qddJU8Y4d+wEGUELkL4xW0qlWy
jlybr2Utb+tNv78P4Gj4agG2doPvOxjX5BKt6nW3ITDt3C+MwbAiFb56ZkQzdDv+Me3zaF3a1yXI
PdtLDtGW++A2+ZhWPPM934EjImGcwBZG9BQC44UQgfyCx1XqVtm1/tRH5ivu8LM+KzBIfxpBcx3W
oKu9/ovqqs3cPT4vaM7G9n0q6f2DsfFmXmuKlOWnOBqulK3vjM01J8QXgo9cAALPeIehCllH8Caq
377TVMy9LN6ivom3lzLevrXTNv4eKIxJ9UW6FmAT28tbLIiH9m1+HxlP0ehnaEuF3WxiHWNkxKbl
EUbdyJ516GRfiJcFwER+cq6pS4De2n6pj/FBPWqP7WFcD8+mdZE+nc9qkT3ZToBPuBQ5fCDvslPs
SWc8MqtUOo6jL6/ajHmTKxtBwX/tFR+3KrWii2NuPFhbSjNwuEoMVhMyJt2To9ZtB9NNTHf4ZmhJ
hYYAbQSh/DR8xHT6Dv2Z/ltbAWPeQWut4o3mhbv4km7TA5KN4Tu88iO9T2w07uVy2HH9zUp+JDOM
JaCaXAyQ8StFZP3EGJp87IQj9Lf5bh45tK/p/dloG1eSr+2yQOIGuytbacd/AR3mHlDWHh0aQH2r
ELc7UBW3F65JngQeqlfuuoakkxflknGIf/MYIIeP8lcauCgAXUy6Gx0eyQrpGJqsLx4YCN0gDobg
Mm8gOq2ibA/tjWcH7R2935N2Dp+JZ/Tu72BZe55f4syDIkVW56GgeC1X9avBumGtxCsDwEu0n36Y
eBl/Sp8DHnQO5Wy6WtBMG2NdRi8NVeT8xJlM2cxH0tBXwezf/WRuv128M/SG/afkMo1h9L1Pf2Qn
cwd5xfxAceJmP0PAX7S5VvYbWV6S227Ut0t0dD4g0OK2TS/qg3ZJHPSb6PHelnnbr5SrdlTf7EMN
0S+qXOhzX/JWWY722V9W1tp+DV2smQeG7279qV622sPaWimn+Fs72RexYk73qO1OzRalTgATUUYC
nG2ZKuo3veUBtacavOsm81iW/Y+PeEO/xtnK7mO8qS671NdWL37txu5p9nwD3a3/xaDRi1bdD/XA
R67s6a/lx5vGYk4PnjZB0PuDNwbxBy11l1LOJabNn/x8Y6wWfzyc1EBZnaiHb13s6edlx0NwE7Eq
ttUBp6Bvn6utzJcg/XdrV6xwnCLI42uQAplufjJ2o8cF8c/LgYAXAlyQ6biOhvlllR3Nt2yrQxT+
hvfAh/n3m7X+/SpO/Y1THN2ZNdLWmwWZE6WBy8i+OzQHkI7IfV0qU/GdqrvOgzZDoxP/Y4CGb+B/
vV9s+fDgrAUqO4Otqt+BBKE1QsSZ2yvrYQ4Gj++hl7vOjUDKPWgTE7enfNS/Io54tRFofnQx1m+w
1nkMMDMwECOqXXNXetYa7oH3oX08p266e1xtviXMcp66N/d28AzBh7PkCnWE8YHFbtuyb1pH5UQg
/HxhLuANQeMR+Li+/9v70tUC2/3OHsvlW2tOfNFT+ZEVq85Zdwcuyn5lYHEaD8z2TUydbnx0mvcZ
ks4Pzt4WgPkIq+I59K+Ox/QI9tgahYaINjrkDfbDnEsGyqxRw9oB+Yea2GC7JiIZA7TpSP9/ZIf/
m6wQFiq8/75wPP3s459t/lH+6P5UPd6/6+/Vo6pacEGxOlgKVAWZz/zNC6H9xiATOK6sEjfxOyf3
H6pCQ/sNfpws8426ca8QERz+V/VoyBSWGvYIdMpkxTBq+3eqR5Uf9CcDkYx/ib6ng30IqC7D+j9r
CjkKdhPkMAfdcyM9zZ2h3gWA8j0CgTabZ2U9B24yXHu/s1BSE8SUFr5kEVhojKpGo2Ia/Bgu7M42
Q+dtSafypZkm8saNHsJ7AAAUaW0EaOBJR869dWqZ1shszcEfnvXLP3N175f5R6ouD8PgyTAo0k1g
bL/WwLI+240GKp5uC8nXtSbQ1gPGISom6jEXkw33UCHV2ZA+mW1JrZFXf/37tXuR/U8XYMuqiabi
dxjcn59HpihQHCD7cVTM00ObytmxHxOKyL7pUzcM78q/LhLhrs5saWMNsCbjSHrMAW5tSzKOxYL7
706X5Sq78yKy5qw6U4cLtXFId+/arQZZWPerDodtXNYSOisNlKluOm/p0C36UW+VlImZlS2B8btU
7PenusDS9dcPVeG48+tDvQOM8e/QMMBZf/ekfX08JGXUYR36jxJ1t7AgLLpDktUPGaq8UzfJZLot
S+2Q9Vgt02m0HRyIWFxtDqv11EPX1UMi3xlR4bQc8w8LSEUL+ENzAHPcteEsfMZgSExKUu64f3HJ
8q8+OTS9Npg9Ukg4LFnK746gP1zzqOkiV3qYoj0UhZOiTD+RKS6MczXdp0sh9gXKjl3vTI/qpC8b
qxhlxl298TkXojiTeF7mHqFmhUfkZLPGSpLXJwR2wx45/fiM48b+igCU9X61tDhv5rZonmnsAiZL
nXEHdXIISOeTLzYQ2pQxyJqXsQmkAkhDWXfaekqy5jOb+vao4BCmDabN35XmSA+NUjDgTBiNh2GN
zknqiElFv+RjdcWi0mbdHsOCdbbnErrPMJaPliGcH+Ckn9vMXm5Ik0pGyWV5k6yczYdYByBvIKuS
qHN8Ug1nusxlDg8Tj1hH/3jaFUtqnuq57o7VUpbnVm1IjQlxriNpDA+GsjBBcrIHeH7dKeyTEfi2
VdRBBm70USOgkJaFFG6bycC6uvDDXEvM49GypAN+gX5L5G1ymtLuLHKHAaLBUQjcqDPIb/T7YhUf
CrQrrLoY7Usomb6eO/JVAbBa0kIWDOwnckMKggaPEQYIjzxUonIdKuLRxL/nNi3Ftp3VLzbUsECY
or80FtxXsCU7PNNK0E5F5f+L++vX5UfBjWDBogIMfHeEmr8cwWszIg/WwBsC0WyksJiwkBlVhydK
pfXNuUSVN3NPf1xKyUEc5aw9zqb10kuqVHAkEvSqJxSk6D50ZkimFlHUOFWyEfd3v2phgpxpNPwt
p+1PEWB/ZJErvzQOiPlSTc3UDQWRN6Lye1/jT29kmy6wVUHeL2pJ9tIaIrWDy4JFnfkRw4JnC0z1
T4UEzjWKNA2Nz9x5Tp6Eb3/99P26oNyvAzueTfSSc/ez/qJrnzSJPGnSild0QpsnB4uzl1oNofbD
rAQq7tYnvVb6f/Wa/fNvZbOwLJ2ODvx6Vb0/O39YEhhfRao0ME4rZpUpfyzG5lW32uhryDSNUySG
wJEx01I+Z1nl0PpGFAiVahjCN9EwLe1jR39rhq47SI6NAVdT7L3ZTB5oFHwsf/0MQfj9ZdElu4+K
wLFMFC8OnSOqiD9ebTviBkqkliOiA1ICn/2Zi/+M51rTXCy04dqJOai1DcJlQoWqdS/MPTCrqCIc
xY6J0MBEI5XqB1LfClF93p4ylXgds1WTtWTkijfqYftZahKm/SrZCdEzHDPKF21uqBUVgJVJ2YWP
pqlSXDeFvEYC8NxK0ahQPIfzWscy5YVRbT+2YezgeooUt1MQqCDItIaTLfOHFSMcFSW8pK+dKMe/
xNhF0gt6HRBx3aURwwuyJSZ/euxcDAU9bktEOQmvIaajRV7i98Sx5l1l2vYaHC/RvU4UBlmUkZMM
FJtKfmzMx46x/UbC/7TO0H9Ri8MKRpPMzszM+M2IRwM3FVmg7pIq5itIngUhX5WCY56z8VBKki6t
AOfs2lFtL4bRdNdeKsUPPcImxnKWneQaA5EX6mLZkfcJuSKtVQsgn0TLZmpgwhgqaOOUdFxVq1/N
sKngI0fGyeiG5CJhLdxFYRn6kE21LfggND8VB5WpusuHM+gHHfldoBVNsS40h1R3LI+s2XLEoAaq
JIfl2jKIcLQ0/bNrTMXvI5M2vDREwLJSTVTBoNXJGkfW6LaQawE8SR3yDnv27SRLQq8s2/pDiSqA
QdgqbXlJt0WUDKc5GU3PTsLpkPb2Fn5hHxSh8Qr9QwMlFd8IEgOGyLzF7QSyO7AtCCDvGvKx7E65
ZFQHJIH9GnSnw3HZytel2djISKDT36dKNcBHAU5hMSr7SPjpMxS28NghOT7b4p6Ek5X50RIl8zOl
Bo1lyRe5k97jLpkeZoa197457cJaCNWLG0bBQJdbbnl1TWQTMNU0fI0yrbqOIx2s3JxhO1ILPTOM
U253N/q2wg64l6Nsq2mLvVZmVDCxnc1PzJWkVYSU7qGfp2yPWgfrbGq+lBI9d1PSx0tr1vNFOFKy
k0obrVFBOZtXNmnBYlzVA6JpDxA0cnmGQQphX3bJHYYbNE1KOKHd1L/zGo6PudG/h3We4IGd1IsQ
EPcNnLA7tjnrtcnILUoRyAUwF0OviKTU0waGP9JMmFo1TKQPTBpi5rTM1d3SoAsrcDquzBSGODK/
nxWCfobRhZUEU2bAoRfKU1gyvUtIXT0OMtVp0KqVdO15w1xHkMCfZRUd8WRPSIjb6otaDJXbf5J3
ZrtxK1mXfqGfDQYZnG5z1jxLtm8Iy7LJ4MzgzKfvj65utJUSUqjrrlNVOIXCMYcMxrD3Wt8idY0R
5Lv+OflK1r3E/LGefd3BvbAekiqS56QQmfUqs3MBH4CBPKsSGQnNonZDfPx0yPgBrgsjlj8Fk/6L
gRr2UDL3PPnZXN1UjVV+Y6sK/wfj6yXsDsCCDbq4ZO8mI+dzRC/FFh17POwc5IYRSiJB2SgNYgA6
iG3RniXqtyYnLN+0cV5cqYZwYlXK4SyLLGvPGKtfjRG7cV1wfNYWqjYPc20WB+5eYMm58CIQGSpT
801jaefCc2Bz+978Yiv3T8kXv8PZs2dpDEDEWPlagN2xsi5f5wHKjzAT7r4LPPmzV+6hDOBwm1hW
oesFqffsBTHqDnIdYCT1sxqewffV9gYOarZxZEZEtDLwBgyYDX9NtLCQHSwSkmZIaTQW/bzvorpf
adi+26BqEWMlE4o/tgLXceyafHnpAOyr7osHcHWQU5AmqH3G3oH9tYnlEMkpCnEaxL1oidnzpxHO
f+Rf1FVZXBnKSau1j1sWq+2YvSm3StckyecvfhGhlNGufO2I+HuIO4OJf5LbsDH8n0Evh6vErfWB
D5pCRlAFQK4Cfpne8Qx3g9CkcM97gDcU87wuWUcQgkyqEqMO94DZUdWw/pffUa2Qog6sX58L5rFk
TTPD4AtYvv2qorJl0Wc/4D7Pb1S2OJQqR4TBtg9ta9oq4i7GJ+U6nO4gx7Sb0enowUI0Fm9DN5fi
pqetBtpquVIyJO5VZNs4/IniFo8TcuTzvJ5MB78TVnuMbdNg3WkMI+VbF6BiLLnj674M7ZzitY0h
PHLNmegiiZ6Jb23b4CgnO9BhAU4AOu7BAI+3QzHBTa6Jtdon4ywQt1f+ZtamfZY4TL4ofPMcId9f
KnNpMRHTU3S2FZxdskz0KO3d0Kt60euzR7koVZcxXtuct2umaj+oQu3RQvqXrOPBMxfP6nszRUv+
Go4wbm6lW1toFtmMpOyCRYW5V4cmhn3hVx2F8bx96ysTwEDeiGtAxXBvllvFzyrPKFACWrMG8ViZ
OaXFIhPXeccwFnB+IeDwjwWCxZjDm/Y3U8tSFbLKXIq8oAtcLk+vxoFMdcCz92AQkXP5cGmfSuQ7
lK8JnJ5XdtmPt63D2zJaz+3vRyOn1DmXEKnZTsqfCT4AgI8jwlicHk4odgkHSlTi6aD2Tbj8QWaR
6UODyvDScRrUBOCVvldhwH2QuYfyyNTV96DTbb3WpV/dW1XgkUiSRS1Egj5hwJaxPOtUx4M0xcyv
0QAUbzcWwTcDf08sCz8nIgbad+NtpjkRdRmIXTwTgz7oxnJosgq3gPQbwMEtCuTt2Wji//ccI3gO
opJXN6bJTPaV1bzJ0guep3mKKb2jRnDZUYzOzywU5osIeqhfpRjHagfIs7+ltRv+mX0juSJ+3t9h
1PAI1goYoPG48a38nCg+4rk7UBC3RTAbWxT4OIw9OZTb1G2zXaAgEDX9tAgPijtTz/JnhnNs0ZGe
DUaBlh+yJlr2MT6PjHm4jruYDn/TzxRiRy98pK2vx61MnF9l3Ars2pym8HFk04HciPTGs5PqDs+Y
vJoDk75TVvDPtbY+hx6ptkMQLCc1lOZo5aJyRwCu9yqaGu+3XZEvvXgZLkQ7EYMXquyt8dh11Nae
lPUgubQnn51K1eUHQeL5Hwwa41UetibO/bhLyRNamAJuq4XaFXXVfZ9b5P+tXYmYbBPBChKmio5D
Xgt8QrBs9roGGE6jn4HnQX1YF+WcHdw2DidWUFtdWDXLNCQzcZZkMkCGWgnN2xYh7o3KFeHBHBfh
fmOMoF1RlsoMYaa20eiKpBf3iUQXtG44+R9KOUdXMuXLpqk/PWNqfWGP+eDF0Z2OQVAadaUvmskU
+6xr76XtERMHgI3ij36NShsit1c6mKC86KYa2UgBpTTujGFilw5tYD/Nxl08mAEKTc6ShutMW4I5
O661JFdazngTtX13UZYJRrx8Hg9UEfwfNmL127wNSjDaqX2TRH6xlVDBtsJRivaujq6aLA2v3bFr
7oq4Tp4IUn2pSqjhNlmZ13bR/TT6sHzWTkU30YgrjJ6JUjgkW3UIwuY5Kmv3O/aeYN3ISL9phQd5
nv2GcdDS9J3dAdOl9uXeMqrd7CsyPulI3mEfMRuaVj4lQrrqe8w3kl/fflOY8MC2X80Ie7AN6O3/
4BIphwRp28pp/GsOLwikBklyS+s/FWw71WTemFhBV8XIic0W+rVx23u/o6OUihfS45C3mBXk0+4h
NZLHOEb8RdiDFZtPf09i/5VE4v9LJJDH+flEHbzUCAvfl8D5B/6Pr54Ac4dqA4cNT1IpWYKV/1MC
l//LlYgjqD5b0LIs36Y8/U/qOW53pld4QB6HGf6h/1sCJ0cd+QSFcdBawIK8/woHtJyc/1/lloqg
6QTCoqK+SDksIY5O1j6I+2AG+7eRsagJFxDVrVs6nkYdvcAeQUkO9/+8mtuPxeqlnvH+inBpKJ56
yEYW4NFSrPyn8jDb3oRufXaZaIziiV2Oi7OlaM5OX8UDV/DhMos2xeYNEnAkl6LVP5cJis6ogcgi
BQnz7kU00nhwJkPfADsk6YEyi/Vot4MXrWuz9TkL5a18IK8DgXxfN3TbSrRWap/XFN5B9bvIqNm2
lXg2Oiv6Zf59Oa5mjthk49ha60axbqzyQoU5su6caCDYOS2IdOJPtxxziJ7whj5+TClScNjO2piI
WKsnsaCELUnTbOyw2XnUl2jt2ZEIlyJh92YqlauNNZSEOQADED+TeE4egy6GPcIpO40uhqYYHgiV
JOqjjpX53PrQXOjzUa9Falo2ARh1zIarxHXynmAGL32wswRWrAgpNpMWZwb5bUksEUntkAy9wyyF
6TIHp+JcExYl1zUuwGxLPqY9r3HhRmdTXamSeNFBXxPqFqNyxheKOjFqI7n+H+xqDkdE7bKzq+Vt
kSrKHnk9lBfpPNbgDtuYN6XMRCEut8nB2Jz+5T+OaCogls2XAcbCDuRRxGBvkqErlGFDcSztbRcS
nOA6mq6j5HCtSI/9YqQdKZCWT8jl2/FpfSzDTR5/QjGBZKmXdhjM56rAF5WUmXdJj6jHuQLMG4yn
RYh4O0vjPuhb9IUR27d4TxazG687WyLsqTGfyg0mFcJPnS5+tefIS5BqdsNw8GxH/EknULU7EDrZ
ThtQCVZmhUC5b3y9/FTsngoypbDIjSQLRH2uyR4UYcYqGiYYKRvsVgHMFqK8M6rpYjnvcdi0gxpO
pC1K47npIf8gFw8C6Jd1q8/THPz52vGmLmSNitSPuSjRhp7+qd4XIf/z5qCHCOqeFAnNv9/wv9/o
JHAC0LDY5EM/b11SK9ac1N0D4IJHC636QVWBuDp9zb+VzaP5B4wacDZkbZSsraOJQXBII+Q1Epso
tL3XvKTSEDtsTpwgQpnYDF1yT3hHuvU7hdJR2ki2ezpolI+C6jla4re91NFPlZGEHRrrmB+UXuYA
Qhd19jc7JFUQXFBp7gh5rLd07oovBrj1cQaF20YbR4Bx88hWWqa+f15bVHjkuBBQtMmL0scYxH1f
5EXG9rMb+4CMkRbvdKby3t06ykR+FmJT88Gh5HyruQSEvSnikXCbJCQ6B7R9GyMlKhckHFnutLaK
uumIXqCgc+FG0h9giYY4X+jNWDe5Gs3FxtF0xXrCZe9+UZlepv/3P8+SXUeEk0cr0TOdo8K020jC
TYnl3SQZYLpsLL5xqiKgRDOhnB4J4n3Xchl+vsfKi0DRE0tZeXnP/7zHlLvQVDANTkSm0W3idJwh
R6cescJOQ710QfxTBO2C4nc9K3XhI1kOSB9bInpP38rHD8Ffus9oGYmM/U+X/N87ocqVTSW5KOS8
dPMW0fvLXBvLrMlZaBWNiaSaHMS70xeVH68a+LwCbtsStB/kUd+mLaK0zr0WHVY/6Wzd5nLpz7VV
dW2HBhkUJia2dONwCF+XXuojVAf9BAus14PcJ36DbniOM29a4UZGFZ+Ck7mxScBBSiNMpMKdUaTh
Jb0PGFe1EVNytTrDv++R19PFJc3mwsashEkjTHMu0Yn+piN9vd5lDYvVuS5t9YLbBONiVQLK2MJ0
JtCavPKOOTQwwEOMvi2fPeEXsKTwuUTg+kK3vEqmTh1EHlLbG8jNJbtdKJABSZJTT3Zah5PKNO+b
APTnyu2CEfV91ZEEdPr9fliIMAEt7aVFXEA2mjzaWrXxHIWBjhFh5n3wO++89lwOHjnuCdgHM5Vf
9eE+v54j+C35TWmVvB/OI6uBZbl5tlUQTHaeJqdjSbo31r3Tym0MXrz+Yth++FbpXaGbcAUKX89z
j+UT02hFcFLKjDremB8wVIn91MSgUmQ6PJ5+mUftOj7W5VoLsxLNB32g421jLjKyhNh+bMUwDpdj
q+x9J5OpXKWY8l6qoEeYqwyH8j05tw9z7PoNTSryMJFsddafL+7mwxTM3QDZZ7FHG+3SuXn/rnGh
04/WVbblAxXtWcZ57nqguE3xsk8vqwhHWZmk89vod/glHd08WQ5CvbnFXWJPIrostar3RYip44s7
W7Y37+ZP7gxBDffmeSxyf3cr/0xqEJDCgWp6urVHFab7Ji3FnS8mtnpqgi+0RKCjyK0HloT1AKJ2
Xlciy38QoaGQ51XB7K7DKRQYQB2q0uuaQv0t2IHKP9B3wX5BuyDDGzJ5ht6fvvVPRhM/rwviFBHL
cmJ6/07DsZ4Te8DNRwqye6g8VeM2DM1706jL/3rqF6bt8nIkqh96v8HRtcBv2ICRI1zcE2GwbT21
h0RG+c+JPte1L9voR+zO7lmVd/Oubyz/1Ynr+YuN4yff63IiZBDxc7F1PNqIzJ4c+8h1Q8idkaRt
YcrysQP1sZ/lDI2I5kgxfrHhWiT5x6ODh7bYGTNNBHy3798x6LI6NSj8bTIV02Zqm9xMNpkpkTUX
vsqfCjvH5xFmGeFbDoSwAGFUvQZdJQPQkzky4gFulruJYL7YmyGb6t3UWRm6VFt5TyT+zJwXKpMi
C1Cqand6gIhlY3M0thfnALttx3Vd++///8/YLiEELzOOt3HMFJVhBvYVCmqoqWQNoQvgMMUoMKJ6
zMx+I1u1gPtNG85azt38onpj5DvPHGw0jjgx+y9uz3vfpf47RbEfY3riDwV5Zy0D/J/bk1U0KV31
+A0I5g3PgQEtQRNViNsnHBShaozGWwdKRbXpzcG4SPmRCD2l8WLgyfPJDIkHA1vwFAeIHxOi2leA
ZSFbUxVKliSK2CB2qNXVNeHNuGQGwsF/G6MgOKgywOxsYFrhLqOXLvqtGTRgiJqAWv2THelx3HQd
TA8SFat4nXKF/vuAbiO+UmC3diHhY+k16WvDYwf58pfMSWZGrhabq5rtOwAjogjUqqty29rBTsvm
VYP1V1HLdnwiyIL5IbT68Xdhc2NXDtVUucFB3zJe+mRBS0VqwXRr0uOWoaJvZdqGCOa8/r5J6thd
F1B2Dg3iJzpBYZR/V5XhvqXQBX4Lumzm1jRjLAREaGQ/Y8qrWA+agqXNiwgTxK2UZwzm1p9IaqPH
bOw7v6zokjRD9MXx4ZOPdpEKQgZb6jmOe/QbuyjO7Mqu8FnosboqKXxv6CPi4o6b4iwa2Z98MeY/
bFI5bZvIWxYjDYutuXwT/wyqtuqTQsHk2/Shox9oY8pNjh14R78kPsf3xfE2mjx7x6Gz+eWgNthR
yHG+WFU+e+pFJ0LjkwdnQ/P+JhxMqlbRkhWRJ3I6zCKfz8BcFxun7V7HScX3px/6s8stiyqLPguZ
LY5esk+zgsBjP9xgyyRvXRDIHhZi/pW3xd08uCr9alq0P1l7XASlyAb4i785mhcdbQBuNnjLsECg
w4FrJJAco1lNP0LPGachTk0dnnT6sz1BUTS3MAVL/dgnORIOfww9lxBPk4/aT1BnE9VguRuYIiOo
iFnJR4PifrJp59F8LdOMvNPCgE9AcMZShp+l5lu3Y1jva52nwUhHKHYPMHgUwAonUPdwdSKAZ0lQ
GOs69xtgc5mZc0bL57rYQFqYYf7FonkUDvWkVZGN+Fgio3kqa1+i9mvzO0BmyW2DBMIEFkgmOJ3l
MRP7SpfhHZS2Kt57oKHeHGbJDLPhkF5LAttfu8yeki0mv9hGP5ewYx7aDKbRECaw00aYtleAiFi/
kFcgQGf/RqyKJE8K5Vswz8E5GfbDD+jTBpXrXJo/wL1CfVBW2lKTicvh1axDNO4k7/nEiRUjtoom
QZXSulV3PzcYl9fQQFCwpsCxV1bdqB/AIEvB6bNCFdeRYXPljQNOZjdJbez1KIBuygZQ89o1TXgG
0WgtHZ6MFGzUTkgJVugADIg2rSvIqe1DJC9uZ2eXfqk1awht3W8qVPEbUaL4LtGOudd8ADgv+gEW
VQw08bfZjzk2H6RuB7qOzh8BT7RAyifzW5QV7lMFL/JWy65+IN5keJ4CG3AfUUrk7SVxyrreBAOY
0sEyID0iQIteJmHhwEx6JLrrBvkw4GgqWVQjValfYrRPzU61wnXWLf2wZm2rwn9MCqJxUPJUxpV0
kHbCKmN3hXm2NPdVngTpuetOpnkg8ybB8OXg55VxIc4k1lFAbulSioyGIep+/rffL0AX12OnsZyv
UX+/ny58ReFKBIW3gQkRb1kBCTeCQHntxJLKVYBH6PT1Pn69i7YchSvnLWp+9tH18piM38bIWXjz
yl3zI4WPtTby50aQxXX6Up9MTcvhCsUelfeAqt/7R8v7LHVKkmbQLWr/WflZeu2TzbqONHJHym/B
F1PTx0ejcUB1EWE3nQI29O+vJ3qbTGanQVOGunjt5xoLegThIy/YNJx+tI/1kL9NCvaGFg2JgP96
fy1LRUZaOkmwaUNaSSs8w85VMfrG2ZDgbffAYDzNMmrSfTGo4YLda0OScldHXzzyJycYxOy8XJP2
B2fLoxXPLqUzywQeqm+NSDEbLQbsOCk4BPrByoTfj5d9xyOUS48ZxfsX1/9QFuE1SPaZVAgJSeA+
3r8GOOEC6ZkONyrLrLugAyDY9Z63qfow3AWROV3Fxph+cfj57KFRz7qEeVKV/HD4MXQzOOWYMa5G
yx72MX0CyAOJ7dDl9UuTvZh2AR52wVoErfpCC/vJoGZM86hcn3v4uzr+s8ewSlegG4arFqEY/aU0
4dJITjuwYwlKga5qqu9fDDX/k4MIfSeTqgEOXoJljsY1IlvymiBtbeCOp2on9Gz+jNKuQTiiZz0d
+mAa/Y3rZFGxCUYfeYSIEbbf9dpGaRXIcnhjVwKBDSFe+XPmeAX80jURPfvmMomTycs6mE5zlEPT
ZY+9jiKQqR5sq1dCrDkToISurjKbpWoDLSr6BlSAksxAizdalcPo6R0BWu4307MWUbA/stoR9Eju
e8KGmDhV6pPEcpXpSxm0QNmYBQOb9nG7ACEq/BqrKVlisz2qL1tX+lRRAxW24HFsvFRNF2XMzkOC
MtoQWBTnfKAQpyjt/CqaKUxw6VnDj6FwfVpkIdAaYo+clgeCSrMiXqT86aGBb3ZhDwtjPVvMxSt0
9ixxY5SmIdx3vyk3HfCua9E4+J9nICPlNlB+CBrBntOldm0Zj+i2KqxdxZjUoLTakGZBFxs/WUZa
/JLENSJPG/njV3pK4VNVlOcNGhUEC5UDnmZti+QPW1eF3a+OouhBJQALNkMcVn/8SWFUzJqsmzYg
Z4YHt1WpsUUEMtVrwhxkvcrJGB5XeRvHeF6rXOHXbAYdXVYg5+7yMKhg/oRdcxgoCFKXoC4Iqkyn
cbafe6/5DUYAvZlZjuZLQVuEAqWc8AKXbDHOwxrD+MpGhAr7aQ4t+nK1XdUvY1YPv5h+qKl6adYA
EIvHCgIUGxdOUUgt0eTYpV5ZI4mzTD3dcqqk774HrJlnNzZA0YrIx8aNNuQr86fkKtTykh7PTBp4
lDRQnsMotHa5VWJYQ98C7JkAaOqptBh9Z11aimd2orr/MeRZXqD1RPhDUEHnfRsVqX+rTBkBC38U
8oZYXjO8smYh73pbI3pwB2N8VZEOEcoYYvxlxqPzKwr4nFYV+Vt/2KE53rmPFrTcK7/zFKg006kh
LQmNn7r0yz/2PBNYm1BquHSghPVrhF2aKDVYHdmqmOX0nSiK8aJi2CgyHm10ViiJkhfy7+QvMYfI
+5PaYCpS7rhkIdel7g4WWFaYL/4k541HKIBAC+PM0XacekBqjiYQFY010km0oFELULQsZ9RjwgAW
EoVDs9EwLJ1NkBbFI3eSlRtLEYe8Jn5stIlZb6W60EnUWCRvtFH8xTHr45wv8JTRcuD87hNcdTQd
AXfVWeYj51O6oBaS9+S6koxcszG1zSk5a6Iy3qdl89Wa+9k0aNP6p4BK0U7+NVb9M/NGgKBHf6IO
lbGNoiMXe7jhe0m8ZlvSvXNEvfVqd7wz8x6whywpxZ+eiT/ZXwRY6YK/9Uy2GUeFMK81k9ZAgEq6
plOcO9Djr6JwZi4J4h+nr/TJKzY5X/msqRwgyRR+v6y2VdtE3ij9DWKy5fTRF/VWAH5+M5wZ1G6F
trGfIueLxfzj87EVxTUk6PAIT3hHz4dEsTXNidU7z8r5wNowEZw820+0Yh5OP9/HFZwrUffh4Euu
EiXM9883jTap1T3FKWs2y6vUjcaNBe2esoSNoCznhbL5drtvTZJ9sZp+8ow2+yQJnI8mqvu3dP7P
IELbGIlEm7xZl7B1s0QwP8fSf555n198J5+U4NAqUfoILHpzi2bk/VMCrIzMThJebLTQ0b9XkzIJ
NAZQvs7o82/oNsv5XBWeO2Og0A2Lt2u28dqfK9CcxDP0JexkKZuzNC70F8eOT94DpU3L8WmN2iaj
+v29eeC2ewcx3mZIwQUHqWNv5eSAgA9IHzj9Y392KYyWvkQ+w07xeDDHidMm/SzDDSxHij+5iJtV
0Vr9lv9N2vTpi32cJAROvMUpKzl40Ch//1yT7WbzRB7kxqabFe1z3yoOSTblglO0IUfcH0Z5Rv9W
gBTrZXyzOGK8L+7hswfm0EMHid8/+LBFpBWQE+dohhszqfM/GNTiH2U75powq1ncnX7eT2YKOtu2
5TkkizCcj55XU9STLiG6BHJNdbOLx6CeVjGzc7ITEvSFQtj27LRh/cU2+JPrUjxmclqqePyNfP+e
q8ghJHCy/I0OEnaCLo5SIExm/dzk4AzqaGjJ51Lzf3/EY+ExObku/W7Bjvj9ZUc3NNw6lIpVEqbO
3psYrWyuiKkiP6z9on75ySzFE5qcq/gR8eseXawwPaOp+D62CWXzrV+YPoIS6fnbPpqyN6h08gw4
pwdwMdCG2p7+YT8ZRB4eVCLnOGksdZP3T+qlfSxQVMTbCFIe0POmO6N2b14ZGdrj05f65LfkcM7C
JjEl2syN7y+V+n6KqAkJjpinUlzasjK2YUZqzDanTFxscxKm0f824X89MVg8HgQ0Sra0Af5acf+Z
i2u05L5j04Qll9X745l1+WL6fnKGj9A5nH7EZTi+74a8v9TRI9oD3urBoiOqMGoQop4nIE4cFFVf
fBbLn3N8HYzOS7GDwjd9z/evkuJkRyrclG6TIi4uiRhpbgr6WZcGHOq1h3Jsd/q5jizWS9XXEsR5
cv73if6wjiUgHWcrYrHSbBv0NaLXMskDvA21TqA6eLOsrkOlh4c6iINx55dde4dNv3qhdab3IW0d
XG+GMGD9UymKUYElhbMiprbcVFOWnOGqoDl7+o7/1r+PX5HPisjZ3UFt6BzNHFhdsjoAh0qa90R5
oCeV/rrUUfYUDxiDbmpKbPRfw64HjSFk0G4H9pN/Oi8nZNrQOab2PsiKdB8RQP3NRGQBBalMBiq+
den90FlFS8OGV/3Q53b8IzeC7DaZhQPhKcv7p3z2JRucXEIbtKQDRcPp0FV9sfR//HipCCHd5MeB
zIDc7f0wEF5uc+qJ1bYZFREuIr8d/fRnCD7y8fTbFJ8MbCoCrAABKcbETh3tpIiZ83LPAH9rUx4G
CE32YGr3/i2xg/Y1lev5FvjbcN9xNrqWZYA7ylFhw0GOLAEvXaIpSEfAORV69GlO39vH6ZPCJupC
5mmB3u/Y/T9XGJ0qpWIk3brYq9n/HkMmP69zKnQRu4CdaImLhv8afzHE/qoIj4YYUVuL+CFgs4e6
8f3r91U/JRir6Vhjm8+BOpjioMxsrjdeI01vZ7EjgJKQCntHtpLlPTpRBPnG7OoAYmAzZmsdDNRL
wgll+QppmvfNF7bK93nnRsH+9Gv6RK3BScoSbFZs30SKYh3drSciQt2paGB+SLaSUCkoR/WY4W3u
k8DYViHQ5hTO6IVjQ/wURQcOXRYBEE9Wrt+n7+aT8cTNUFNEYc2//463f+ZkFno/9QXqKn6WfKeJ
e/+NNW9+OX2VT6ZJj10n2sLlGGnDtXvXqKs5asgWqP42jZ32NwO43Vmzbaw8r2uBJ0ec8U9f8ON3
sijXfEkZzUd+AwTk/RXzqbLKWitna3ZTGXFerrJHZ/bqK7TP4Q5bubiNEQDtnamCPUKdTRNc5WCh
bVJPPwxxZF62s0r3StDCOn1vH7asFl+u4IRg0rSUrnX0CddJZ/a1hlwtsd4q+gBZmWPxw42xNRu7
FvtyrBdjduq6j23ROzDYcheNyum7+LAJ4C5QAVs+odNWwBn3/QuaotbI87IHDUFWOfo22pYopRHk
tEbIGZ+81ojhuD19UfuTZ8ftzhKGVIFy6rECp7WiARN5AnavkQ3lMynnmtRIFzQS/u6UIlzhJvYu
ykL73krD+DciyuYX38LwOpCCSZHN9us/0ziDyNU2+SAr5S/U7MUx/NMqzcpEvza7kNzbbPjjDajf
mfYz7e+iJOzvhl7qO7ayChV4Mg0Yt3JEy2us6/7eVyPuyGwkQ8FxSRDdooERt1lvZt56NodoPutl
4llr8lgdkMEueSQ29xnfsl/unfPMC233i13MJ78RmB90P3yFy8b0+DeSRk9GpdZgCJNqU0y5vmlB
QOwgF1xkRhtDRI+CrwbGhxmB7Qw1Z2HzH7GsNUcDoxmdqS6rZltzcDuQsQcMtRo9iMCnx8LHlsqy
b7LcgIMif7Givb9QN7h4O8XM0/m2uOpYYdcGBI+9TLTc1n5Rk2bYYDqLNV4BpwOrG4/i+fRNfPaG
2QZT1+cLYBI8elhkYHbte1JvtTAVdR4FBK7Sw3qcGhs3nawPKIXj/ItH/7BS8uWZtOWoFbAI0Dd4
/+QCLRDCzLHZEjFinxVzOW9y01BnLrEZpPW55Z7Ih5+6aMzz//ZxF+0Yygw6kBA1jhdK9NhW0RGv
sEXVHXy36CStU0zRxAkFZBlswsZK1jiwDfnFCv1h/ueBlwHFjMy/QJ++f2A9Yz53oEZtc7g01yMZ
4HuyeMyzvs3FxZAn3evp5/y4xi4XZDfC63Wp+xyrJLQ0wjafFSFDAYTjjU7Y8oV5QkIGYgn/DxEw
wFQSnXtrHI51Q5hDO13Xw0hnXlna7L74wT86bpb7cal8mZT3bMc9egGlQcI1i0qzNaaJbPsN6V92
vUZi3EUbOzESwnhnDcYNQ6ODyzcGYrF2ilwuKQ418WrASpoLU4ODOAdnZadb7CfNsML0SShk3LuZ
sWLmFNUe1A6dbMuY499zhmboHBF3cjOwb/xhyIZwjVBYxjZwM20SVYIhZlOPJrtikhbkfNl0c/Ld
6FBhrAblkbjjh03zlFoDcSkAvriprFPuTdxl4SPDxv5m22MKIX0AAmEaKdmZWTP3gq6AAHQ9RmZ9
1pSZ1eyrqI6/YaZwruchn6aNoG11IKB3YQ7VaDLBOBc2yPo6K8e3UFMbpMaQZ3uLlgTUy3oWI0i9
tA7Uow4wtkOWBzxSqCEuSdMFRXLGXjnaCdWM+ZnN+eCpGIhvXvw9s33ALIAKqLfbxWnad96BZi7s
zdDJpz9ToHW9lbVCInd6EC67zne7Un5zl/MAEzg1QbQ67wd9FdFEGlRF/psx9QfUSR6+9mQ+OBTp
v1hX/1OrPboY5T3q8xxCaYSZxzssrMOJE1k5NCPTb7/1hiy+Z34hBD2FRQ9nDIb3ykE1pGE7qvE7
2yPbeigaIyN5usrAcjrN2KNpzIg2Kede/xFWGxob3zTm6aILo/YppZDqnelFf3ieGeZoXQJxyRGM
a1JJMPh4/SOmz1JsNLGikkzWGVe9aNOC6DfTjtdg5KgHjiOHU1IB9PgUNO7AUQRpvX+rK2Tt29Fx
YTeEiH1gf5s2DpzOw5jTk53YrXsTbxVh73FGvFiTIXySQ+dAytCxrg8ce4ObsUjrt0wVgKhSq0tN
qPvmcCemyfTAE1kReU2tRGLoBB04fGYCc+tFMbF5VkAOEMeBpj736jlv1zj9C7y3jDtnHTl5+SM1
2h5VS+uWWISgu7hrZ3C9Q0AObL9LRzrQzDlOtF2U3oDsUBLKtabPOmwmvNLuxgUjToB0l7O4Ydrw
Jsj+Q3FQObChNX4e8aa8uM6/yagn8nNsTWrClJHNM7d3OwQ9o5MQx+jSA1qlGGve2M5U1hayVHTV
Z63/MrTUq/gzhZLXUvLrriUKHFIDJAzouymqK4E6KfUWNEfQfkdjL3taN7b63Vhp7T+MZGyM+5ik
GxcZz0AOdtZpiW2K9he7G/IEwxWaAPVDk3wC/CRAvNVP0MZE62UHHQNCBzQMo+OR4d6kN7pvh7ss
8kgRhUGNEKtNgpl+4VjJXZOood8ESZyo27LqxvuRtGu5b7uigiRsuNPGGzTQCPaFzbA2Q0kSmcV2
GGNe5kq1DxwDZ/1EvkMCDiCHUxVWU8h2kn/BQg3oSu2DKp2x0om8A4qqpP5D+zHxd7guMc+XmeP8
JLMiGK/wfdLtDGPSYaLQm++b2jS/aUQdDQCFiHSIwQrUN8coydlwxqZ5TMWIj0ikHTfVhLSd1ljc
JuJ1sujVxTWxEMtCgL5AvqK3yONIR9cKOdYKt7MibNcVbXnXRJnO7uzOJdHSSXr/FelqauPrGaZv
UAmcx9NT0Sfr7+JmWTjkS0NtgUb+K5S0a83qYDXdltrjcE8Cb0xObPHm46+7o8rwlebok/3NUuRb
+oW0fViA318ucupiymK72xahBciBjgcHvBFlChUKEsYQ2dQ77J3ZWYGC7eb0o37c0RFOgEJn2d1Q
4rSXe/vnQDtZ7WgybvIthLqYElg8E/ietQcoAyiR2tH6liVQBE5f9JP3y9mZ+jS3zhbHOrqoU3M2
6euxJCo7R4dXVsQSoajc+XK0nuN6cPanr/fJQ3I99uZYLFhigqPfs+vk2BVwk7ZFEc37yrU5B7kT
zJikac8I9XIp++VfyXA+21SBQ/rfnJ1Xs5tIuK5/EVXkcAsSWtnL2Z4bymnImQaaX78f1j4XFtIR
NbvmYqbKU27R8QtvMADC0M0DBbQJ2BVNRcFkoIakDOh2HIsqcdHSjGIJ1hj1GfCCdaw91DF6Cj7Q
8qH47DpJ1d4BBLO/9bk5df+HaSd9WPUbAeCS6p+vda+WdiXttDs6ipd8aZG18NFHAKOV9suxq+e9
Y3TlRV8rTFDC6WTSRNvs67wfKyVzTHHUmzr70LaAI0DieE/Ab9KdFb4s9NKrW1vu9CGIxaFqn39b
2iTOZIgMyfBGNe5AKBT3Df/vISK2P1IUGI5FmyohluwarYq4OBhoCH3k/psC0tTcQIrFlmFr65Ph
t+jPHGykJ0NVHyz3cHszXknkrBX3DMRId2jRvBEr/jpywlapiAoTpTxcxb7AmkPDoqgk2nzp4vio
pkzfWyjjxwRvs49gxoa7XETD3oRdlhYsl3l6w0TTHttuhmjt6uBNMwJTKvL8ZA52XH4qYyAKxwLQ
Z39oc9l+TLRe2NgDZTgSaxjXfBbGon2NeUtXUnTZvODwkf7KmlR9WDIoaUD8C4yM66kevwKRjj6a
kbbs3M5XTjMAdtIDgOyUhbbVsTqN08ruFyRCvdl5FEBbUWFKx0e1qZojdqXVw7Lk5U7IuOaYm4CR
6jEpEsm3Rb9pc3aUGLykO9DnclZhE+S6ui91Exu7hbj1TFyMQ/2fLN/wDFL+830MhiKzuTfBedUC
wZNsdqvv6OfEL24/mQBvHdndlW0zhEVitk24Ru1PWHBW/4c5plEMpolL06XTdv4zvJK810L96Egv
Ak3CCVmlbklWC3o1e6r65bfG072TAFy+CmR8NNypd1FSoeZ3PiaADQ81Q8ZMq6y4L0Qif6ZQk92A
FDA5FgnqeTsncf0bzyebZJc8G4owtUXV3VwaGSZlolQXgaqChp/0WMz6Cn0qughbX0pVGrJ2K41X
B7BXD6sNDaLC2ktLJfofJRfan53fc7n48DNIxFfMKC3c7c1AbQHTTDlORzfGx1jiDng0VrcbHBpB
a/XoAlSVOj5nubpyaT28BQDRfr/9Iy5J7XBMCUZU4gFab94W5uJ5Y9dLxZqOQjN67dgsQP4Dvay8
R+nZiK8vncIPcWE1U5A2u+59u0hZ+rV0zfdObOnS1wf0mX2167rvkT23iM9oDZqOM9WM71KJYMHb
Y97d5/BOpruxy1OMF00sae9vf8lln4NLlpafRwWexgFcqvMNhQhqlsZjOx2hGpUgAJb+rnRp3BFh
Gcyd1Gbu2C67z6llHmsl1QyAjKDzfZhSVEBV9DOaIa3vnb4pH3Bsbwjhjebu9q+8vIdtcBBrd3K9
V8xte6MZZgQ8UAw7WkTvJzi+MOKrGpwbINoPcAfm17ES6n0JGPKoI8W1c9CvDk/BUNUdqnram1zq
X48R1bNsBh8mkUwYhxlrSwNFcukIJ3oqnVpxkbWj7Q3itbDwzjZnC0+brIyUnTD0rRG7OYrEoTQD
VeIFZNo3IRqGzHShdFAvPEON+4zIWJY8pRoqc+/ApsJCiumgvcKvACiEy6vyYunTiK91WnoPHtak
+Z2dGAb6C/WENGZuooR5LLQFxZVWtjNKghq5ru8pldcFM+1X/d6IACfAO0yM9t5UUuVHZeBIuhpp
EpOiwVcCvo1qyt3apGR3bZm7pl+MCaswCzC/srOSR+S2heXnKfzyQxa38R3Wg30UVuiXDyiwxNl9
V1Toq7J5Is+vc2QpHka8Y3+4w9x8QQva/BDbSZ5/niIzv29JEFrflgTGrl6YzUm6nvnkjHblBVS7
1R0U3WV4BvYGhpJK8gGAYhsyjYjR2YB8OOi2TLHzInkr6p5NrtdVeHuTv2VMm+UlFqZ9sgJ+eFXW
5/WvbTZ5iJ+NajQdKXG3eHeqGsnooQHFJfwoM/UOB04jKV80JcYDkmdAYEvTzIvzS+u7Vr03MSzV
v6qVon6+/cuuPDq0FGFqETZSz97WloEqirbvUccWS6ogahtVB2gK7c9p7L8iDLMcbg93JU51aLWZ
K96NSjaCK+cTMbaRKoZqLTzFBmRk/CcH1L3xIlNJs+OxEKFTqLWBzS9+ggeP56A7jGVdaOE89WN5
BIqGVVs5jqBiawzVFb9ZDLhjedePr/jNR68j8G9z52dfbhUH6hxvJQ1CivDmpjbneCjaQtTM6T1E
NJGyQYyh6KbpselRSfjvgzEUdxJOXPRZtx2VnqcllvqCLJDWOg/5XOOGotL3ium17Qx1efvxxBED
r9cfpUB7E9VVeNNSdKyW46JW0xFz3vqHQmU6NLETaPzBKbEOJsoMeTLjAEkeJPZv74fLWJbiPRCq
tRlPkuSuf/7XuXAiD/9hFKGOFoH1L6AlzqfZw6fe75LGOSqAdEcw4Fbt7Lw6b4f77EAaKwhQRzhW
h8INc+J84ARhozFqUcLoZlhmDyJW1ZeuX/L82SpntQmTDoXHkw4hbcJxjxDIr8Yq+2Rp2Jef1GJy
/9DzTV6bnDgutJAqdnjfgWfiG9W0s190aS8wvpYS3Hq0XuJ850DxeiY+GHI5NL5cSisKRG0CU7cj
BOhMZXC/1Z2MxQHF1hbsZ6nOH7o5RZ7UtUWzGi+W8x+bWv7oz9EoRp9yJTLEPY4aO9fCxbowPcwM
DXHY14633fAAIhNTj9MFh+O2wjytLpv7bug1NCMnoTmI6ypx6I7KLkl33XHbdQGfrRsoCqyVmc2G
kJUVkS2b6nHWp6R6mCO94yWBuoJhDlXX73UEH9CHgkNtWJiu8u32frw46Hw3iDOAkjRSLVLq822R
x3DAkxwTL9I43jjXmmEGZuh1u5Sfbg91cfZo7gDJ1E12IWS7C56sGQNRwjIbbdyqDGUmpi9JR2Ma
xdh5OibdZD9Jk2xAejBJ0CyOT7fHf1Nn2kw1SFiU6tA9okizbTikqUoiFTfaEXUiGJ4QNGoq5V7R
PtWRVrmHmV5udVDcyLorUphigTlVVE1RnMmSOy54iwpuqarz/RjFcNhUBEvxEyvQ203m1VgXTTfz
o8LPR/cVqTXUUp0sCktHq9XDoNZo8br1pGP7PdTNu2Xm4YOuCi8po1+NllzsxgAxurLf2dpvzbzt
d5vAPbBRZfop+p2vsTVpjSEiSzt6rpiaB1XRtN+z4STdi0hiOgxzJzQRtDqUDPxkvUV/HmKDOgli
+nNz7FrpnMq+M+OV04XNCiFhFHRVQTXp9gJdOYMrkhXHEfIRFyjf+e8UTVpF0lir9n0CMx+q/7IK
0rju/ExF1J5OMRy2BLncBWPm20Nfxisce9tCjoYJckxb3YSjcLYqrsdBRyKmUrDEkqn7eRwH+S9T
w3WUpxSeXZOKOVgd56VD97+BwpLE39E0nQM4t+nOabmsGvGLwE1SJUaFkN26uRhcI64zV2W3GnT1
PtTVKO8XrmiEYavMuyNXqx+wELEPXTkoH2oQ7R/aTLV3rodrewciPceGtJk7aov51YtokthsIKLg
IP16UMYaboLjDQU9YYQhmgN97ehX46D7EZhWvtyNVWfld8kAKtRXof+hPh8lwyv3GhoMRguLO4BB
3r3eXr+LqM4gpULY0kBYwXUuKuq6sFO3rB0skJHDfKmhxQQcW+2DaHGhKIqm+Pmfx0PKcLWTIjoi
sNscKZjwAowl7E63NTG7wy8peswUJf/uxCMKqk5FVWnndFw+FIivUChaF8MA/rDdobWVJvGcm0dO
K0abvYeUgVrmXecbEsZElkk6g1m0hC7sgmWnVHNlN/I6obxFLRk2or1t0MNQnmGTu+ZxTCjodjHW
P+gwNp322GdJGh2NUlZ3qgtnWpvM5iFLhZo8mkBYdzbklYUmaWYK1p40qeM6S3/FT20uGstNLfPY
CIiTA7T4Hz05NN6gOFOMwZyCm9s5iZdPJNR4igr0TFDiuozgF28yzDa2jjNtrwcISqJC1blTHjs7
NfOdxOnK91HjtFYpyBUM8cZ9/ev78lqnXT+XDOYKCtN9raAgWMTPMi1/AxNpdiD92+FwryHsWJkZ
bChUpDbT6TmAcUXaxmFmGUhMIvz4AFsEsxptiqyHBKzb3jbeXvJvIyJUB19hjTdQoD1bQARPuMot
VTnyfthP8OUHtAna+r2K1gtEdbzEe1fsYkrf7qm/38B1WJu2P60ZdBsBo58PO+pV5GA5jd9lOusv
RLJeE6L+P3/TBNA4v/EG47epRgqqVQ2WEUf0/LQHj+bwgC9Z5K1EGU19RQEEMbjR7g2VVned31d6
lrxHfHcmja8MqwlkL+MPbWJUH21QA+hwqrn4PSF4OIVRHa980irpfwypKr6W84BKrmottkPEbQsU
6JReLQK0oyGL1ITgL9C32z9LWTh4EIvECSeQJ+pDn83iQa9aB9mKMU3+SVJgBrRPm1H6al9ji+jJ
iSJ9rXTEMG4fZ5h5Nws2xwtezPx3P/6IAft3axs9Hg9r2MNfBST+D7tEREG5EGAHaU1DXtZQ0ILE
HOo/edKBZcm4zVu/i+ScgVbN+PCuUyLzAHpJecXmIU+OkXSyJ2mN8RIgxT/ceyprfcxyE4d3WzGy
XyQJqGdUbLTInz27+xwRgtbHqNVRJ9UsqQmfBjd1u0kY+bOiptA+IAEnMHoLHWZu2pdgDHsU9xEC
75V+eUH3J1sCgV45mYJpKJ0fU6p86viz91EZIx3r6aMSB3NVkUskZdpK0qzWQBIGyEI41s34x+5d
okIEE/tvNR3ZP8NYozVI1uuCchvi+ptedhLN00m2j1Aso+IAggX9bjvTkn+5ObUK8y270QMhZk8C
O4+QkZOlicUKnjroIGXAC746QtXiu6xSs7tIdyaEMDWwbYh3Jw240k5dReewBgDeVNdDFRByzPgH
Rwj20BqJDUajZ+gj9KJYX3iZDSAgI80ZiL84rfle7OH3kuliiO8NgVETmlsKku1eNWKDgriu/L2o
ESz1CXa76VdlWjwLsNyIh4nl3yyKrN8u0JHVMd2k5Aa9fj5wM47JE1Xc/J/Myjm5WjnZMhB5ktq+
jmrGr1qirQB/YXSe2trLfjJxkJAtBRGEnUfwyn3l/G9TZu1j0dM8P8aLSUlEWjaKZ8pSH9LYg0HY
1/0ByzIcUXI57nQMTP6+zbVB84W8EKVZosPtbWXJujaUQk3CCAhuRqvAGp8wBIl2aDJXLkWaIAh4
wvpZ6wObcMKlMr3YxRCHBj1T7ajEefSO/iqWDLYzDqcxy7NPnWbvdayvzObqr27QF1zli7YBN/IZ
CoXiNAmHMa4wKVu0O0RujBdS0P5FjxJrb/kucH5cwwh3v/nBU1Uyt2QXx2hlFZsGHi30SvufYpmH
76T7DUZTqZJ5j24bJ3elUa0OVtDNvw1jBCNV1dAKCIY2ijC17W0wVSWV4pe8guN2ZyG10AYo8XjW
QY97pQn6QdM+4zuhD0FP8+JXSnu3DqtmBmUhaXiinZNCGfajFJFRX1a58ahEpYp1SbXIdxSjTLyW
I92oQlda6lOSN+OqyFCYmG5BHlGAXpXVCtBnR5RlNNbAqADMcNZVzQ6MrDA+C0UnV0iKQXy1cwk0
qG4VRznQuGjoTqjjMNBziHMdkdrYbINMNs1HYclF4GeISE8I41dDrkM22s+mdlD0mwudKzmTmQPK
KTLS/oDwHsZgWVY53DsxchFdDnTGz/sEF8im1quXSIvn8aBWdLJWAb4lO1JnneSJ0+n97jzKsFhK
UXINltjLf0m1qJ6LxlPF3e1YWb/c3YSOENS5AklDCdDPD63TWjNOHmMeLkaiW4GsJmTIXVtB9dtC
EKGwcALCr0wJRYLTRL8IJfBEHk0BTlGoTtrdpC5MYDr8qSpDQnJsJqSuybjKIcX2OTKdR8/tJAm4
WqeHWS648XWxESB2UwWdbc4vKM1V8oC09b+zUovw9vddtJ2QFKWT43Idwd8iQl8vkb9iNrF2VbPJ
K0PkRGYgfdJGDHpJRso56ajjCaGiuABQwbKbf9U5nhPidFn+gqAWOwezn8rXtE2RJZBN7d41+Kzo
2Gu5C8JHY6X/P6Ph/6934ZXFsIGCAAhZaQ0X0Bgr78vUiJomBJWgBXULmyAFvP5DFOnXMTG/8ZHq
p9sT9MZCPb9FCS2RoEOzhUI4FaDzCapdBFVEg3ePalPC8o06qu/mvFXrY5P1FA+7ZLWK0amFlUcT
yzgQs0o5y0OlD70V9FJvOx+h8uITCLgKLcRpsKN3doul5RTNhGwc7wzkslO4n1PYDOXBnrW2oQhj
A2twAc2+ppBZhmdDYhOrTHPdHXokmpYPok6M9J2eGBJGoumAa09SKIGlMgs4DVGOSJMZ/4lFbH21
ABGm0Ie9WT7ketH8WOiRI/wcD3QNHXeg2aSOCXaAbhZXL6kyDz9xkI3Z1LBWERrJtOETDFkTczem
+INdsEahp+G0d089zPlKAjKNDxZQTFRzwIR8F9NIWd/JpvTZM8FfEyKU1b9dkqg0t3gkkeCOZXXo
W843rdsIrzMgjgpI1iXBud4pRI3KJZDDgMhi/NbgpjQdEiMX3b3W2SKBulMgOhO3XvF5WNDwOeFG
hyD5oHEXHnZ2AAt8vgHgciH+Zxvo79J72TzbCUL19jLiamzao3OaBgPpk6E6NK1FO8PpysfBSYad
Y/kGCzkflF1HYwF0DW0vcsXzXdeVi+EOo5eFRqYnySGPdYMsQzV7P7JbIJTj3Dpo54x4tkuOMNot
tvW5BhxbnfTEng10p1v9n6HA2eFpNDq9fJnXJQC6RahPVjbW1jOc0RyBarUk3sH3C41TjAjLKeQa
HQmp1aiq33ljPDzjiSCnA45ehocWuq1Q3Y0V58/QFcpr6XX2b8MuUaa8Pe2X7zuaosjtELtQwMFj
+XwGZhifDkZceWjNdfUgFwTfspiSdoUrwYlKY7yTKa/neDPjVKsAkMBlWA1JN2EM7sTdODarwFaZ
JBo6R1rVP3tFsZxuf9c2I+fCJVqhZs5g1KS2atWWFk9LxdMQjugpPWdOV6Mr2vXvZKfLnZ17ZSg6
1MYKG6FfBKn0fAoBuFIvtOYi7IFynpBcBAvf2+4rRSFlh3zyxk3dTB9HZK0q0YSgKb6ZvgjzL6d0
0zQcys4qQ4V0fPQVYJp3MTgA72UaZ/dPpPXRvbCE/D0LHmwhBoD5biZsErsC5dMgUy2p+vliZ3de
Y+PZHGXuEh9UazBevbwQxEoCeNyBjdMlD8PQYlPWKVp8z9m0/h11XMF8VxNoBFFjEl9ay1z5sOVC
w0fSox4C1eq7z7LuDRs2GIXZp6i3d50xLreuzTl6a9QC4aQpeD7vrVIDwm0GZkFV5ioYJ094HyNH
UR6VoiMpV9xx2mMpvxUBzhdgxY8AAqY9CIBkC4JKy0JT+2mqwkzJPYzdB0s/9VlvPZZCUR8gUVt3
JWbPPrpj4o+pxHgjdrhPBZ5RWXceHg6+hfTnc1ctOHxa4yoj7pUFcGlNFZWv49i4E1pdPubcqAgF
APIEQ0EQfz5L3FsEU8DyVliYGqKtCmypB/9oDXoedChr4nBodjun/PJIeIhJrO4R2vrPFlwbNW5e
8sR0IYyNLvMRNbQ+Vw7e7bixVzsfuIaG5ysC9RJ6EvAwl0t8K2Fowi5EV6iv3xzSjz3MLK8uQkj+
1nGUpfdSI6kXQNpQv//HG4buMF+Gko+lkQJtJSCkzS3WoOEUdtL9TM0ho+1g5mYoR6P9cHuoi53O
UPSBLcdGu5yLd3PqFXeGUDZr2H8lMv9jlL15osBU/gQQQMXGiZedlPailAvUC+E5mmA66ha4u29e
BZMr2u36ugkHNEI/JlHZW9iSQB1s+nY6lZYG9SJJBv6cB+SBnmgVoq7m7tx2136GRfyJhwbgMwLo
TbenLMYGEYOkC2E5KL8ybXSxclPso7SgglE3m8xHs84UA66hW/hCBSIl3arZud8vZ59WJAEJeECX
HGULGZN0o/CHXESoFpp8Fp23HJg89x4rxEnlV2BltfMoX2xptjO5+6r0wAvJ5j4/s9oIfyZKU+T3
8G66K3SKndBqslMZz8uz5ZUYrAiUrukfFjtVhouDy8ganV7gP8TgQJLPRx6FYXYLUlphaotcg0un
i4faIrglIMqinc+8uJrWwSByc3bYcJR6zwfjzCoSpnEfur1h/AB4oN31vVpjpaRPBw/u5v0MiXpn
0KtfCLoTLTxQN0R+54N2o0EPH4Os0CWBOqg6vP228fS7osmH/3oL8n08Tx6NHEqOgHfPh6py1CFj
HS9hQ01sX4jxB9p841ezd+L/2NtyaPag8rNKWjsEc1sNFcgpRdlMOkFlojgPcpqH91DkfyZZ4g4g
90g8bl9IlxsUwNL6CnLj0k+zNxcSTGIFtudATwcb519OlCeBs0Su7bsWzWlfn0ujg8PWoSovLffj
7cEvzyOUXyhyKkHQKmy3ibcSnDEHUIiErFrhnhKOPdeS7j05ahk9QZ78PwzHqdcg3a5osC0qhnoF
XltaWYRLv5jPuHBLf25prFmxk3+fkCE43v68y1NB1Y5lBBj3FsJuds0a4eG4aPN5PewbW9jzg1qJ
6NAK0fharymP1Wzs4auuDUoitKJbQClAODrfqiXhxwwUkXdTSDuUleeekLqZjx4dibA36+LJbsZ4
50svj6KBGxGSGQ7QdsC4m6PYONJzG7MvwArp+TulcZEPYVsdPNopO3f4te9D3oRUz6aABsru/Pvi
ztEnsuUinGZtfKpysrCoKNFZTUr3J5pKE5DKXXHlC8QAWD4wCmSztIBp02+RXGCDnEXBWji046l+
H6962qelpB8CNEq/RycQTwW0TGlloDv2nBaZ8JvSs366WB3hC56pP25vrctjC66NEsuqLAedYDWE
/LsKBbwrrgSqoKFXqvVrJSGnCoNMAKA7klVunxyd3lAOXt25/3mpmXgkMDXoC2xsb7OpE1IUV2IH
EqpNnn8Ze+ooll6L+zR191yDLjhWjgeJB14GGRIFZPbV+VdaA/Z8pJUOXlOOd0ca5LzQRVpeVxHv
u2K0jM7PauGGU2bAF7EiGE+5Vnwp8FP9fHu+L24qfgl7wFs1VIDybd9xxIKcprRGB9w48KBanz/R
eE/fyz7Gw6o0rZ3H+2J5PchsK0cRZAxR4hYOUmSVMcWGPWMNN7cfAI481R54A6Vvm0dUC6JXsxbd
T+Hoyt1//U6QxhRSdNIw+rXW5iAz2XglZYsatqK26PaT/5jIPL9z8vhHXul7gNnLaYXnA6iCQMWl
cLNtgKeowOp11mjhgNacv7rEn7DooEE1UVodRaP8uv15V3YUaSZzCx6fJo+9zaFSr1KlrSxaqFKG
eTW9KXsnYjs91QlRsC+LsfUjzyY9zvLyW2ZVKmFq6hwXs5Bfb/+UN2Wbs2yHrocJsgFYyZp6bC/q
uuRn0kJd4PqUqnwXZ13f++PMK0HzY4zjuxr86vCqNpn2DdoIWDlvspLpQPY1mMg2V26IZ5NsnmgU
DsTMhbF80R2ugmMbGdriK606WQF+Mi2AbAkjx++r1h6CCiVf/NZR10j9CjvhvTrU5d6lmwMwAnLg
WgjeimuiGTMUVj9pYQ3yXAKucpzPeFLWr6nprGFGkR1TZLkOhT3vAVfW++DvKcVyBJY6kTa9O+Az
W0riAJZA4GC1BPlk6EFcu/ZD1oz1Doxi+wKto6ySc6weaKmLhZtRMjC7RF2CStOXX5mT/lPNdvEy
pJ7yTGeINm7S7WkFXTxA/zsoPQdoUvB4t1r3k2tCThjNJYiJ5luahqMBWtRtD7MZ65+0Drm1ooEc
GYBdSz/Wg+f6iyerF2x7u1OXju3ORXF1EgihiL95g5GVOr+azdlGvcpLVRAUFfeu82aNy3xJEBQu
MhTlaJxa4C074epbVXGzxNTKkYMnZiWjtTfhjVVGHR3ZYQkU7CX9yCi9k9Ll3qfKrOPfWQuYI2sQ
Q+hHdT7BAq4ow7fxfaGTZSJSJF8ApbWhF4ErNp0Ka/VoBDxWDsW3OcZsIy7cZOe9vBDCZeUA9cGM
4Jrmud46iGV1P6MGD6ywMwfnycY73o+R80NmTYmhn9idAzOj8FRkHJIp7MzcPuDs6hwdPVM+AfIk
wBmyvfLjBVNh/VUr9BGkH1cQF+L5+mkK6nBVrK9oxmH6Ry/6Eb8WOXpfpqV2H+o0UtQDgq1afEgU
QUXRRAlG8ctGFfcz1VD6n6TrWDCpivpOQZHwS2OnxisVwnT0KwsgSHj7utxGmOvv5WiT65FEE8Fv
1n2Eb1sNYy5B+qX9K8Lg6YPASeUgbDzQbw91Uax4GwuuFioBK0/hbUX/avFNhU3UVgAaSfPU+cLL
j/m8AiwrLkbxs41V0we0lbG9m/QoFacPF2E3we0fce17STdXANMacmwpNXbcc3ENaPbWxvI7qRLg
LZHmfdKG3tz1eluLEJsztQZY1L7Wpwi6wPle6EidIUJzbRqLoL/WyyRQqCvcgU/AuAs3I/wV6ty5
57TppxJIsJ/Ps2z9xoim97c/exsQMPWrJNrKlAOBdxEQjB7ilHXcLkFJJybosmE5xJlZPahqLxHA
XIydbOKNebb9do32BZk2NAnwCuffrqA3FjHegoVG1N7rE4jvF6ueexpusEOF7/YR0MNC6Yn1RSUy
O4gB1/8QFtxC31ztAY+5kXVokkSK/DlmCtIplUhQI3WMRTnN3DSYjHVm9w822Ob7uJhL9kvcDPeW
PVjTzq18bfoAE7JvqWRyLW+y+Vj2noVoEDW9vixoPOfKuzguFS6cfmW6RubL7eW68gpQkgbJAsGR
YGobLqLqn8VZXcvAjto50IokPyqzg5FG25aImivfRZxlO994cTIowBCZ2qALCMSRFTpfsXaJAYuh
6IO1oOk+jksJLdDNY8Rn9D1j1ovPW4daq8IWbRpSvzXU+esiaONlWiLFZSi9V56w9phOaVVJ2GyW
jR5bbR+Xuh925vTq95FXAQbnoYM8dD5ohH20aeR4ptFJbn8AIUkOfaeip7tKot9evot4ie9DU2+F
oILCZxnPh+oytv+MkNbBqe36WwbhJLBTkHJ7j/bVcUw2ylrmWaU+z8dpMABCbRdCZxlFywPVEAov
HhN7yJc0+mREeRUgjtL8Y4/l+C7RJHA2XNSCyi6RTYkGx/pFRGyGOYItOzNwcWCwYocqBc6aUgKv
9CaM6fR20iMcbSgfGt5H8r/5CBlHwv+U3mlEFGmnHn9lcUEXuzaWQSaNxi3zaMSjyU6xEj20teOE
QCEAgmDTE8SLt7e41z6NTfv2eRzR7a2ep5kEtcA5wZEbqHwGkLOPkyYY6r44NVJTdqby2qeRqq+S
IPDbgd6fLzJksrywYFYcBI3Jj0mJuV3lNO2jcNy9yu96jZ1d2qwa2it8EwwAmsKbqrpLx141FzCB
iN7I9DBlbYlM+Wz85LAYTz0+LS8IXo1K2CpWdlTzYTjcPjjrwd/+AD6TK4/mIeiazcVQD2rkRBXG
6LbTzs/gr5R3VVe2d6uH58si5/RhQgEuoSE4l+HtoS8jNz6eCoy2VqQ4Tls9IdLaetBsmKxTNtT1
0TZFNp5glOCdTdAd3bUqadcDRQlauwnyT84pMssJ12Uwuea/+VK1oaMh0//cLoX5uZXUZv1+QaY/
Rp0RyVNIQTs39pVr9OwXb5YrLisl7kjzD9jO9B8dW473sN8yuLAmiB1EqT+OJlH57Xm6NiidJg4a
2QKbcj0ef93dtpPNGQlwfRi9KP1Xdh2SXFqOCk/ZT+/A3YkwBsJwvD3oZZrG4rAtaSxzqULk2dwn
SDxQFVTK+pC0mpd8Tz20WwkN4qg6LYsGuTLKAF0emm4074ukz//pF2tIjzDf5/l16SLUsFzoah9v
/6xr25U5ILwhzedkbhagLjIQpwkxzTiVToip33x0R+QI9dzQ3+eYogNdb80ydJtiz4r32i0EPILw
AJc/XuvN1a9lqUrtpGhwDDMG9A1VBGeYfeuLS/0bP9j2x3/+1NVEnUV3EVm5QIu0GHwVCbDoQ5+3
+qF3zQxN4ToKsOZUj+Wc/K5VI/uGWuOej8CVD6WPgeAPZYdVcmRz/SG3k2YWxdhDGeO/p5lDeS+K
XBx0RTFPsbYbtV95U22e7zVGgCLEP+f7e3LMNqqjmImd7FwPhWtVyT3SK7syKusKbe46pCOIuNae
KbCDzUANSjGRO9GLjYwVX7bIzD6NIuqfpq6fkLCZlVOrNHkQJbRR/akSw7M9C1QAqri0fSoTiT9p
evb+9jpfOd6gIdaUkH+xpzc5SyY95PWEhuwhNIAXoQ95oACcuKu6qP8Aus546rL68+0xr005IQCk
srW5whu3mfIlL/RKTUkNJvxqiriwnx0laXd65RcbCUAQbhR0GalPMshmlDSjJqfQbGGmqzQAH4kb
bFRDWJ2F+iDADe28ZdfG41ZY5foxU6Cwdf5VTqP3ujo6blDjn76WHr0TDUr7WXWrNmjTaRchvC7N
2YbiA1f+HnsKUCrIo/MBF3oGjj7rDKgrcG2UInF+LUszx8ce79f00CDW8A40Ejal1tKguqzHKHgl
8CR0pLnTHvowIJBTVuudcVQwkw3sgjsmtFKRVOHsuan0WwMJal82agKab1LHEz6mvecrsdPsqV9c
7EQ+h1wEsQ44Cpq5rdUbqOdXVVO6gWspkNJ0YKvI6EBFPFay0U8aIpShYf1n1TvkowziD+oDNIC4
rjb3jUqnSyJ76Qa84CgatbON79hQGcsBeJh3mHvpUfFq9rzLL87AOiyydxbBACD77bVTShXhb4th
zdVo7M7NHMwn8J+P9xSxrw2EYgeFPhzAeFQ3L2mjkEm3SulBUgYcbg729KGurfLL7SN9bfPTYVkN
nbnfmNDzvTjZtaEWUoK+153hgzZhm1aLokYNIlXvhxZ5qtvjXQTJdM1WDj4bn14SXczz8bpEjPDD
SlhXVU7dT1R9/TQgWaz5tV53P28PdmVncokwd2+709tKbUxwdNIs5/GzwBE+a4b8dzGmzDebXNx7
VVE+FWzenVjvyoSuCubaqj5HgXFb/ZdomJFpWF5QuyOUtrm1QSfOXM44a/5cRn0Xj3/lNuGdX/uy
tB1W3ub5jM5W3iw1xddgQeMJiHhZ4lxBptyKktQnR7o+LpTkOHQU5ufOaSHxLt7JnrrxDrXCPcWP
q59PlLX+HG7vLSYFiaGoFnoSrSAKcSpHIqtpLbCWifONwDoNb6/wRWDHdlpjKxe6hQ6hc91ufwW5
DqYdxZJwlSpVZOkPBL3OS+5N41MGq/fnYi7qXdsbLj4jmjB2xr62u6BAmpjBrmHINqg0uWWG0YG4
kkXYGlvoJj+1KTy5quz6j6LMpg+Y/86mf/uL39pim9eDGw9iAXEWqDZ1c+/1VPLxNSuioOpiSz6i
GpOL7wDpEcYWtTL3dQC7VSIr4HrFexdXvzGYRm34pSw9Rrm9qTgztD9IlCfXWa0T9TlyP0SRPnVB
SiqCV0tC29n3hnhoA2xUvPLA3MLCa6M50X8upZp8ykasKCjz2YhEm6ONJK6JcM+xsWvUehG89arH
XJm7AoJmnCj3cad0xiOyZONdlar15Hd9WX62IwvVbmm4UbHToLrMQtbe/NogAZKBn+sbWP6vbSHV
KO3rbEZXqpM28hoIKv5rR3X50IKsPfT6Uv6DDg2qW8Jr7rUl6/2s8aaPhUKLxC9i2ey5fPwPZ+e1
I7fRhukrIsAcTkl2mJ4ZSaNo6YSwf1nMOfPq96nZBXaaTTQxPjBsQJCrq1jhC2/YOBb08mFUE2Mg
QHKDvOltFEDaSfXioOh/LPVoiscxGR4TxIeFDHIY7hRabkoElJr+H6aYEBHu8fXJqIuqLkcnIWKY
Wt3rF7qqwLmV05wDfHQHqaPkm1Q1LEoikYZiWwzz9f5W3Zg0qQDRKVEzTs1rc3PQBBKFvEb1xnm0
IN90RYtrbSY7B6Sk+w8SGiD5e2uH2EoyXdTeRJcQyML1rEt8U2jvVppXJuXyNOp17uJbkcHq7JeH
984O2Dp1XwbBqe3GxUCN1J6Mg4ZjlozkO3IxH60++Sexk/igKsl7Naq4UCHIc9fh0akTqK6ueVMa
ZS3mHw8QJ0IM0xCdKjsrv88K1ef7M7t9o0mnCFD/L1QVZ8HrRZwHtQnLylQxnbGc1J3KuP+n7wvT
OtIugtJzf7Tbjcpo6KDQiOO5oLO8Gs2aY2XMI43wMbUf7RTDYRee0hy7KbKspyWOnNbvUgkar5JW
5T9qNkp7r9ZtrCVg5Uid033Br3Od2DiNbvWhPoK+rRr5cckW7Qu7pt+Z6e15APGMFB0oYPgVxqs3
2ptbaTSwH60yqHrJVCIfZc6B5qcaFOOCGtC3xeHWvb+0N2gPsWmE5oEmGoZQVMQvejOi3NTIWsU5
5J7KscujMqn9oetb+2Kg0P4JHAEMqsxMc6/Oh/pHQNsBKYQi+Blmtfrp/m/Z2lQQBlFVoXNGUrfa
v+3cDfU0wsHqzAgnxTKPznFnyifhlbCzzhtDKWg8kambELAIN69nPc2aJllQRLwgUbKPemJ/IUUO
ntpw+np/TretbXgIXOlUW9BDoFO6umQxZcMVKWl0z5qa4jOFr+prQABUYTFoV41rFGU8ndM6bCd3
ihsLJ/EWQpGrLrad0r6pS9M1THiwnlJDn3//MRZuqASHFKVVGnzXy2CrktxmA5DyzKY24/VVH5wR
hchHJB3U0t9ZCpGVX4clYpORJQCHwMXnph5hIFbStb3m5RiIaAg0VEq/4MekLNFnO511iAtJ2Pyc
Moc6PEo/47+5TVNw0fl7nqyPZbi3+cVnXv8iPj8ie+DOqeCs5i+eHjlvEhm7uyg7oGyg/e7xxDji
ZCT9r4On3MJyyHFxAIwQY01RyMd56dqdhdm43kDVc2OT94A4WCsiRsUixCFDdICqYDq0zqz6M4oN
vyfSyIelqJLaDR0pjgg7huwnLdK9J/FG1IhLQERCoOkAbsL3Xm3SGO1NKbBy2QuKbLzIepc8Zonc
fDPwIr5QncQDK59KL6oXQsBMCtVfgyyX52yKh1PRtNkXEDflr7GUs4tRGsm/9zfOxtWLdj3blJoH
aeEaWGjrSJTmZSp7ZoX5k4ZSOCohjRntKLDeYhqELidoEXJd6JFQAq5Pw2wHZT2HOIJVtWqitTeC
WGg6OBZuOFU1bFJ9+lqRualCAUL+mCwQ7hBpDXdC0403gO4QfCuhFirqtNc/YzT1wbLiRiYYy6Ov
ahrXP3Q1jr9DXTYfJ3CkO6dABDyrQwD1QmhE8erwzK5eVwV9G6eysQwxUBj4WNhWeOjHLL+ozlg9
dFoDfoqm48P9b7q55SCUcfrAUKLtI37Vm3dnZDbVQsbkmbx4f4um1KUas/lro8f5eYqTIoO4GwR/
THNu/sqFihUQe2G6Qn4uf9DDyURGMZRzb0nt7mXMS4yR7v/EzXWh+EYtwhSAAbEt3/zCcqH3w9Oh
eEvRRA9qix6nVgXRBdYaGn1wrusXS1+anc2+9fXZgfSigG9zU65Lm6nTj2mRK96gliGWsPUcvxDw
4PUx5WZce+owIBVzf6ZbBww4oGBvmCQfr+20NzOVWkuu9HpWPHnWly/4xH3H+3L8eX+QjSeXOPj/
D7K6Y1LMH6qJTpQ3N7CafDhmCwJ8TljkiFh2039ZRtCr+LTR+6T4eP3xgqXh5S9wlkIhVssPZIL9
eOAQzJ4+1jS82mhPH1/8/vUxElJklkEMRIAo5v92ERddkYoqJiSO1fyh6jFEnNLWOPYY6TzgTPSb
ukd1KQBfn9+/sFAoYBRR5QClsBrY6ZIltVq0C4DrQsrUdAN90Wb4AKet3dkom3PkMPBICSfItTZn
AmxBMrn+vdYJp+ankivB+DQleELT6i005KpQezqGGm5SnqpM4XsNocU7xaHgwuBUgvtY7aGkjLMx
sslYVUSpjuGMJEIjL8WnGkGUw/1V3QrcmCHAB+AlvAhrRbuKRlaJv5LqLaY5TY84047TR4TVxtBD
GIFFxmYcTHEhp430PMSj3j3m2axKn7IOaQ+3q5TGOlpd1H+PZC61nctp65pAtZf+Kd1tUvfVNRGY
2CSHqHR6agi7q1Ji/DyWqH3CVeg37LNlJ2neugsF0wpRHtx6EbC+3txdDwDEmKhhoUsN7TDXvg/Y
r52DPstO9lhbfqBH3c6+3kpNKBLS/OAjkGg6qzkWlhFrg8K1VCxNX/yw0ym66I1TTwe8nTIawnlZ
07lcpN7t40LSLmObjoUrReAFXVLlqNzbExsXJZkoaEdSetLfNRkLGIBSsvNkL5KmUjrJoaF0R3DG
dfoXmcZSnsKI3MbvKm0ZT1EYw0cjtE9YniHT/0qUXB1IzgEqu/KEEQ/IcyXc27hbv1HsWOGhAg9n
TSPtVCknXW5l6ni1Qs0mUI9ZZs/H+8dDXCqr247/O5KkiA5gzv6K3H9z29Hv7Adc2HHgJK14mMrF
+J73/Yuc1NLpvSNxqbIDRF8en6b1M+w4QdN0YWXC4x/zUxzaKHJQKf87qYfiy/2hbnc5Q9Ge4jOK
EdfvYFTEodZqrenlloy4cSzJRzYTbgkSDIBZUsbjZMzTzkpuDgpOT3T7gLOtRQ7qRbfgLGIPx5PU
UcAwqcRTA7CPDkLTT3GuTw9OLas7N/nt/SHaHipXATU28M3iV735fhkWMppaW5jSxdBBeX/RRplk
44TwTn6ySqzs7i/tRnANL5QWvIDrKaK1cz0gSlJjn1Lg8Zp5Xr5FeUX3G+hV9gX6b3sAyhs8K4jv
HZJG1Z6DyZq/tuW891TeWHsIJB8FcWGbI6qA60QnwvRxRC7OJLqqFCtF90qoSIXJNCC+AtG6dhW1
0y5hb02/ujJSP2aLUNoyAgg+rpqY9R+5NO1fRpFUHTrhY/0DJQM0LyNjmku3HaTpd13btXN0Mt2+
xLrRaBe4HtK3+6spFuv69DENSqYsJxDWm360Es16p6GD5VlKPconM1diG+M+taQoH2GKB+R6mo49
V1h6SHstLr2SGoW+E8Pf3jQUDmg+UtpASRlNletP2qhmKwca5D01aWA0Gkn80iK/sbNTb28akRlD
MRdQNgoVq1EWvCErabF1T55GpfxcD1Um+bpwXa4WEuqdR2dzNKpgpF1CtMVYbVNsR/s0NB3d06q+
0i65qejF86IiS+RZZotk4P0PuTUcRSi0B1BUtW84/4s8CbYV5h5LF9u/TDspDn0QxX+VKn7V94fa
+FqAJoR9Msxp7tFVyavD7k14Tlhk0U30PwVZve9VGO/ECRvXCoOwcui2k7xoq2sFKLANxpFBFrmS
NBwSyvRIUS+CaTM1i/mQI+6wY+KxdbNcjbkKCh0VOIg9FBamGZCZJhmrJLSDpmMH9/0zlc3wyzIr
doIt5DidkimSH4d2Gn/cX92ND3n1I1b7xgiaRR9mTuSMbuTBEnjvMY6aFxsAx/u3KB1NiDIg8tky
a2wISL42p6ZoexBJ6JwMLPpFWmouKGla9ooDG0EYSB7qQiLkEQnianUr2oaVk1W2p0hDpp2qKNM+
6Ua7aCdHyevUd2IVlVezS5fxbDVj8z2cU2fBESYcH8C7BvlO02proakNs4uZKJ2j1Q7DPVBv6FGz
jdPW/A0ZM/+bBH4a3ERTx73EeGswzgpZOGBaaiSrwQZa+AUcBwbLkI5pwtr+SvzQnFV77nforFtD
4YXHMCSmPE6rddbDOE4GJbE8ZbYkxUdqwB7dOmrC2Y8K1fnr/nZ9rWWtXhA+Jk8Ich5QWNfLmJfU
O2yHg2qHqo5z6Tj2nVd3cR+7apapX+IlnqlCm1zqLgyX4jQ0GhWYAoBk1g3RixPp6un+b9paAbwZ
iSYhE0C7EnfLm5BkQcEwjBDkhVij99/ysBm8ip46rGlD2Rlq6y5EWYqlZkvrzpq9ZCPpH2eUQr04
GZtfCVX2S4XMWbRzu4vtsVpkiv+iy0oeCdZ1tX0Ca8ZhsgAgExkGltk4Hsu/kd5FiaiTNM1tpFz+
lWDXvXPTb0QHSAuCXiBRE6W1Vd6kl9qcEwzY3ljpdoGSQ1QfI6JL/Yhv3RK682zmy0GVq/Br10wZ
HtxjZyk7P2Ir1OLOcCDQQZUWPOnrz+nYdl4FWu14ge109mUeJGXxGwsorwt6TfocSXkee5Nphbgu
A1AJ3dJWYlrvozJ8kMdl+XfOsvInEFgWsDcVrJz13rJCF/NcrfVsuUWN1ZqT6kGqoxH0ilbhnGt3
Y5e8/2gahK1CF0eYVq67JEUXNqrSg+eqnBnLJmfEIiKTl98t4e73954BHEcYCeQGnU6iqutFa0dt
Koegi3w6Bd2TFSMNg55hdsAdrtjZnLdPNUPZXGpw2VFUWWcASmel1Rw2kW8MfX1KTaGqbGvFKZ0x
GgawsYeFuT3e0HJFyE3RFOz3GocjkVk5AGMlrwrgsXdF1vmVURlPdp/sAZ5uhxLWmMJwlowRSQRx
/N/cJPUSF1nbwd6QNLWgbJzy+FOp+qBVnfPuvcFQFATgyotsag1Wc6bBxrRsokdagm5pqr53kwXr
h9bWyuN794YQAhCCJTa4HrhP17MKBq1GQwTvXDMwg2NG8cNDx04+qBWiY/eHut0biM29psDQkeiJ
aNdDJT18xyRKJU9VM8TuEseYD7EUzKCXrI+5rP+5P9ztPclwYlPQK7UhWarXw4UU2maA0gEpfhkg
5YCIH3Zz2fzPVOYf57DNdxrNNwK1ZLwyhmfEqdT24Rit7iYZ5WN0zIAYLil3mEtLB83SBOnf/DEt
5E50JSPIv/DXGqd3u86Qf9qIscZuLifqv4lVJs9O2xg1HChcez7QzBjVE3poWPa4S1nji3N/gTZi
XN5jMj4QAaJdue4KBESwPa0YyZuC0vxiYjTyJaVx7NY9ZoX8vMEPHas8m4l2UdFOfg5jhEvv/4bb
V0WQBtAi4skkf15j2aLZGHXKWogUjyamlaXArEe1ekyavKT+VqkPVhUkB1S5E3SJ4FTdH36jYSRC
El5RYUpOsrTa/lbkFCMAVAT8U94J14Gk4yVI5v9WNQk7CLRbWzeHafkzmpXmc6Qv8ZFa8vAbv4EG
3LvWn4xIcY5lNgzBIXEw2bv/A7c2MWhfav9c34Jacb2JX2uBiWxxv9WOfdDTICUhUSJsjKL+hNDE
7Ctt3uwMKv6n1xEGXTsFBXE+Cwd23SvM4rbBShypZNI740dQlSVPYjP4amV1/kxJ8qGP49lLpCHa
geBv3bFCvQL5WlpkN06tNZxgkKIZMrKKgrZBolq+kwf2RTOKvarNxsqK3jixMfpbYvddr6wUqXEx
66wsXGfCQ2tMF6BikqZ7ijIFPj65qU//b68tv3XoGJbwEFqmxb9XOw4j55h/eLFC1Zrtn3FVdj6t
0t6X+1lODpmahX9Q1HGC46ijVgVF3HDcaCr25Jw2lprfgfgYh45KwZqCuiBwA20U4umMX2LoGfYA
bh+dx/6UKsMe1mrj6gcJgCIXDR7agesHrWwtJej7PPSdrLfQfVDL6HMYyuXsLtkUXPTWMHZyka3p
iXuNgy1gsuumzlCqcl023P61MwLIkbLyr1wGGYxmRffj/hndHEoYn/C2iRhrdUYpJPehA/zGk3Qy
50y38nPSxnh1TEiG/oehaEAKKSwBdF69aUE7VghgaYEXTomDQqqOukaeh0XkSom5915vzYs2ELb2
CCGxiuLP3wQ8MN27HPvYwNP1cOj9whnl5oT4MjaKuZ13w85dvDUcryfaS/QAVPbK9XCpVvPFRinw
VLzeniNzTL0yQ4mc0FwLd9Zx663GpJFvRa4PLHb97sQq8jx9GxMc6EPVPAZG3H7R4zT5oVVK8WcJ
0rpFu6fWP8RybMlHMprk06QXBh5l4zL9r8fsIOA+DCdk1QlksJMxtfRjjxz97/tfXBHTXl3GtIUQ
vkeIizdAX1XYoJjMEYok4ujkFeIGmQ1BWwqq7pDUlv6Z6LFX3HCJqo9VLUezP6PNeJB6NI3joO0/
GDF6l2BKgIpKfa2NOx9t4/0WGb9IyMCGEvBff7SwRfusmA3Cx9CSQBml1hPsC8dt5FE7UHvVfa2c
8H+uh9ZwsxbKyv3l2bhYoOIix8Y5Z33WJIQwzkdHT0AT4iHaH5teGsDd8zQG0/QB0spelWxzOKHV
AQMQxuE6vWmMmaKxw6WJhfFFNbLCwzScMKnNxpMyyYf7k9sok1GMEwNh5QEGd/0Q54ustqOMRWLS
dfGxoXh3gHERPTgT5gW1llYFNghG/3UZsupHaDnFQ9QO5kMzLNZORrKxC0F0IhBMbR644Q2qu1WH
HjFqydMGdbkIQ1zUavX2fH/CG7uJ2gLXNcEzx3MtV0D8IzlhoEZ+j7/jOV2i8JOUjM6FpL7ycvCK
x46j484dOmKx0r/XtIEAHklOoh7xStGbX23mQpN6W5uB/GiVqhxz/DqwnFbQmWsi3TdqQ3Zt1Ed2
TtDGtQeHjGb7K0iOaV+foE6ZhLYPGXOtBNYBaGrqY6RnHYJx/9a7RSbycsDfF+R9Tsu6QtVwdTuc
xMhXlmaJPUAn5ne9HqdLo8vRQXXS6Umf4sVFsphqxJhCqujCeE/6YWPGFBrQrwebD0R/XfyNW6dG
x88M/XgZlVNXElRSr8n+6QnW9u55kVOubk9dCGyAnQFoIK+VrWMsoizgBBEyE1n5UNHE/tqYUncq
4jQ7D3lb/5WlnSPe0wLrcmi9D3pTwVPJjODvvoYoPXWQXXaSno1bBCaNAFmIn0QN7/qTNyAsdC0B
vSE58R+tBdaihZF9MPMhOZVOO+3ckVvrTY5DbkolGE7Kqvyz1Dr4y0rFs2Uq6DuP2JJwP4ugL6Iv
+x/mRqUVyBflZjpDq8Eo5bYoyfcMVrYy2evkPDlZYj+UhaHgP6N1y86AWw8k9Rjg7QYNNu6mVfhl
jWoWL4h7+Eslq6eh06yTBbHWD4zghC/RR6C4MN8dpXFbRZ9PFa6kH9tmUPwWcbZLoqFgOYRVcLh/
lW0tOnkMdCmaqUShq2c7wWF1tlMt9ku5RCczlz73Opzxtg/Cnc8r5rfe4ugWE5/hOANyXhyBN2Ea
hUx5sQwuEMrgH82oy//pcAB2NavsnpxCMV8MC/6/Y0nZTsFjY4q0Syi6QTDii6/PcSCZehAERehL
BcJ407QQkLYxPHxt+A+xIRAX0DGUcgQ3e7Wa4J2cvqvq0C+HYjkZOLc/mhGUqbQt9uQENl46qmEa
x/K137huGMwBqvy5mJUdKsGzFoXac1ku0end2wPdbiGaSPkFSO5qQrC1oqw25tAv4iHEq6rpnfqQ
jHjTt7G815jYuG84knx+VpDGxDrY1YYOeFBM1EKx3Hhy8oHXbC6m2I1rZ2j8QNK7n/entzUi8QJ4
e041N89qemkx5WqhccXPdRmc7A55d3uxFzcytfARxNIe4WRrPBI9lDaEBQ2+xtdnoAnlZagtI/Tb
ukZ81zIGT0M01YuWyP6Wtnb8Hz6fSBwQQoCJBd3ierwFUZ+gLfXQN0dC3DSgBGPOGNpjBbZHJ9g6
ZWwUoTdhIde63ilFjcHhoAsbr7pa/DgoG8/KY+Ml4GV6fyjCJnk13OXOgk18PStr6WB7FVqGorG6
uGHQS2c5xAgiwtPn/YUe6ksMJuxlQHmshqrj2LEKxF39eazbj5qamxcsb8enZJH2+OwbC0grwiSP
hYnAw7R6H/LazoH1x6mvRhWSBWmHFJNeN0XtpsMw7Syh+N2ry1iwPoR3LgWPG3ynNvT2YtGM81ND
rr+Dp6kf23BX8mSriIRQGXxDCObEN+v9Dp6qF3361G8hl56IIL9GRiCfx8XGGQtCu2s1ilDqnHuo
10l1jhrrva6GBMuQDwWFThwAZW2mWPNNKycZWVbTqrAIsn/3QZx/RQi0eyinJNjZMFvPPC1VisUM
R8q3xl5P9D8yTalplSlIf6CZUdSPGdiES28Goz8FTv7cUVk8S11hHXo9rj8CYyy+tGAAn8JC12Ov
zGvtb90Y4//dv+w2vjnVPJyfwGpQ0Fu/gwqN9EbLy8Rf4kEGFilBcYnSPTrNxjPPfqK1DoofyYt1
vzCYCaV6TEz45LMNf0+S8ctUSU2w1V1S8zSNlvko9SOq4HFcmTtR1sYhoojGrUCCRF14HWTASpkB
aaSZn2Vz8m9hSeFTONbmJbaLnWra1jzp1wP8opxA12b1dKi9NRR8bDAgRWNeyE7SB6IC+UD1XjuM
KPg/Ic6cnAgH9PP977jxiPAS079RKLWIptj19de3kVwZCXOkiRr/6QyjPYyzNuBEbNTtuc/HPRDa
1lSpPVPaYQYQ+sWfv4ncumgx4T4Bsk57eTjSdB7cNol1F9pYdEyT2n4JhqVyVT0sX/7DVCHMKcSn
IKrWkHtSnhiVHhZZR6jCRcx6/Nba869ZnqaTXTjWw/3htnYPxQNa0GTYgsqwmugM6khPJiQKBqP4
a2qM0FMmFG7lqFP/3B9q6yMKT2+CDhHrrGVFqwL9wGKRM18dCxOeW6H8XXRZ/mlQ6NxqZubsAMVu
Dz8VNoo0kLso6POSXU8tbpamHVIJM8R4ST28dsoP7bDsyX3eLuD1KKt4A6+7tCgzFBEaNVO+DUVB
hU0puk/TSMvgvQvIFQPQjpeFD0XSfD0hRWrmNsoWgVyNrC9It/7CA9g8OwDnH7Ni2IMMi3zw+sEU
UAFaMORw4JTXBUR9NJQ6lcPCt4V1Rkmq2ropRLkP8rQ0qM/gbuwaIxmcNWEQybuWxs3O3Xa7ZfgJ
DhUCQARgO18f2zfHsAowAZKRJ/IB2dkt6ql69dWY2v4SICRwylDJebdiI6Y5QrhD9F5gnKyf76HQ
owC33MKX6asd0ipWTosdObSi9D05hq2dw2C4KtNwB/8hJv9mcq1eNVR56sJHAKej60yz4hn2X9O7
iNw7O2THrcOA4oJIaxDdJoW6HgwYWmeHzohCog77ln5Q4WLEGu+FAuIJWO8Z4WUF3BTayI3UXIq2
IvpBKIHFdatToTIHNzMHk0b1ovqJNjnHeVazQ6V288mOAlAGgRr8e/+Y3N7dvAL08QBOUK68VYGy
0sgubTX3h3JwXG0kpyrAoTxgXZ94gT7ND2z62ZfnfNgpxW5tV6GOTYBF9gF+6HqRcZdfrKDiLuhS
e/5gJPOfzFCHHHAkGsmYooyH+zMVudN6tdFioN1EtElqvHqQkwyYdCgznmwtv0dl0Xu3LMbiaYo6
y0OZuXL7qIt26KpbyyuwL6/2d3CoV4OWCKTUWRcXvqPTEWoDwilUGRB9yY0UIIeSntLYib8rUh++
vwpsoVsghIdRphJF2ev1LeKqoz2EUqxU9ZGnSUX7YY5wC+pQq/Kzwig900zmnYR5o9TPY0zPnZ4I
W4qq6PWoUmFX5uCgmkmJFtWmwpEy3YszU/vFFRF2h7DDG/1BQkq0cxsrmHJQI0MDJHoQ6qvtqL4f
WcUPAhQBDon4hO7D9Q8qCAL7REbnbzEaxa1Ta7kgsY9+ltoFf+7vsM3JO/iUI3BGFe8GRW5UYWvo
eJ7g3GqOfpXkaeVGaCdUrlU3PKhGPDyVY7T8APROFEbmOLzMRtifaj1xvJ0fs3G7iA4PL59DDwJX
0uuJ580E5U0T4tZtZZ0gq2de6FQ/BvFLJiWIzzY200Tedv5goITiB13YHt//G3A94me8+q8icXf9
G7jHcilIycRDwjL5uY6M8Vm3Z8fgrFn9v10cyJ8MAsTmSTLj6HulcyeciF7LaOdt3Hieaf8Kzw0W
BJrEajGmRJpxXg9Tf1Ha6tKPqn1OlXy8FCWQMUkLtEvZDZmHHET/bYLCvHMNiLvs+u4RVgBCIRrB
PdoFq+HnWFfqakDqapnz1lMx7/MmTYrcoZca//6a315zr3wT+iK4OqFKJ/787UOZ9dUU403rgexz
IPgq1fehSmcfffX8QcJZ5Yc+mXL2/t1GwQWZDPjRpNP85/WwXdkoE8YKDp4mnXpuof34qd4Wz/C6
Rh8bVK6cxVS/QL04z6NdPipTm+/8hptvzMKaounFiwZI41X4683Mpaxts07D5X5WYoBfaQxSFK2A
MoNKNUiWq9iL8Tkq57jDJ7uZigMF0uzhnavPb6CJTGOR9IBEc/WhRwnMgzqV6DcGRnhJ5648WXqd
HKJEsl7GPsPOed61Pb15SV8HpWuKMIKQIFylJa3SduFQVYgcSmWFIErUn4NK7w/tnP+QwmA43Z/j
LflXjCdEeGAcgnRYh9YQtwcNDeYR5c3c+V5mZnVpnKi9VMsy+xpKUefOMccLD7n1qemT4AXHUuPc
d07/VE6y9qsOu9nY+fg3D60o+AF9o4Eu4ok1aDEduxQlxmYEairZx6KsVDzgi87Tm2xyDScdvdRC
sEwdMEy9vxw3Z1uMjDTEa92EIHq18w38OZ2e/r3XZU54qJu68WHVJ95sNXsow81Jigqq8M0RY14f
spz+rY4h3uBZZiN9QJpRdss4Uc5JFLenEvG8Q6PWjSvTi92JVTdHZkiRZxN9r9VpHHMpJKdikrYx
wOhrplp5LkBz/TOrEHtLxW5esJtERhR5O20nGt9aYPFtQRDQbeUluZ51UOBcL+QAvWFBwOpUxpr2
v5C6a3psRyfbebJurk9yRd4HzL1g84AeXB1gBBemop1gVwDQz0/LEIGUjHHA/TKO7XgqtRxdi7nH
zfL+JtoclpCBFIce+o3SJlrvmtNM6QC5Nl9OgTaaZ7WYcF1NlvjgvBqq5HGzs3M3Piqaj+gEAxUA
GbW+MIFjk9+Z6Bu2aZPgi9z0PvbvmltD2PKJVYLfmjWGD92S7InAbnxSqCWI3r6KuMAYv/6k9K+V
AVYBYreFXDzMSpd+tLUx+1epFHVn525cjpRZeQ5htIgWzurMpHOtdQShg0dkhmzNQOCBHUbVPmW9
pj8XZdh8e/+nRFOXeixhp0CeXs9NVUOkctp6wMAy0g9hMmcPmeagsiEXzSFuAsQEp7h4L/GLbfsK
RaAyxQWxvpK5jm0FVP/gJWU0HQMU6C5j1YaPcMGjnROy9e1olcLcQX6W5sqqsCKznKYxcEIaFFJP
cdLIz/bY5F5s98HP+0v5ulZXcZOYFuwykwIqvcx1sbhrDUwYrHDwpETpP/ZSmkz+yJNieNBdnchF
czFujrOu9KZbS07w0wmH9HOmO8HoYizTf1DGOsUpOtDU2Ud/M/ukSapkeMUoR9aly1rL8aUs0P9y
Fit/RlYn/FWjzT95bUcDwJ2pzr4b6UWZlBiUEwcTlHdqdZspaYum9OBwk/aJ/tRrXXvq6ih8KXBd
ELjtvbb6jU093Smhtiw2hTjpa/ijqczhotVEnA1QBxsLj86K/qWWlRlukgVjeFm6Mf1psZLLeSjy
PH9J6jkbfWqa6G32VhB/socgd1xDLRD8oDLazT+mbJpQuDBQOXaXfhm+ZIMy7gTNGycXkIcgV3J+
uYlXK0WbNDOjQJo88ijY6JjFhb+b3qi7j5Af+8iNhiQ3dvKEm8oPi8W+pnROCkfILn7TmxhSwRKs
GVsFV7Nqrl5Cx/mnU0t1Z1tvDYL7KoVyoS1ACeR6kLxdYqVrVSKGKOvdqNBNuDFFerh/eDaeFIqR
gM+AGoA4WqPAlqqyY7mTCEWVYTnzSYcHfemErkA4n5e8dLw0cpydJ2XjctDoq1ClEwa7ZAPXU0v0
uXPyhTAsbZrizzAv0XIMJEujDYBK3E7MtzVDEG4o3rBPCH5XxRV5WFotCQn4qyrOaoB1evXSIU73
o0EUErpM0hztJjRf7q/rxqtJmReoOQ1fxETXUKwECt5YwvfwplLuOi8szPglmRGGHPDTRf0sM9In
WU/j56wbpZ1vurW8QOzAFrLFKbyttidQulgpHC4P0aw79M0shydaEe0iSILSuPOobO1TNqjg3wOv
v+FPFLIzASiKJs8qCvMn31xVXTkx9wqBW5MSZrFQV8Dewtu+3jOL49SNQb/cw7Buxh+5ah+HCXkB
ZDhQfLz/8bbGEorwFu1XSo7rJvrE6ww1AORxT+nJN6KJcKdV5OYpSZv2P5wFITzPw0WsY61FPQpk
JQEdYlDQKAiLB2wPb6YBe5llJdk5CRtfimyMS5umqgBGro5dPy4jCqWcBE1Gm7yt9ACqVlPt7IeN
C5m6HiYe0OsEJk78ijeXo6YXnZbPdGaVOqLBMFaKRVPP6HLXGKKyvsyZae7E/rclNRz1AOsSoSJu
SIl69QhQOal5kuwB9bUqlg6cbvlfOE36MwpP8x8898A/KElbgYJwplz2odbnJ7mWWtWt2xIJqnfv
H5H8wv8QNyuB5fUSRHkIEqogF0Hu0HSTabZo2fflaUQpZWfqG1sVaBUvHzkX9eo1UTkZJzWhzDEI
lol5MtrO/NbXiQaXLc12htq40gxKdDoNRw47aIjrWZlJM/ZNrwM2Qk7krA4KKkKKMX6QLHX6aCyp
fLZrPA2Q39U+vXs96RwLLRG8/4TSx/XIccc6BhqTNIw5+hBmlUY8EY8Vyue5Nu/ob2ytKAmNUJvn
1UC18Hqw3opjrZ+tEQvQNv2WJjCiZUkzngDRJg/357VxVITcHVErZRkQZKuh9NowK3lQeziU0vhh
bhX1aAhsZ8sW97Vm3AOObTyFjGeJRhLqseA1r6eWOmrrVIqBEG7RD8eQCpkrDfU3U4m0s5U500Mh
7xpkiaO3Cs651/h2xEuQU9fQUFOSETeNh96bDT3N3ZDeXevqs2N+CJH7qNxSG/IfGX/XdMOqLr+q
dlruGSxufFKqbUA6OCrQLi2xs99cSb0TKJDrWOfQSPP/RbqUfp5lZ342MYzei9y31piiF71Hep63
SrRmY9hxqEckdpiOP/TaZBwWLRyeEzyzfQhIJCWgSnZu9q1FfjvoaiN1SqIsoUkGVJnF4KWLNT9k
SwjrOEotnMaT+FEyi9852a8QgvsPTxgNSvqgdJTRrLnJZVPZaCMxOro/ul+OSnWEgy9h6Vrs9Qq2
viScDDBRpM2C0Xf9JRs9DKklsbpTNMxnpSDxyuCI+F1iKsf7h/OV3rLeuUJoi14yCP6biAM/oKLp
Jr33rMFsD0tTJY+LpCaPjRKlv0pLawfXSer6c92rnpH0577KzdrN9SaGYZAZJxG9E0Iv5m9cEpaE
pLs3/o569Fbv/9CtWwR+nOADCZ6luXr87GlRTYDWyOLNhfTbmqJJdYtUrj+3FfRsBEmUL/cH3PgI
cBm4svgQLM06jgDVXXRpwnGCLYanpJ21zzk15aPVhMuP/zAUzCMBGaIlszY30Ebqfc0g98haN9Jn
rUjBJ6Vzzr1VD9pOJrnxvvG4gKtnFYmQ1jk37YI6LwxAhLWNSLWk0QhsOedf+yKREMosqnMF2tFt
Jpz07s9yIzBjZMIyocpD/XIVmKlzS8HbmHov00zpjE+p6TlapOzsk1scJWAFigoChuEINq64ut5c
g3VFqrHobGgpV/OL2aSfLKseD6MdSgc9lILP4+Ak7iTDRgorHRVIq3B2XrzNrSOcrITwpiihXv8E
Z9b0loXgNZA5tXpo675kk+OC55v9+4u6OZSo8aOzAcV6bZjVhrJRG4nNLv0/nJ3pjtxIsqyfKADu
y18ytyqVSlK11v5DqFsa7vvOpz9f1AUulEwiieozBxhgeqYiIxiLu7m5mTs7F4wGUuQ9U/XErfJm
0oBcWMrn9PhIce01w8VRwixaKAr6bmUHx3gAL+oiLUTKsuv9jgQa2fFyr9HltqvzdVSYy+geSivI
1a5ZIkvJo0Lv/QHB9dOS2+kRRcLl2UGo7kKXhD2fqtKoT6mT6FgillkJWzYYngIlG0+6loznQYyI
9tlhHx0z+BWHgqr/nt7sxnsoI3NZceLfOFjXX7xunDAJM5VT1YbDhz6eE56J0n2kay/5C41G92BR
abzc//Yb7yFVPjIqIjjO05rFYaBkAMWJbdb00/BAR0jzI02W+b2yLMl56PPU9LSgD56ShkZ/EfXa
nuH31qw5ZZJWrgN0rt+pKenAdSKiHl1MzjlrneldE5LkhQbyPLXAh2PRRLbDldm6RuQ+kBqRMKXX
8jBxp7VaCT7vD2bpvA/xMvH6cNzrbt86V3BGgYvkTQJAef1BJ0OrEBXnsjLquj2qVVH8W+ft7yCp
u51M8lZhS7KrSDcoeUjFljVvvg/YM7TN9X7VBo6H7qT4UBXdd8vqimdNhAW1S0M7KKGYkYEtINUr
ZYt9e208FWke/bi/pzbnLbl7EimjALMKPcphjIZUk8+DGXQnvRP/IEg7fKYCUu4UIzY2D0+QiVYH
UCvk4NWRCUGfm7QUGNPjZfK1LXrxUGhJa3gxsnAf4qbUPxmB3r25dYAQGYY7ICD+N4jjrCa4JG4/
lEsNiR587m81qB1vMjvrw5RPux3pW1NEbx4mKYAzSgKrmCVC8j/gHibz6RXjVFXR9AW5EZAJbbR6
2YJqH+y6wE1+7NoOUyxEEU9pbNcP8MKLs2uU8+Q5RZIY8Al7JI0DiyAsFKU4jmY9/YctD+2NxjbJ
eSd1l7P54+GsMrWp4tHFtTgChc3cKD5kSZA8WUPz5u4lmadwXwBzvRbpVw/kJOayF3XV41TeXTIX
/+RugoAT9VX8zrJLe2erbVwZMs+VUQEb+0aXq4ljkYcMSemEVXNbKz+qQad9vn90NiJU6A5SgBii
OdS6VXpSzyPOmT2uz52izWgBj7n7lEFp/1FNnfOciLT53/0BN84qjeQgeMAFIBY3PFu8Kse51Ds/
RTDuYhjdZ1UIrHDidk+jbXNqwIQ03eDFDNJyvTWMKKvqemSkwFwIEGkx8+MwQFUoU6aHPiminZdt
C+qSEaKMhUENcH64HnCOjFCza9aSMksAQUqJvk0IXD7qxoCzQwO95tiUxvJ3Fk/Ju7QPxLPgBb4M
ad0rb4e5iP8JWGUPECnZ6rO29dgMeD4iejg29YcsyPVDje185Fl9Mv2XseBNE5/TL4FW//W0IbTr
pLWsc5WHUe6jDmA+tiWKip4u0unl/vbZup3ACQDuIa7ARdevB5tEk4mFCpZfItf0I0779HsNMeVT
SWNVdxitZS48rVXdnRdm6zC6KgLxEjqgT3L1aQ275S+bRufnU4DPbJcGJ9GXyun+5DZiI2naBv2F
6VEiWL3fetzbVtwwSuJ24yEYE8Wj5870qjk3kbJU06egy+KnscRVOjCHPSxme3iqE2Tw1BrXGYAI
JxEgwMVdkNO7XExmRWfarB/1peseFrtbHjtT787u5AqKtUawc35uPy2ES04NwTpEuxuBkWac6qQz
4BSk6rL8mIbMOQbI+CWHcnKBh/PAHoU3lLaycwXe3khkPPw/mDCRGVzb6y1VOFZZFlE0+pjwANPM
ufKxtZoPjZkp3+9/39veMZIrdOVpsUEgEgx+FT7MIpv0pAUjwdK2MY8jOhMf1Rg7Vg+JuPSH0lja
OdBs8fe0JMUHapnaoxsn0TsJhH+v1EE80d/m/FUowZ783tbiU39Al5SUTGJk14sAkaTQUzvogUsC
OnFaBUOmBk/oEquqNsJA0jG9GKv6ncT3dstxmIFXJd2OG2RtUNvhgG0b+IL5rpvmtVcuzgyBvLXa
H/AOVctHCCE560M1/B0tiGieUn3Bter+V7l9J/gNSEEBknFb3lTJlhx67WTD94jKoT63SjY8x2FX
fdWoXn+mWPNmoQ0JdPK/o3UO7h2N8tdLvdhRqTkxUO+YAz1hgJQeogYLNOgt1s6R2tjazAiSB8wv
dtuaptMjpmw3GX874zn262gIIbU4FhJKxV7zyuZQSJjRHU9+B0p/PSuRdIVVG8BBihs9l450XMpd
tXhnaf2uW+HmWFxTkILQKCZ0uR5LG+wsLCrSa9AStXk3mWPlXsoUM3rFLeavb94etM/Kjk9o0BRt
VycjitxYGVwGq2osEoLIeE70JYgP0WjnB3Ue071g//atQfMOSItAEx9PHoPr2fEKxDpmxYCbsDie
6UBMDmrFTXB/WhsHXm54uPVEmS4MjetRjCYVZjeRUsyoBU+HyLGT0auiOr3Mk+1+jq1GOyZVUO7V
/DdnZ0FsID4hbr8B/EPNmjG65qIJhDP6blzGZ4gcyh7VcmuPcMUC23GpwXmUv+OPxEDpaZUBPQbk
0RuYtC1E3nzUIz8GfjvcX8rNoeRfQ3dTxn+rodIqC5KRypSvVwoCdohnPebD8K/RF84ODrqBEyIi
R6WEpJuTRsB+PSuBioMEErksnLb2G6Mtf5XF4hyy2kgfykVYT0ZnvITDqP6TxPHyDdOkvUa5rQ9I
kMKZQJuC+3k1W+Syzc5FRc+P6HDyQ2tZTq0zJDtruvEwUOajimCjiUZxanXEcUzLyybLoXHOEXqI
wRg8DOacH/XS6d93tdti5teBxSLnfa51d8+AaOuTQh+lPgwPHYh7Fe/pVaNH5kDBpl/i5DSJtD7Q
vD/4tTV1x7fvHtibEOdl7METdP1J22gSTl6UmFQXiem3NSLMg4kd4GTUb273468TfVALokWc+2z1
6cKO8nOtwPxDjr39Rxna6osbJflDBD9sZ6duLCC7g4Y0A9cXWolW10s+d0YhlopaG1nIwcij+igm
G5HAsXXf/n6jg2YRnKMRyp222iqjEgyImIAoKgsvQKx1A8LbUqXWAXML/SrFY+b+J9tAv2RLDpoi
SKLBblyTGprczAZFvqtFguOZl2dLaX7sxTiqx7Kd6n+tzog7COR9YdKSl9if6txWaX1sA/vDlOIq
cgytQu1/7vysrUVXZXecK3vWKVhcb6VkMkNhOdwOWTHVJzFaaX3quxHDNi6N6rdlwinxaQ6MtK9t
NFrvlS6KYe1glf0kVPqePCPBBeFpMiObMmGWK391+pRWO0HJxtGWCAqa8VQ7iEpWZwtRm8lU4gSA
CV70wQIq8pGNN45unX6Ia7wYeazUyzDXPVA4Mqj3F2lrjTTNwNcJDFiHbXu9RqVtkpdbwL9VFMce
nW7iXRyq/yi9pe5gvlsj6ZL0AvOK5gJ3ddoSNwtRNMXctUoxlS9LAFAIOJFvLtOe+uHGYy5TRpZV
dtdCjbielE7MFSHKREgZ1fO7ClsFgtnGgYQR6+G51mb8uWvw9PtLKf/qdRUWUBI0VJLZqJCtDQBs
4NWW9jNYJyHbaNSm7IdllsUOt2VjuzCKLemBXI+0alzPDQ8jNRkMuC0qfrqHfOm0d1Gb6j/dJLFP
ojOiEwJT1iF2Q80rldZ4uT/JVzrgepaqy/0CL0OicasNEw+ukdH2PvjdgE32RQtozYFnEwSzF7Rq
FPhBTYvM0e4rYRyDqOwmD1OK9ndC7y0dsb3yd11E9bnEqOg0BEH0MCLM+qUVaWwdw3Q02pM+Rprw
4ixqQYlGLtNjXLZWdZrBxOjyM7Mxe7RNURwzPXTLnfnd5qQEEpLuLkEHQJU16JBiCdZZxEd4nblf
42o4u4ElS7kyKXWFS40qx0lqnmlMyiFlqfLCQ07/ex5bnzAPeIA/9un+kssL4GrF5Y5C/ey1E5+Q
avV2TIieqnYPDjFnXfI1JXX5TE1/emhbVzvZnZMfRNwGX+w825Ppk9/ydmTqYYQ1IO1rFc/Kxq8s
4wXxw9l1SdLd9mS00F6XYLahh6btzkNyc0W8nh2YJYwFZ2J9bnPwqwrp8c5XnKA9T5NWXwbqB37n
aNNOvL81FL1rUuXDIfheM0HIcpPWxXwBwYu08YNsLM6GgUdpztnbeZC3vh+8AIp8ZIKSEnp9YvtC
M9s4H+jdcpqgpG+rM37mqRp8o0OzPeCniQBikkzP/bwYO2HH5tDgy5LvAi9hXUfXzbFMFGPkAy5W
hDCtZnhOlQxnZxrDp0mNQ9Srmsxrpyo839+0W+tLFzwVPuBf5r26plLRYoPSwidO6KLzugzRLxsp
+WOQNXviy1u7VIMnSrMmMj80iF+vb6o3ZmK6c4c7Zpt5IIrzYXJRy8xNMzssg6XtFPs2xwPbtRiN
aHxdXgOS5CNTD/AVRSjHPIHpXhsGVjkOlpxU/PZ67jfHIzVkLekY4Uq6nh+hVzKNSyxN4dPxpetr
90CLZPnQWCFsk2be8wq5LddzDHVb6nPTAAsBb7WgmihrcPG8R94WCYyTIrCtOUWCDidf723zQ55Y
uXPQXbvn6XFF+KFUjG78qET9wvon0Th6RasXjuekvYNjQUHfJv9Q+4smefPNqYn8sWjTvxr/khiv
VockdFIRk6CAwot/dCcneQ5i0mcy3Oz7/T19m24yFiwiMnXpEg2H9fpLhGNc5EtFuTMQivjOma2+
p8ZiXOx+Vv/pmoJ2WDVvKH9xCbwYwll+q0rTO28N2eSvIOjDFJBP5Kxb+oKZroQEYXNfyYLl0GtO
8nMuOqQlK0fJvt6f8tbew70FnrJ0GELm6nrGqCxmtLU1YOC93n/gKep6L1iGFk+cIEkPXVzt8RFu
oihmx2VF26AO7AreeT1iHaaVajc1t2Vbis9uuqifoijYCaI2B5FwGVVkQrU1tI+Ry7KMdtX5GSaO
X8xUWO/TadAu9xdv6w7Etvj/j7LaLqoKn1Rxys4fUGA7RLHm+hGiq4e2Tazj/aG2vhM3BAgWdUsq
l6sYwenzwc4pQPvCaeYn8EjlU0kQ/r0iiis9MXPr7rxqW5MDCZDKENyB0GWuvxOWmlMhKirNaoWl
WIAp9TnuHXDHBk30+5O7bZtjTyB8SKgHXYTEdjU7etlMc9J5QaNh0qOj2bX6Jw0oxzpR4G7+EmPV
JVip1VOMT3A3x0fimdD2zKbovuBkN9ueZZRq5ke0f5oPXBY0yxeaNkRemVWW7sVKpn5MohYOlJlp
6UMy9sLwBsQmfo0GzsLegKyktvPJNheQ2UiOM60Ta0Su5ZtYpel0vmsvGvIdg33q9FQ5u1SZdxZw
a3cA1YLgKCggAkJcfyvbKSq7MIkgiymdj82Qm/+Ai6X+aJniMOraXkq7NTXZ1ENBm5uDlO96vEhZ
9FgNFsbTwDQL0RPC2XlChBX8l22IFgq8OUTp6G9eDaWGmQHWSGXXzoIY4eSxfkrmmSaYtoh3EtiN
YAosgeSRhmb4pOsC+mAKazDmqPd7LM9/B8jMl15lzINvKaJ+hHaZH8dKKQ+j2dfh208bSTpceJ0i
CcdudSs2rZPGZVUAEmh55Vm12V1SGJKerY7p6f5p2/h4wG4QBKGEU4NaG7DY6tzodUFoEcfh/4au
1E9a1Q9UocZkZyT5bVbpBR3MWMpQ8EKtco0qVmlEK7bCcxoWojwmeVKdDLPaU+vfmo/JvQF6yvt1
k1Rw9bp0ZTOfzkRX1IvqZvxed9o4kFxW2T9vXzweLsq1EM7gRa2+0+y2iiliYjVk52KcHcb2McML
+hnVbfXL/aHkn7pZPdmZyB1CK8K6RXrCQtFKMvAU1Y3xvNBK96wvQ39K09HENsZVQaTHN4OLUjcY
ZJHoAwiCxOn6ZCOv2yxVz6BQWoKnPnAVRGlH7TQH9JgOcM520rStSZKgkbmw92UWcz2eFtHfYqP8
5JP/1sfR6McXPMKNC9vJLuihasqHGG3cnbRp476U0tncKbxtsiZ5PeoyGa0J8salQiR2ynC5OLlo
zmD8jMgdHNTheP9Tbm1RCibUnni5wQFXuyZN4rBE87n1y34pjqndK5dSjP/C4d6rI2ysJ93a1Fkx
FgL0Wze7y+JC19qi5Z2D0BwFlfYtNTJU2UtFoUvAVhqBBWinGX/fn+HG3SklaWXrEKNTYbteUS7T
oG5kVDc1+nRwEmF66pSV78vcWKSqv+4lpRlRt8nrnWxtK5shXEf+9ZVIcmM10OBV4zY9hqdW05Uv
PSfmvdIv+JGkangJLLV/AGUdP3QDMDRmJbpvJ0p+SvquPGhL031q3RFNepSe/61mpTmGIin3BEc3
9hsXFD8SdQD5uKxWp9InvTdLkmU4MONRmLX2EOp64BVuNz9Yoamc73+NW2oWoqwoxnHxco5l5+/1
59AbJwJyBhdQBVi934qScCnV8ti5iKFfXtS5aI1Tn7jhI/BsqR5GkQ6Jb1Rz87/BGYgk7v+gjQPA
7+GMIy8rAwb5z/+oTqp1jDOtwu+Jpr71sqowqXGphg9ld08JemutOdoUyqX3LMyD66F0eN0ALQlo
AfoV0XmpSS292dY7yJ1mHj0nrp7tEeC3Th1vKZkGTBf8NdbLjetpTtMjzrstfdY4DrZHPU2nQ1mV
y0sr7Qh73dQO99d0c1DeVVmT4SlfN0E6eVajUId5ahq2ybcsGHAaqpz60anyCAJqGJ9MMe3pRW19
SClICDCNYsgNM9fporrPOrNF98UIPGNsFV8H8jlrnXizVD97mFvexTlFdjOs3z+x2Flk1mpLt5JO
STSp4/fT7P4y3DF8ub+SW1uGuBmVd14/EG/5z//YnVqwZGODmzrKA1Z0MVtEFnGs/i6sFvenjiTh
/nBba8gNKRvVIWrC67gebu4wKItIOPx5aFNfMYsS60O9OWgq/9l/GIpSjBwNfcO1nl1uW302qxGB
usr2mNAIPZIa/yp7q3r4DyPJjiHqTGwQTe7WP9fQCQZ7zqkC9mRpUKfc+EebYkTgotL71/2htmAa
iDcW9HBo/7Jd9XosNzbbJHM4bvS3FNwmQINx2blH0ai4kaRjf5o7RxwQMsPRSMvbc9jYxk6ysLVn
ZIMWAm6Ul2HwXf+GzmnondB40lWnSP16wblcq+zGm6hMHeoaDev7k97aNNhVcOhYXnzJVtfaqKSB
pRR8ySigBdBIQvdoYfjiqaP7Zm0eDp5kp2Hep4M/raHzmJxDdboU0v+iF0dAsV+VE9YvFaSPnUXc
ihpkVRT/T+lOuKaZAi42o64Th1lIRfux2+Y/grEpn0BAcmCoeHnnpgjMEFOEO3toIzUheSXApQTE
XloXZa0pRQe4A7qJhlz9VpRxBbWD1pj7H01+lFUIzyiy64e8BPmNVZzZDZCerArUhgYDcYEKEP+I
9aI6V844HfWxRSXAMumQygeFOkUf7wRlm3tGUu/+3/BrSfemGmMrd5lkrlcWhfDJ/IigQ+PrRhtf
7s908zhYFFwI4RGvehX1+eP4573aqHXI8Y/zyT5Ec6JGXiEGww9D6gHqNImdpd0ckKkRVkvj33UW
K5K4X5g21uEiTKCpzcrBiBTTjwjx/LmmIf/+BDe3qhwNVqG8tVdPfGLWskOL8co8yp7dKA/O8yCb
QHmHp/QYtIZ4SZa+e1lUp9x5MF6JDOt9RCQHbRO0HjKU/NB/rK7VdWmuOSFAI3WW+WGs9UFFuW5J
v8J/ULQHElIb7TVNRB/HpI8sXucsPWZDFKAqgX+P5XdJrbi0O0CJ9ILUbUtvmiZl9Nra1sRxNlrl
m5MMY+MJnKmNnbXb2ocWaKRkLyLzvW7nGTPTWTDN4OerpXHUwmVCSVQY+IG4Ya3s9YBvfak/R1vd
lHOZqEWicVM2KHGdrHpOvSFJ8u9NnMePiByGLJSt+oookh29hq09CTSAIgUZI55QqzdwhArXji5I
hNbVi0+Gll8UZFN9J5vLk9tW0cf7e3LreuHz0izD+86DuNoW4ZIn+Swo38KZFu90pCMVz7DmWaHJ
cx4qv0Ydbzz0ah99TfgG/06zQavr/d+wdZHSeSdBaVj0NN9fb800jiJhpQ0cnHnRvwRa534JMSk9
3h/llpXAm0SKJzm99GjRCn89jManTIIWMLUsoyU9x1iV/gqbEdF6wTHQPUzUP+cF/kZIJWf5IVaz
6LcdOHVM2Qh3StDDkILKOE35e1HoQXdAVneYvVHoS+85Tb78XfVVl/uOnle2l7QiQG3MMtmomlDz
6jluNZUG86wussPodPWbaTrsDaqp4CDASsiay039xwm36yptctkwOfW59WFwAs5GpaSnrlN23tyN
w8jTLtvHKN/SBSU/6B8j1UuNT04F4pLWpuGhc2FeCLMCT0sgSt//alv3lsRXiNDApcn8VpsDkVEi
GgdUwA2SpPDtqqKpd0E15e840cQnyqyJ7YUJqqwPtjkl+kPXGP3n0tHL564qLXazGY65F5sWKdTC
o/LeASprvESp+vipaZvxUzuzqKcqxMp5J3beyK9kfAADWpbiaGK4XqgFyvDcJsDBWWrEx0rM8yXr
rJ8oUbtfkiAKY851vsvu20rdUU4A8pNlfUkKuR62sjOrjiMy8EbPjGfRjuaBIkiUeyXYCW3EiEbT
+T8Oqe+ktMwPs3A9q3HKI2dd+9/9D7ixV8guNfAc0Dnp6Xz9W+C+d4u9uLWPbIT+TxwN2lGtHbiw
7TCney/sxnrTPQ6ZjxedxsY18cgRIBGqM/DCBnXx5KSd7g/tEJ5I/9DBzLT8b9zI+52PvDFDBgUI
52IhHFzXWrFnQvulWShwjXV2KPteezB6RfFdVKGPb15M6XoMPsAjDsIvX48/Dx7yb1rrNK3fGkN+
dCoqq0M2aUfEU/fglq2llMcbujKclBvi6+I4k5lnlO0GDcEIqDCZ39LQdLYq6MNV7EbvbCPa65He
Wkq5hKQO5NK0O17PbxkdK9RwFUMoslZ9I0m6k9HZ0APittuJNjeHIuzj/3gWbnpFs1GJzSEuWj/K
tegcuoV+7txqPBR9sUf620o2qbrSu0KrDE0Kawp6HCslZABgiCLmpKW0EfsUiaLjpM2Yz2QIT5p9
iSl0XE0H16VwroxpuxPsvmpergJAEBBIea9qZrBIr9fWsCulGlBpfdVjr08ln/UzoEX4ZWkqG2H+
1OGarFKRhRenHeh7nJSqqry86zLHtxY7fGerEwVBEEDrYSwa0z00iIF9ub/DN+IfXMQJT19L/Oaa
BD1EdYlsiNb4DkrLFH2i5aj3+pe2UbPHwDXDHRR/YxfQQYcRCcA6wcGacFoqMzwWCywKwk6GC3dQ
0oEZhE9VtSh7L5lc4NUHkC1zCIXINnHcfK8/AFHfEOgTkENVT4F11Ge7P2iNoSMENtTFZSqwUPfU
IMCOWp/FOcHNOPcsYYrTm5eYljoZLNARgVnGaiNU+Iza8USepQwzdsLY0h8iLZ6Ppts378qiDr/e
H29zjaHQyfYchdrF6tKqFNKGaSFD193egmVGzA7w0T0O4ANvDkzIcFydewtFB+6PVfRcTrOqdZaO
+VCYuRfMQPDnUiPllNfdHu/xdlZyKAaRAoSgN6tossXQHeNlq/F7pZhOJp3DnjIE/SkLdvvEbs8E
CDwkEUqTvKSw1643TuRS2UXCt/GVnIZ9xRiiB2Lm9GRUeuZrc1Ds5FqvsOj1TmUBpcoo0ZOsBMm5
//HMoM5ql5TRmBsYv+4Xg2OWp0E0hukNnJEPczXXChos9Ph6ldkZ78rUcPEWMJywRYJ+JIfQxzAb
vMAu8vSIkpT+mOTB8Ctxcu0UBHGXHpppUp9YO1wIKwSbP4YofETH+ztv4+IFseTxgm1N/Z+s+3oi
QSlmS0lZudQwxt/A+vlDiQ7eQ5HTj+bZouuO6STcc40R74PrBMo3szKbPW7K1lahXey1D5qtsu4s
j8qya/MsxgRDi+KP7JL4OTH1zLPHas8BbCP0Q4ECkA+KI31AxFvXM3abSNeFvNAwADffF9MIvKB3
ibhUWeQ5WXKKLGN8Mq22RF7HHU4dW1Y1d5WRbqMHfgaafBr8c6qI67YKY8b5tO94XfXQGPGDsfvz
lEXDYWxaonfcgS6pkeyh/RvnhEATbjZAIIWUtWJMRXI0Za3Z+G7j0Axkl/NToMft8+imaU9H+IDy
8P0NdosToOMI25LOWk7LTbwy2kpRBtLsrM4EXIFamf1s1JA8r6mExUKYWMuNysEetPrz/ZFl2Lw6
olK2Br8TSiiS6n/9nYEFp2qsAOLmaJI1sDJ57yz7+gybw9Bqxb/IKNCLuR6m7tt0CSaXq8eoUZsI
rLl8cNp5lpgxIYI6Z7N2FKgeHsMZ+DWJRfJ5zGP1oLhp9Klzhqw8NUEUnZZIdx7uL8HGseINgzqM
XLr8DKv3VLRIWGpxSkCTlNpnlLjaox1CgDmoAXjf4f5gWxta6j7RKIIOE06Iq4UAOQcxYzChdMUx
jwzDjzrH/tC5Kap0gkfbBCnbGXRrQ/856CqjN+tyyS0lohLfpxb1iaQ+uIJ4wbAC7cNACWgnGrrd
zhxZ2SkJUYqsdZ3XK8qYjGE6vBoizw/wzhqvDhpxLJt08Xp7Go8AmMYZx+Y95+6bmVKPoBUHEAhc
lIh8NdMqtmeL2j99MSK224thNGFOm23jJL4dLHN1KZYp3DN1udlAZKOEQaRu9E3CDFtB68ESJdkc
0jXc02+dn7Veb5/MJlDfFZYavFkrTg5GO4zU+wCHXUvSz23aVVpZSgU10b5LM808DCK1D25d2J/v
79Wbz8hQ9Mij7SOR9Js6T6zQ0kQsBwFnHKJPcUWhgE7KCkjbXjx1oZlxnNCPa8t5r1P5Nde9upYY
mnsQFI/s1ESn7vqYSI3JshTAZHPjqD97rYx+E9Ci8m/MkAWIwnRpFq3Hv7DdXr4ihxS6XjhV7nOQ
NOZ8rDL8LSGGB83L/SW5Ob7yd/EiADBCa+IDXP8u28nVSXTIXeHKo+ngqot+sschPoQD4VrTViYo
iIqDwv1hb65PSntSopYjBSOc8tRqWMmFdiXx3MqD9FtROJEKXkjctnNR3KC4chwMOOmupJqvrYm2
hBR1w2ZgnElJzpkROamnOlOs+5GmdV9iSNmLN+Wzi2RbURwatGov92e6sedkiVijLwfLM7oNr2ea
okpI+wq/YAkjSe1vupMTl4aX2617qJM6PDaNBZLa5Hv089s1RtmX3A2oQobh66pxPUGWim0wtjCx
+/dqIOa/6rjbq4LfXlBEkIT7cG8ILW5C4j5KZiZOCt9SNvWTdjAuWNv9XJZuuEQTqO/95bzdr/DK
2DbQvVDDhsV/vZzYe7q9blDLx1i9REYk6PrHVOvCS6KbwUtgjtpjI5Jq5/6/vRAZFUjk1cePHbt6
UfNqID01YX4tbaqdwjKHfpLrsR+nU7VzMjaH4m6SfCaS4TUJcqnrVBtdKDZGkQc/o3IKfk1Jpn4Y
hKX/8x/WUvZDvOKQRE3XaynUaGSpKWEKC6eEi1VUoXrItTCMkFYH9nwYw3busfrAPXnnM27OklhU
llYQqV9X/EazmStcsDvfaa34PGjwxqH/KOcliffc6G4PIOkh1ECOP2REYv/rWcZTZQqhAe/Q9++c
K2NI47PbLMNZ12vnN+yi0vHm2bTfG0Vk7RSJb/MsaJB0r8mdqlARWBOmNH1cosBpofQsmlZ50Diq
r0VqjtahCavlW2xYY34Kl6H5bDrF8j+3d2fNF7U9mG9t2pA/BAEQoG8pPnvzrYMoHaeAEmuatznm
OfSc+mpWOPrOh924dKTgCG2BMt+As3W92qEK5xQGd+ebRt68CzVRn2Yt3tOH3rp0/hxF/oo/8nBg
/GSoENbx7alPaebFntZpA4jjZVd1J4TAh9/3j8ptl77kyMNleEWXqfGs5lWCAgr6hGCh1aneekB9
teUFmWY/F52z/Bi4hB+BbVSEdZ1Rf9CsuXvKXD1+yYMif7Qjne66+z9pcw3QQ8DggSyHK/F6DUqk
HuJU8jvKNGu/WqLMHufUVn/UTm4fHAyf94DvrTNLOCQBKxhPaJNcD2j2Xd50C/BYkIr4MlLpPgTV
nB6l8NLD/bltDiWhR3grXE835aHOXkbLgTRW0zB2Wuwie4CE0B0SdTTf/D5TFaTHktYOLgiCoOtZ
Wbnoky50WuAqO7MPppNgRRoFfYf2tCFFZfE6VppYOdGXkZzfPM3XFk+OJvka9N7rsRfZbFGgAuIP
aFq+78GOPoWjTUspPTan+0OhwLtxNEGviAWIQ0nX1vCm0WKdUTfQ622cnZp3YkodbI5rSrgYxujl
SxMJphlakbacG7XvPy+YPoFlO43oPCOy0/ikwrP9S6SW+DnPU/BX2QSB5aFbkKuHWQnq8dA6tep6
eG7O83lWzXA4xJkdK+eqN6tfdaMb1alp+u5fC27q5DVLY0VeO8Ttp1mhc82Prcr45dRT+kvtpqS8
YBlkZF7dVtNH3Gf60gNPk/F6omf/Et6rXwuH6IlKQeV8H1t7aM/zUibfpQtuCRXZaC1aWoP0JTZ0
QthGw74Kk/g2Sjwbdbj3bTK41QXgdbBk9AlDI1GW5tcwNFb2nFm2OM1WQKJOAIsBGLZgQXCYsrix
zrh3oq+i42Z7itzFiS+BG7ik+U5hDwfUL4vIn8u5zY5UU4rlIEo1nk5IiGQXt8pGwLVKOLqX53Md
fmqGsPwOlTb8WTRF/x3HTrM8amVetfSDos93MIbFfI9hLSabtAEPz8BEqjiIoO8nX7japL4Lkrwy
PC6J5N/C7CLx3rEj9QWKWY1HV2wHf6lNpbqHHhEmNCujDJ56qxR28jLgFZMcnQGGn5eZxfyNjoEo
9oiN+5n/Sp18XaZl0EmO0G81USYBNBui9n2xCDxAFrXgN/WmGkyyESv+7RZ2iMMaff2hb0zp1H6o
OnoF0QhDY+sUIq0F4ihi7VlgERM/ogFXPMe2HTDTyE0fQ1Pk5il32P4+L5TxvRyS6OdIh+x3OIku
HuTo/ytUBZL5nDeNph9j1aRCkE0JOnOBEZouciUJ1YIC18L3hmLM4zEs7Rr5yFiF0BdGDU6s0Gzn
/NxVOqZeRRh8G/JFNWEeIJ9zaEY1MU52X7oZPTxFlb5HskCFA5EP0WOtKnDZmIV6CjszMh6FMQF0
Qx4yUg975ajynAGhlos52Io4dH2r4b4KLPQoiAJ+I6KEGVYVARyxoJ07PsCnT/DOCRX7pzG6tXmy
AjqFvAxzJcfTVAS0X/qpSOdz7GaT81DMppoc0LMszbMeBPwxIab5cTRiUyAmkZSfHK0uPwRZUnVe
pjTtE7V0/WUcYwUV9j4f/7Ys6v2+NsINPmPalaVw9DrLfFSdINChLZFtYiwP4/+0tM6i4uVjthDb
YodpZvYA5TmKJrM+dkaIPo4pQoGYpBJ25Sn7P46ubDtSXAl+EecAYn0FarPLdntvzwun3YtYJCQh
0Pb1N+q+zrjtKpZUZkRkhF8VPFB21f/ei9LP50z122/Rp8snJsswQAVvM99sCCQWR0998m+Yiunq
YzeiChWDMk3myhU79iXNymZRa/2qaYQnVXg169vlnc8OjyE2MiG8fe6phOe1wzhw52ApXJ4QKYx5
chHp8k9PIDgaX5jNtxyJtHMT7UpfypKRvFnRdC9HBmQK0M3A+H62rOy7GrJ92AwPVZ9eoE0Q8+19
ML8BFpO9sUDtXmpkb1SdWbm90Lyy76uJRNz4bO6/CoenpFsQ9bpeDHXDXwzd/ivPVKE6w4nFIelz
B89/3OS4k1Ud8ZZVe/2yFcYuUG0NM71EQ7AOfpkRTI7SRWIyJJWNk47kexwa6DGy+Izeo1oP2zr3
qhECq9Kt9fDmPqzJEiGrM8QB8cK9pFWnY7HEzboMkzrCMHufHodhhxm8HndvOj8v3JzHfnL9fb0I
u96NMRwAmqFEcmJLN2fMRVQRQ37UpgHueQcXi3PknVRNOcSR+28YqWNvmG6zP0llB6SQyGEVD5Aw
pADU5yDW8KzxceyhIh7YGIzpHb8mipTutAVEJ93j4sPBvvCQoUdtrdi0PfnKkfG+D5HpDwoucuJP
QUzBf9KBLSiH3quIQt5WVPCBOBX5WpffxUh19U0Tv6Vjs/Vm9bD6hHdu+ZnOOXw3G5uHPXpVWT7V
fz1aRdlVs1/W6BQPvUuiJvc9GNDGJanGLhZU/rP0zQL9k49bEc/FfILHvh5+wT85Zs1GQhX+RIkx
KkfySSHVuad5Ssv7vqpRrtpkrLf4bXN74j6gVuzhK5aIxD7CVHHc/sx7OqSfUTZpdh/hQCEtjBpp
/28liILfj7K6aXlOa7b66Rk62tQ+ODf4TGHlqIbsutE8icTUrQAfxd+xDumywDB9E/srrNBHcT87
q0pwe1VAwPfKN/oTlm55LPH4xDt9nKySGeL/qBNXCty+QPY6zzV5q8CiMcDx2W6wOWOJnF4iVuiZ
HkQ6kwlHldr6SsKrIR2iV1y3mHQQJqX6qQKBSaMmaFhfwsUmZDTzLUbLXJhPRrAedZjipfKydYCl
oV73tLL9eSvmbXjceG3kXz6Gm4WkJXj0HzNlfX5M8G5AiRPDHBdGODFwm+kviBNN184QZHZfBkzP
tEv7gj+a1G3beUUAnwBXnxl5XwnYz9Km5rDxIW2hpAAzl2JfpGyTMvisahZpazj8TEO2j1hDFWx7
yACm1g8DK0vaeL7rHsof4uEj1SDPtC7euB5xU6BSi+w8N5urd3lycz2588z3LD2LKtfZZRYuxwp5
LOrpKAsI5ZqM3fpYERG2tIHve0yRRFDT4U9VBkMfJdSOaRNyDns6qozPmnjfYSalowEEY0q8f9I3
a44u9Aw9qWREID0qtRIxF7Cv5cfdCZK1ysIISyHmdBvrDoGDHAT5PCYx9rAXBIAsiH66HZChHzqE
k8W0yZOdPUEPDgfnsCfTx7BBB94Ks+XRiUDb+FQvBSVNKqJ674xJt884JJtpGDYGEeYRU3vp0xRe
08taOjBXI6JpunEuyJNnTv8EnW9Du2dRsjYYg3p3t8i68B32W3YIPUaVjgf4YMDxqCg3Bv1Zn+Ln
Y8voN89hu9LK2tDl7PPArggj5VNHnBT3W5TEw0OPtQB/CKYfngzqHi4clLbv+U1kNzQhnYsKZxVY
wHZbFAMxUeLftnza0ReUU5kurRmArLbTCre+VlLkVDRLrHX8n5w1Bym31ats0CVWqqn7UpIjsvZM
fapgipE3Vi+y6spNoDKvUsGkWiW7RjJBvPvtTfLNqtM48mC/0TWmWQOej01/h8hOkIwgS8Geeo01
MfdI7UDmY6DBhqjBooFVP6uFbXF5DMjXTmEE1+frQenCsoNKaB19J2aNv+SKLf8UrvjKX2K72qop
IMvGezVOY3mIEWUfNR67PRzsT5Vu94vOp3Pc5+NyZ5DsVjUJTNP25yS2cYzWO/eyo3G/hEOBYW69
95vzDu5BKt3Q05Y7x6M+bVmHJD1E7Ca8BkRbcBe2pkiMhZMy5McXBEANoavFkicHM65oyRpM0it9
RDFO5sfUFsP8PG5Lsjx5gejPw0TEKtotqtwr3Px6doZUr8QqIRtkK/tRhlM2AmC71riPp4yFHM9G
hob3AKdRNz+LwhNyGKSq7vQUhb+lhODRqVtLurBxeZxzvn4yZHfpplQxWhTlwD1Asmt50VRkhCwV
ODf7xluzfefYyIibVAVZXGXY5H4QMS/+FdVOsWlWWMXvyCzKf8ZkeugoiudVrHB+62gxQ83N0dvy
NskFGzunav5qUSZeMq02LD4CRMM5zcelf0SgAVkbvc9wf4FBcDp0cDxJX5wcJ9GgMxY/AsfpdtFD
ipNWLlPo73AOr7A5HBY0sNtKb6ZkpceHqPJBuYcaCWQPs7wZS61rZOYGJVWJdojUgnSMkev/sK02
P6OWVwFU98I/3Dyz8YQ3YXjtZY5fuhdY1WwdtL3ozEzk14OdRjiHGYogwkOxefx5DTvlc5QmtmxA
MFsEzcz1DSrXESYxWLbVrVY5w8K06+PnYZzyCW1VglC7rdLinjoT808gc/pX3ysB2aFJ5HqHd7I8
RTu0R1/FwOgA1ptPU4Nwkf7DmMmoBiq7oLuasjVu0OCN/22F2o6RqhfZpAZC+LdQVDxcdSajsQUC
vG13zO3y25A64ANjlxDyVwKY+LxlqAJ8EvV+VOVq2F0xluEyr7hbL6KvhmtiUBkPfk1DcodXs18u
ADoEbzKF0JGr3YPSpyoDkXCc1YIsiKgG/IPGYTPksJW15D91auflZ2LjYmng0LZMH5ZHRd1GQWRT
M0+LgofJQuoeGie1/aIRg8ADQ880Zi23uyxbV6O/A3adosGF5UQajmZitrobVmw7tlwO8foTjpu+
amg59j9T1FY4czBq3rNpG77iOdjPKmTqQ/lyefRchl8guSZ2qVA6XDMaPMldynPDT70YlvcSW3JA
P0dcvAUeQNuvaC+JbcgKsbctVPWhhqI2Z7rp+rvqt6BPOe1N9lKvU5YflE+z332UuKKrpyWvLijj
KKn5iE51DTNLrnkpxHUo0FQ1OCgqyFyVjF8Mx6x+hi1OQh4Hu276bBGQjiJT9mJ5YDrs89lmckre
edjl+mNO0O9epRndaeJukpANmOgOd9L9zoIy8pRFwi4/OBpTcs32bP83QJu5divDqnCTVRB0oRkS
WrS7mBCSt+VQvjwMI1vLQwIXxeSpT6tohvFcXv2JY1e/gbcP2wU4xpg2dmJL/LAjWepix7nquzzK
KnMymvRoxbacnThZLD2PIh5/RIZbd18s6WbPukr64wA0ZrsudsovBZYz8pbaNMT3HFcHgeQ3Ez74
4ifLBTxsMV3oQsgboYqhuSDbfGOEKvKZxAGJa5sAaNtEG0BE+PTCOuOQapLO+OtQojbY3cZQIRB5
+nO3vZqQXINndJJxnx5UmsgXCEfJ0uLMjO7VqtapsyVBokKm8IcbmH6sf1Me9eja+m3MIIhm447W
dsu+cudmfklXCQ+jvljJHTY/prLFeokjP5zeq+OallV/ygNPWbOuYdoOBimMtjEcD1OHCorihv7P
/U6yYVw6oUwUNxWtxr9iWj097EXh7kYLbzfXsIQS4MYIdXVXJnqxNtmOVBSM7mOOA0VMizjGHmF0
Jwx5GwwpqygMVjTJgkgi5PNU4jHNkRJxRrAKQLQYXvAoJljSWm/py+w+DVN+7ydexk0MnDp5noRW
4Qi8K82PBiz7J3F16ls1wc3zGAMkoHfptGyhg/gWdiV9Ok5/lx5++c2mRJSc8FqnycmgR+Fnl8Em
9pLR4Mf7ybtbpE019VnDNjgpYwaMhqqtcI/UWZGhPO2eYJ0SVSfBkgUclfIj7fdBtdDzJ+EBnptm
Oyy1SPePLUKfeAj4OAf0rNhrp5BTiNZIMg+A3jDo4B2taQ6DsxiwicafVs0YleUrTfqlbMaB8qGh
YgfIUg1UYQtpXvqoTeGR/zRGSLlvZmwsrk/Z4MvzHLNp7QBZJT9QxNnPwtdD1qQuW76HKON31Z5C
hRvxMZ4v0qJPhIfjjc2Y5pC9TFil+g+f9hY1MSe1Pk2AJ75gFELeON4+c2KpUuwA95z8c6n9qBpC
7PqwZTic/tktzt7hfg2xCqT40+NOTRUwkRSAfYCe+f+w8pMhUtS4dGjtlMbjNVpxsZD8LuxFCgLh
Vj+kyfM+zXF0HlZktF1zMAF7B/vn4n7BHsrciWWs5RGCNvJS8WitITxOp7UpiqhfMfT9/94GW0d/
ANBJ+RqqROqnMkP05UHtGbWHLNMV6/Y10a85isTfYNCptjAa4/mFMG3e4xUW6AcJ6Xt9qHDcJKj+
lbk6bCriycd7cppdzaJ3scz7d0hLK7qNDUQdk8wyrEyyLDxtSmp2Mdh73Bqcn+SDJ3mgXcX3oT8T
n/XPIRUOrxP2rM7eRrHqhBlgtQTzUOzrDHrAWgHZHHXNHjZFcFspbtveh/IJkmbAhnh8trRhCpqW
zkNfebYGljZNKqGXP7gljtcum7G+gm5sX+DqMAv/y0BxK9sJdo9zM5ZiBGLIt+EFrvX9DJcuNNBn
2BMDx5lzPT9vErtuRwC169uazxCYQY24rS02msBtjsNa/cFs4y5lhPmxAZYgT3xMgT3UGxP791an
Sh+Fjom8X3K6Rr8CQgX/1eu49a1mQ3btVyb/VMCE58Pkbfa+7/14CWlP2QEtQz42uR0QRAuWOP5H
ZuBmh2Ff4Yy9Km1Vi44MTHyDuz/vL6tIXThuWGUyXUCluGRoptkBC4fZW90Lh9DuIdIfNVnciytw
9DAPnKhVdE3ehB9MdsedZM/O2z5+KdAU7McotgpLjFgWWE8+IvqJYT2BNSity1MUMDweMrUulwoE
YNq6gB7yIXc8nCyMATEnhITxQzpM22cK8bO+wLWVPUqmoWgtab6ZUxJpdq6cSMc7fpORYMjJuQDY
xQRaJ5wRWJbuLf/jgaN7oM0rT1uzEbTztrdYvOJF2PrOp5X7rJDmypq5KsmPqBgHzIOuih8Uciq3
A3wO3S/0pmxq4w2jW1eix2ctjI/cT1n3+Q+4HU78ROcye1+rDGCdKYopIBjC10CABdz1djPebnUa
8sNtp/rrxngMrQzLlGGJcA/PS8YxwsHbAo68Ie4H0+hA1Y8kwhooeqNyx4sgeXmsbNbbR1OomkJG
EbZDmPZCP+5VhI6JVmp+QFvjkao8jqnpXFnYpKmBmr8JirSzj1nNHJcpsFi/xhjAvqjH6NJKgnjm
R+nH/ZrBNibH24B98wklT2akmRGm8Y8JMGwn71f5iN2xIoAIQObGExkLPHDAmWUzpdOtmaZWiRNd
tD6glYMJdUo4knFT2Hq/bhCXLfc5HfuzxonyKsKSXkV6yzdLq11AIszrPjxH9ZBiJweZT40Dngl7
ojiS6QPdo/wb4GAuL5jj84egREHPNqgYbgBIIvgPOvn5u0fFAoCNbberT9goGjRc+oORkUWgbyL7
UFgR4dVHagcMiL3KSJvxatRd1dN4wmoFx/uJVxU+BmWE7wLg1ZVXX9EyOyRwIn+aFgQrPyV5DnzC
1ztTLW5AFTdAnLKoSYcqvMk1R2ehvIfquY8IqBgd2R7O97CHbWkiJW2AeuDlwaQFDBQ9J7yAS4Ks
FrQP4DAu+eRlDAw1pNMZ+LR5xRkdJd3sIVo9FEMw47VINM4dh75NPQKh9NPViBrjD+yIU3nhCR1I
l0+pf+qnwP+bVIldGZMjZ5VUyEp8hDc5Lhsc7MaoneXGwoPjhH+aHB3YB+PF9ouZMc9fGCEaqYNb
vifXCpGxd95lozlYxMjgjerJmAFLXYo/bK5p0oAvE8PDIGP7sGkNCkWv9f4zpWM5AYGE5R5y4kPZ
rFyre1kAru04H9yj6Cezv65mG6tDDlO7pckIlSBtkFVzR908sPfa1+l+u60FzPytFV+kVHy4GEzC
0YHA3v9NOWfwxCL7p/4mK8A4hC/F9MNaVn1iLRUfeuQUwdt10bu+24XbRVc40suzwkK5u2fVvDx7
PKD+jkjZv1cIwsveFsFL1Q5gn91XIaf1DmnHEL+EmPCo5WvqgM+ZtUb4JGr+hn4JXwUVhcGnH6sj
UX3uARNH50VHJHpgkOXbhxuU+KuYSOHgGlGgLTFSp6HzS7zazprc+EMUTeQ/sm86apKoXnTTO6PG
o7Ig0rqQkfUDkE4dnbfZr9/JAibjURK+/im2eHramCFY3YPKNW231GPFc06clW051uoZHDxWtUo6
1BcPf7H0bc5H8EgJgfFWB7OLsv50INDmMxBlZ67VWOhXxkGYfets36dWJptAoS+47ximAI/5DwN4
Y4Ir8vu0xvt0pgaZ4NcxyFwCdsRm4cXDuJu96WFYxwZNjBrA7QTAqRoDXt3OgyEjrmLpAWYX86PN
bbY813YT/xAvniEyC+IuVFNOo/W8gSKUZ8SZ4gvh3Ne4NEMS8jOUJ6VvBUIkzz7qM9HV8MC6sUd9
fw+2J8c8MC71A5x1EDnPx3qCMUKt1D+SYeLoyKIRC1uEvQi3NRTxjE0c96QmtrpWwhaxxwkqEYlR
gJ0C+o2iune0Eun5pvrC+qYs9/EH2Fa4moEv73/HmNjh28HLCMTuVqyhrYpkfRyR5bk2QzKGX2B+
wQ4iWTTvG7iUolOBtBQ9682m8l4URpCzlvP0WVQ1KgefAv2tuej5ATM3fthC4wtzXCznhUbuQM+P
E6/6P6Hg699sVGi27ZyM6NOX/DmDJ6R6VGMPaF1LEh3QTkbDUY1q2Z5zY+U5QX8XgD6yXDTDgInp
COw9lyd8lzIF9MX9KzEQTb8ozN/qZJyNPmq2+aTxRtXJCf7eSl5mWMfrZo4H96MC6zIdtjSI+Yg5
3VvYlwSMLECTthjpZwnqYNA68T+Jdwo8Yr04DKcVw0qAQ/a4a0Pp4pd9cOWvXQ3J1Ib/Px8LtkBY
56CxBv0dbDJ3BrK8n/EahgRMhma/l6SHRbSIBHY7Bx4XJ1PpaezwK6dXqiKVvNYLUkgam2qmj/Wq
iIazUOmB8OwENMKMkLbiCLosmwDzx1iPsNjSDU0uerncgX6CdyKCxtx6rOSYxd1MBfUPPcw5nwLx
kOGgOMX/Fl2yK4Puez+xeEK03Fy44jChpNygSK4Y5Cp4zYca21atXG06wcGMAMKS+1Zd57yS0YXI
REwH5AUt8gGjJ90bzPsY5Akv5g5snpN39VyBeU4xmoKmrlIjDgaHAABkGgGYg/vcr5WQGYRvtWzy
MCypwqSyp5I3i5HuC2YMGueeI+wURTsNKK88G8/1SCeNlNGF4DoktweWSUe7gqL1uuTQ4I4tKS3w
MS162BcBR4EfAbzGlgwObGkhYJUx1K6ZxVAjbA0HFEQkJOCljxas/hyY2uWjmkfwkZCVDFWDwUR+
oX+efINBnRVNUqIl6xYvxMsCW/rqfrIlpqBI54h5gC03OWILh69dWEo7XfNcSX6oaV8BQMkdva/r
aPbXCAmRV6FtgH53S0HhZW7ALr+mahdnHFPxu0h5/DdPPZIrhps6FUiO4IgKZ8mM5y3q3QzzPp7L
g6ZEH3szL8uXWxiaeDPn8aPeKIcU3i3Yt83SNQG+Gnm9NpUYcDvgDBRdYCACZiGzOctgz5UNr/OY
seS47T24LLQ3+z1YbDucdJKBtgsJxU9TDQnOxUHKG7WFzzbZBLhCr2A4vXmhIKN0yzjd8R96Axqe
BBgmel5O4xE9sy2A4SMIr8GcZS+1n/OyBc02q5uVR3gxM/T9HcVeUHVmA/YwLqOj+YcCP3lnw+ZF
K0DTU7RMu2VHL5coahiGiVvWRSLfOXCVjyX4kLeRvakTTFWwretHDVcirJFP6i4CQf2q0DZl75gG
tfyREafKv8DdBygEyhHkDQcg5DpmhwQYD2SI6HqpFd/zvmqJRVudonUncX/p+QRHOe2xGn8hiUOw
CTScqNVgzXv/r4gCftBgCHqFSIOhXyc6kAa6nxijkarr41gNeYl6yn16ZkzOrxNV4390B48MCxdB
oVVIahOw2rlMf8FpJCAYAri4EeXcVfrog9zSDlgBNBDoxzek35ShgPtnvdX3i1+RmlciGwTiKJ5D
TmSElN+YFNAKhKpkvwV4M9O4ESjUIeGJCfd+nsnBIwDeYN0lVV0O6bu8YNbY9YFRLBl0CCos7tLs
JjwwA2p5C+WFxwmXDw5MucyXuGWIO12fhIdNBLAxhNA1QqK0KQbNwdnsAvW6WovlB4Q8KnuOU9yn
/woZWDjvqOVVo2MzFK9TJdPyAFsbUNgOJi7DI3gP1DowywDhUp2lNXZ94brWUMBceFsLtgBm4YkF
8sbIB5gjHP18m+j6UViU/U+WjQwj6O3Mx/lOfLvXm36D4L+fD87C9KzDZZafyu7l/jAucTpdgLKA
9ef//yohrliGG4xe55mOBGIDJ8P0iU3CQTUzd1i6qyWd4Mw7jhPBFnaQF+fQ8txk1nPVpqqHHZCG
H8vPDFAGnizoQnjrkAayHBOe4agq8T9/KZvnFqh6Fb8Vwo1/Yj9MtIHeJP4WuiyG+35VCKEDeVds
x8RL+WZXz/9Wkq3hAI+nyV7lzvcaoWeVgpsoGWDeG3b4B98liab/eKSroYX5Ggwesc0Yv2AGgvYc
BjmQZUJJlIOorSDCmvJkw/mtUdIRftxLe4A/HP29QxX1tkFFb/EFpqToqkwBhlyzLEq7tV6o/U+W
Wrwiy76GPiloyo4IsE6hKxjGouMClvXwE1EKXkVxskI/EFS9IVkvC8N41axMXTPNcN7qCNUA7xWg
yWuAEACiIu/yf5DcwgwYluzqHSFvK2xK1sq/8kImSYOzh4C5nmGzeA0SJbErw1YgwRTwcP+gVg2I
XysXlQcJp0v7326WOGvNtO7xA+j3RB2yRYbxkEY9e6r0kjogVQynWK/hpflc2KiAHnj1Vt1NLkLL
sM5r9lD0ZPcHGF9tQxfcVMcHlDcZN0OVI6JGga45iEquodsGqNtu+Ky/LpVOiqPxBvaPo1DSH5Zo
KgrwfJ59RAbKQEAEO675bCH+e+7HskbB3mVx36NPeO1JBq0XqaFYNcBpsHbSq8Ie63otn9CGiC8Q
XmR9rPQ8nbc4dfYsFH413DHY/JhkwsDRTEn5FC1z+a8IDF0CCNdqOYKHz55WtL5fIAsg28eWDAQ2
sAtPVaukK6smHyCAuPQZEKaIwvj670yG4JsJ6hCwo1a6uUOXCemLDqBAJNewDVFqMTF8ZeHtlcd0
qkB4xBiZGuhu0IPGEqrvA1JwcV4jYGdDJ8pA1hyWnFOIv0DnvyjsHeXtZon+03uUsfsJSQBp1ycs
MZ28TZIYZacdjXVPx6ddO76+jTOkftcI8XxvNz1paKrMh3MBVFl/YZzV36BqOXncWO94B9VMnx8i
dK7XIMCjtomNwnXUzmUN9BB13gzA9/cr/KLW1yHPETSGJxklyG85yh/yeuWjCAVyTKG/8Kwx1vP/
Cr7n8x3Os/zb9vv46GGl81ZrVcCT3OcQukMuMb/D99/0bRYDcYWSKa5+AOPPtoehwMHTyHWoi2bf
C/MnjBkgeXj10HBm6TA/+HgaoZIClw9gY9WQQ1SKVXdo0snQDQkYkM4XlL9Zg7TsI0wi1vhpGgwq
D2bJ9c/i3fTE1z7CI7mg2rdbz+ZjsiGlBQQikNhPv8BsHx5VCHqGo1LvH4UNdv2di+Ce9pSY6oTm
vk8OW7+ZGvLFqP4vyDnHQIhAAKBKUBUlv0sCmeBhNkScbvkZWFXjZEDrZ+t6aFGKrL6fCHUb2AOY
3rWmGMmTjPL9F45d65EjQ4Q7pFsiPukUZuiPdA1IZaljR+/kvGswnorXj4nci6z1fQVqGf5gLD3T
elveMXtzUNJupE8oAgqmbJD3fktfTl/EUIDxN3DsM+NqeJt6QcqWAjPCd4aLDx7Gea6OfTUP46EM
MX1n8SCSc7FBcgT1EOvhoSUFCip1Wr2A+qib3iJVGCJSTQA+aQha0T5Uw0+2j0wf5qqWbz0WYYoO
ioH8B3SxEHIl+H7PXCN+GqWCTrzZV5Xph51H9AsAKxJ543EUcBmtJcpsQWd9R7LgfOvECI9H2Oe5
v0D1sMOpYbnK2n0CwX2AU5otYFNT1OttFinjl3lnIoVczSUD7NUj/hjqmfzcsVqR3pkqsXcY2lKc
aThVzCnNAgnPM8CvX1PlXdTKvcRUgTGTFsdxN+VHgK/09OjGkFJMsGz5yn1U7gdX4JKgxo4BU8mo
RXwofbkB+BnYtJ+nHSu3UFIQegEWPS3HJSmm+4JAdAxOnOFIZd4D5Q+Bpb8il9XRiTJG8XVqlT5M
AJkjPKV2lV0YYI+EzitNf3pNWHGCpN+eUwwBt3F/VT8qG6XDQec5nswKIqwvmMcBFrWULFCNs+Fl
XEtKW7Xv+W9elFAcceT2vSd8SV7HOTIRVHIF3H1sjdzZVpVoPY4R3/Kv0mzs9zgm5gMmGUXRFgKX
F31aFIBgTbVp9rwM/wykJvspLVSEqW3ZyZVBM/hzhIpPHS1onBLqjhvtDFJux0YjgrUltN3o2sYl
k76FOIuiLV4ku9/60i7tqtPpHSFRiW8t7GSiU+A3yh95QOaZQxsF7qQv2QcUPJmAGiHBhUrHIgdl
jDnix5hvFDmvY21/mXhCtYkgB7j2MRSWR+ttZRtgtfSrn/cYAtooT+A2RRj3TTSBeUfzCFspSUfs
+gMj5T85hIyQZm0JQwZRJmA5o2/GOmcApBpVPtEpUMOJPvd4rKErHyMAFXpdKkhasmKBE/ZO0vOw
J/FyVknungpQGlO7QexTNjBPcVMDp5l1vfmJlKahuQfpgnQTXv8o5z56gVwKogyqt+ndGHB0S2Mw
td7BKmFeoK+yI/TOW4x+d0CrCOIoktkJFteZ77a1rBV+IYWcDvoHERoB/fDWDGsvjwD/VxCGtR8y
zBKGmv9qmFD9nrK+/As9UHlP1hxAcmLR10OnMxZ1V9X7sB0ocWl6KnEN3sp6TLMDRHD7ZYddzvaI
9K35t1XRED9CjJGbu/9xdB7bjeNYGH4insMctpSo6Oxyqg1PuV3FDJAgwPT082m2PT1tWyKBe/84
yqU1j6XTx8/wnVLs+km5T/VMGtllkk73W6D3RnLl21TKddZsHug1DOe0MV51h8hED7TDd9Y7DGGJ
5BiN+s7tQ24Kd+7aZ9lb0fcsK538h9jQ04cawbkPnznX92jlAR974yc/coqBlTyUZZnCWEpBiNtI
krwm7VunZp3qDf3quolLQErvcuxGp+v2CnWhfwcZkj+ZGP7/sCjRA8N7RW4flrGG3LfwxFFu4FXA
QWytrzb61/bAYhEe1Fray+HWWII5ZOvjCcWagVhsIN1EtsRIQV6mwSxfxSinRxPGRX8wuRkgCEI1
5LuK1h+ZNYHvgwRMlqeIEnSDazEj/UvtMZFUArScPu+z8Bv1Tfg799zaDbW135C1NfdevIrhJeiq
eUntnmEBzf7UOKlpFrMPB5bclIacyklDDaNNKji6i0OfOxFMTB+0D0V8q/5EFGcf6FRxsUAYvV4L
MXHUkwuBNEzJrvip8EiHDN3AM1eeCy8Ts+AshIDtXXTHA1c4EfHtShh3MHzPbozdKJez8nch3nVA
n3gyJbfG0AxvjnaBdVhUYRfnm80AFfmguyM1drI55dRhvxQU8zZ3yq+MYKau5ysal/59JVz9uraF
5wBYVRxr9oAdEkpqnRdn73tz7GS02kT+fWxmWxy1Y2Zx6mVlr3uhmYRBmgCCU4e2JC5sjHOnIUDG
jc3YaxBmSaf5Ziny8RUpZx4zp0L7ggq/pIQVpWV5DVoLTqiMyponIfaW+04Q5JYhRBOZXYVSsu7G
Pb9Ku6gvH+/iYeinTp4Tt4dV5omAD5/5NsbnsS8QYqrW7++TntsiLay1DFOEoyp/jCeHTJIuX/3k
qUwow8kaQ3vBfTSxC+2o+EgI02uLTjBuhO20L5eQbbRBvHQH3SzlkQ3WPAfGR59W+NiuCS+KXXXm
2Bo1q5qUf+MIYAu9vdYc5FsSi12Amik/BDQeoTtpbemcDegE3RAxJ8lEO9gvVbXNTxTBk2UUqPHy
RsNoPi1gdo/TkIUvRYVZrAeJ1IyWur4e0Wo5U/vmVuVcHrrGsx0SF7lcM6vsA4jpYZq5aURBdXxY
9/H7hnKCgTwJS9CPekHaP6MbYJ+QCHMr5LlAZrmB/y9ju9mvU94FuzlYp0cCH/olw6Neqd22mRWC
YNKivReQR31aJW4t981GZ2y68bkvvNfNuuwhX9FiaCu0jhOn2nQYqdMpD+Xm3zQGy5w/+MvUg05b
fZmngz1PH3Ug1PMslWZtpP+02vVI7wMoSzwyadA11bLzGtNt55mnGTC3W/PPgB/55HmRfu1GImYy
wQcBYxhNCI1VG6n+4oGU3INkGdJF/VvYgsvV8ajmrakPcdlHxPuv1YL7BvWj2hWLbdf7m5sf2pRT
8zvCNOBlYa/nhlhnt2YdNwutOrGkizatfIl4NvE5FBAZDjkr9oQoakCDYwid6epXa6oidTZ5YN8J
18RAaw4uxhHdI9hBIL3wakf4r/A2zPULhe4jDFskxuvSTBEvNSjVd5PbMjwAQPO/5Q2X6g5wQr9q
5o489XRS3aKJgjirlsBrHqOgN6+z8Ozlo/bKwj1r6iiTbzGFy7kdPWVB1uel/bPClKkHocjE2qN+
9/uddppWH3N3aY4uYv36rxMPc/jP7u1FpggDiEqt3dGhTjwe7CeqEgDq+m0MXjfldd17yJqsgGMr
dXvUt9sj068d0Lul4iO/pbeecEKYS+t1RXgKvdZFZBttXeaAiC0ZBt2uhXsioPFc4HBa+HsUbHsO
aPdZFIKzxUJZ/08Uvv1D6CDiI2J7w8cc+xJQ+3rLUK6BmpKjmYG1d4YkGg1N2xpk5Hbtf4CeOSrr
o14u0LBT8JPoHjsJsknU0w6C6C/d9/bvXKkkvFfttJmPmYvuk2tkS/Z+SG7dDjVH0UPqdOE3zhhg
WoXbuXqY2FiLrHaGdt3RB27FfC3NfPJ76CIUUWUT7sUwgHuIsbdfVQnHeeSXQQnJwtJ/tEiCxz1o
rjtmLp1NdcYi0P4dcSrW/6wwFz+NQMFxrMfI03tJj/BLUMG21Wpj//eATQIN1Vyu7zaPNT3CFf3O
uyTZtscame964e0e+vdqiRBxpfMkp9/AJIM++hDkCwuqr6knxNij31pTuPWL7oPAMJWGaOv9Len+
5J3v3HlqBiKizwyDWheTE58XM2iys9rOekWC2G67emvNi44ERg/uzvki/EmYdLU6JJIwhryrKvE5
kT3TcvYoo8OnMmwXpOxWEd+PntTx7YHRMD12uNXNrvBUUn529VrUKSMkxc+wNw4pQxXfBolQxbVC
UqjOeooGtOxjyEKQx4I5lEotxZjcd+u8t3wcKmlsHLUysXjMFvwS7tMCu6SPU2Uvv3i51HSqa13b
x4KL7wRThpBKD9q9J+bUWb8n6IM840NGKOoTWo3WyZj+LmnIONk7EfvQecFl6KP4oe02XeTiohar
nW37o32KCR9dirDy4wRL59/1Sxcf2npynYNLVOrPjFH9HqgJMfYCApQF9Y3p4eO1IY2j+f9HcT2V
YM3S/NN2vL01Cilr6ihTvfqkXs17ux3Vo7X6qzyKsAX+E9bckcsbFGB03saLfjAavcCeonq57BrH
D8S3iMYBDNIZ8n+ALA3mEneYmsMw4hjZNRUPGRNOU3yWrQ2Jxsw6J7tObOAtdQTuvCskgpXLvIIT
mW4EpV2c2oZm6MHl2Qvrrj3VcFnek7Lm7RGThfDSWYfrtWVH50qmWJxbe7RLnW4YrJnW/A4fZQWa
GD4sEyYPjHYcCPHg2i8II5Z273A7R/dTr8RwXmm1xFpGIpuTsV8tj8ykdZOSMzDxGMwYEcF+STxG
w5V4Zo/+1vb3gQYy3je6mH7FNSPzxWlKFiVvtvJrz31JWEFoPvoxh5PzQoQ2B1ZsBGg65qQ45JZr
f8yKES3t6sG8BhjynnDBg5+IKW+/LD3lv2wgZHC4VTdyNwyq+AHbY5tqtGUQkTET/Gd7oKtAd0zy
UK7t+jRs68RD32COOca2sMN9w930DOwSAG8bnLvHOM6Dt9WrhfWW1F7OONxF8YeU/fYpmRtRWWwV
U9cULAR22IKoZWuykRYqpxsfWh7Ulqgo3I/sZXNY3RUEQMAZ8TsBSlBiegElCeyDb2LbvLVBFxVn
u9XF7fvpSiwj5eIxwDLZQYrcgtzCIapeASPz6iTspvzCHmMv4HBCwR8GWJYOnBFCPIrODh7o1KnQ
j5JV+KtrhPXJVyPWHTK57k3eON2d9Iro70R18j+pbMZ74/VesNdbrNofI3Qd3E5Qd5aQxr39plyq
+i5omzfxCv8eFJw8Oga7qUmq+iELGUsvvQ8D429dOgxqje3uCCWbEGStFkXyU9w01zyavOUF6a13
MYq4RuLjUBachOit4eSOAPFMr7HxD6AIFYrxGcUQVGqdwEgr/1vbXss9Q3AWwW7lrJ/IQsLgWeNI
/zVWtv2fNxbrZSycBlCzhTtHIrgtT7h++2fkaoUE1iBb5tkv/eGtkq71brpWeTvD3PHojLaVn/rR
su7ReOb6zRX47vYklU6nZFwBsa1uql+YEr2Br6+Y3BRvt32NBxkhy014glIX9Im0gGCxT1FnInn0
qmIdjv46TEtW1AZ5aNzroH5KiMqpvjyZqOQRYGCZ7pViuNz3S3hMrFvLhHF/+1vtvkLr2CMz97gG
xzK33eo0YmyQN7LL/aerKgdD7Wv9DDzWlCdEjdVjs25T+QT4EJdptYXzX2L/OZ5KjOqLlRLWV5mD
XzmRBKcT1bYb84gbWgjcYbver/zouC4ATaegC6I+a1fPP3aaDvVDWdCu8eWSHVnuBl0rOOca7Rj4
FlDA3qwxBm8UDqyI+3WWZXNuezP85egufm2etqbMaWuoqt4b8cnUNDb/s5jCr8jm1/kqI7benV/N
UZkZZ/Oy2e2DZj90cR0fNqepcFMsIPZtw+dKfwo3cBCs3QTN2zkYXZ3c8c6Y1KsPNCRxg8kyhitk
AMqHX9ZqiW88G9A/9BwtZAKspvcwiih8npWU8toWg+McIk3t4XEesWm/k9Y9a6gwMGy4e1mFDPGB
z6DcrsiDOj/hUUcP+l8Ber6wsosGfTl+ZeBx10KciMcASe7guPwqaomrA30FfYDyekoKsDIbnxbj
qPmEWGx/e1wCDg8YCzUi5Lo4BAO5uDeFQPQLGqJ8WDDl0FPRDr48xkGP+HYKNw/qO+79O4fJ/J8r
otU5bDH8QjqQEfPfyHpfniHnmr9uFaBKLKZp+uYQ6Rc09oyhB2xy8k/lVFGMz4VDJ8Xj5qp03TDE
7lv2Qpw8gcghlv0k+o1NtiMTpOpiByapk99RhF1agbdGu5qB75oXOqY4TfnqP0YBNGRy9oOEgAsh
xdlDKfEi6K7npWyXJQCnbOS/ydjxl2+wPBCKBKnrFgvvfWL53Iz9OPbxUa02ktYiFMs3tHY9nBDP
hQ9Yz6v1cdNIT04s8xCMxM9vBheltn/wnQGO4VMoLp2NlwQhpNO2u6X0FifDwIopM9JhfHVA39pD
uyVYDQkfQOPnO7H7t9+c6MOo3jzA0wKRi1hMb5r3uOMtD7srZhjEbsLgkqo7D87CXpvqcR5J3Dms
Y+FzlBQKpX2JuPtiBdw4e1rE1CMR4f13XDn+P9J6muu24geALvMljB6mx38Uvnm/PPZS2NLYH61D
FWn7ZWsmUEbXE1u3nwwB4OgVC8Q3/ILstkgmtifeavUfikeKAEYBE3VqnD48MQCQoSCkhRvJGgU6
RDIj6305eG7wlbBGmX1dBMIlGikp15OnN3c6z20jLiKwq1svl4j8E9y37HYFqYMkR0h7Gz8Da3Wd
M3JyeHeCDTrESwjmRqQgPPjpHInlji2vSi4OK9J4PyFBfpaL39H5tXYV93nMbJvFNul8aV1P6703
3yAYp56TaD+Pvs9/xIpE87va8LEcAcZ5zOPGsdQLcUS+3Pl5nVxLy7oBbnlYPwa0Lv61EZHY/N+r
6GqXcfGbTSDZiD7N2/BMYJtor30Lmv3iVINVncWmqm2fo+hH4CqEA0SEzSWq6755Us1cOykwjfzd
JQm0E1FmsIizQ09hpgtnKvcNbvMHTKDYFVkrfcza4bzc4bGEe48YPNy0dzuDJNVExFOOTecve9dZ
moBLk0rTXT+a6c7Nx+rHjbUvv6Jycf4s8EKi3tvdkIsM71H5EANvtcdZrgmqPqoQkp3moH5EjOG5
//E+dfm1K6X7wDlZcjjLYNZ3kgMBQ2PL3+fctUBr3qUJi6o+B3CCj3Oppz8RaqQfm13yRROz6GfL
Vo+f8VgVU1b6WswvAsH3vsR2i2t/oJtRxCZKLlRqFidbdjOsZ6HKrHJzWewjFNXFwcv9uDuDuYqB
Nu6E05ffXy2MW3PzZpLR1o9tU9XXiGdnhbcawBryiQKMowEEJiuqbdqdg6IeTx6J8O/OfBM+okRP
3kSMjzcN52j4XUylf+Og60qnMqQdb5fAIlepHzTFHymgZFBPgH3SrAFdsedSWV5lHfJ+VTV2zNTi
XFPnvM6nz4B59alwWsn04LvzT+Co+ddSU8PBkGm8Q4JF63etqrHbIx6zTrYYmz+x0izkjSd0Cpvl
EqKOdNnbl5DY0yH3q1LuqXi2P1E8yT9WUI9XnoiBG7Gso5eur+z86tJ8cCXRZPHORUwc9wHlLJZI
EoLMC3HI/bbHuIchpSdKJL+yPSG5iToI/3SFeBhT5YbGYw+SwRekXFKeHB57rsAm6t6BkcbprkCe
1x5C6kinA/EI4h+De+DRVJC4NreUS+w8bofYPyk2IGx04yCxhLhL4e7q+qZWk1XtdHckz03zoUm0
B4MrWvncwUICDTl1jKx/yYPtXtSM0MwzJvTOYnATydTiNvlhDQAqsjly3EMJcs1eDAeBOC7vhl2D
3Zduz0avuDxX1zrPMwNKNmvoqdQGH0FRsMqSoIlplmxbhCSpq55ugnDX5bYhSnqMkFPl2MDQZ9aP
VM/CZXn1okihmSfK0zp6PA8Ec2/ctS2RLylxc+r3PI/tr3wUa3dpV7E+jk1uHpiDISs9312RTY7+
cJejG8VibeUjQ7hnmUcXp7+LryqYrqOQyfaO+397iGzdl6z+LspphlkF4LbFGMl5JV6WiAykgxVu
JALzqcQR6S6cQpc65rY/Brpr54MF1chli5Cuzsgx6B5pBual5erzX9iVfXHKewJNyN8axKdq8+i6
ORz3KYNt9z54dXc/WWEg90Wb6wNbWIyRDZDnzKCLgqmRkih9usziQ8AYHrLgyhDaOoqG7aeXPqqJ
fguGva7y/IEsE13cARUGZb1TnZ3wZw3Tu9UUwaXH5M2nCoV2XNrVn7IREaFJJXApwHwVud2PO9Mw
cDU1hrcptSp/kR8t6Sr/dYOHeszSzuLiaSfzfp78YEmF9GR0YKRj+KkJEWhScgkH6LJmRZcIQe8U
WTfl9lU64c0qhNGvRlBvecgQbqrHXbMgO8cD5/qgtJqUwVT1yxrsoxsMAzDj5/jn8Klv6YASST9Y
K1qRx76Jwu9e9x4afQYElW3+ktgf3HB9fFmo4dugzjl803KRCnvYElroIYJ6u4QNfIxIrXnS1qEf
mAj32h44wQWazp2Nt7/YJcgXsQ9zN+6WKp4ewMsTXqyBue6gGnyqu0Q4i3dFTkUFOeDAgOSwqtVP
HhpdvKEcLUfCXzSyEy0HgoVi2C3M/Y1ROG8xEJZPJnf7F2REE35YdsF4R1ZH8p8/m7g5R7Kcfrpl
Le9NPIXk+fRd8Gh5QeD+aYhAQh1dolRJe9gNs78N7SwFZYPxUE1rOJMYMN9cZGsRPoc2XQBc6lYP
EOqacXzuGtzz/DCBbSwOl2rM4mrwX/KbFZaJ2/a7jB3Wx508Is3AwVRK+xlxBdK4yS7kw813dF46
pB5AKx0IR6dK7E1DUg0jq7eIqiNjE74GL1xfw56U1N9rgQNsmpK4e1qlX4pzmZdK/J0tUP8UCwXk
voSnHk/oc6N79OwaZmxw8TYkwGrAQHnCm98hHXyG/WewUa4h8icki+dDRbhHUm8N1l9g4f6zMmr5
rmBBvxbLcsS7lwzTeaL9FzMWazAITS86RoGo/ecUxfrXhsjJU72Z8bXht7pBI1DA+6bEoshCVtmf
o4xy10spaol5P2v+5AnerO8S2FItA5T7DEtwuMQf06TZz9ASwBmZU9AgVKLc1QfsQ/al2EKnkkcO
DlVeOE9ubXEomcPMRUzI1Wl72zfComnb09Ucx5emAYfc+b5arkPHJZY1blMMhFO50nsN26FUl1jk
5o+E/sAQRarK+83WWpGnUC0PHIsMXVHFDX1QZQf2rEZWdiI3EFtkSK7K7ndp9Ry8xq5Vcq7H2Xku
V+ozTw4vT5EWazM9WCZZzS4hf4FNI6BLE4WBMtOO5R7/KMTAjH/TIYcYwb8Uf52SzMG0S5pAZ56g
uopU7wJzGH9JDgbmhsWdRvn1FcFqwAxUJSHkvo7KZF8QmFLt6qZeniS9AR9Wt27jL+3xmPCo8toj
De0788YWX5uPKESfjg92028WWT0f4D03A/9Qyqe8aPhr4ErNHfEcA1U6NJf1aSJ08EptHkEEc1Vv
XA1s+IgicR/Eu6S248fE0QoX+ILkd4I8qOR450dejFzDKfSTl0ehOjgEVXzQTxn+4eP2gpOfbzZb
+4h59WCrZglP6Gzri5OXudx5Y+CAnIEQEAylkfzuNhrpYcHZfeP7pF3YiScZ859dw3CNr4Nc5ztZ
FMN4mas8gkaLyYrZgSTF4CPAD/hg+SfgRBD18oAZAKvQRAFVtcMHYrByNfY27xljye8oV5dXbp2K
3N83Y4lK16gCHQB4KnNrT4IyggHy0pxswRR0RHIxhJmFn4/JAKjP3uOydLt0Ez6Ock+69vMw5tix
OSdlhgG2tHbGIFTYVeO2uZiJ4lqd5jnkkKlbWdT/dSxYmuAdSmjTaZ37r3LdEnlC4OeHqa2H4lcV
TsXbhBMeAjNIdECpgFB/wKv4vOKyGb/G1rahiHCWRClmInUHNw81oNVKEJfrLWV8xGA4/NcYEqtJ
9IjXPDWVwPyRYxddD0ZO8/Pm82HC/BZseiXA5UcYerSD4yBzCt5lEb/nId/FhQJjd2454WxEkhYR
dC0KJSu4xPiE+0vVRoQRCOb68cj+Xr+uIwf9rkDNpkm2B1TOIkz986EVxK+kcUUi3N4rk/zVdHbt
PDqyC8/oAkxF56BbHEhkbtrTSqFqdUV+x9U2omm1L8kEZp3CoWmcGgkhgsiTwiO8pFJ3Dilrzi5W
k/w1zn7yy8FO7R8Ub8/N/i6to+mroTjyjN7Oe2MpzmvTNwf4XYOOaHGjjzHsEByOi4WUafJ5MRPj
+sd5MCg32srt4uMkRxPuZ8ylhxtxi+MFI+oNq/QBRbE62v1h0XP8YimJ/KPyhW73Car9r5UMr2jf
ohp+QZMO75TjPUaUTrejSk3vBh3RKCVq5kUp3D0WnEmC3BSDFoNYxcq2BGgJMRothLPdZIXl4Ax1
qslk+5m4Xd8WuZE6gBTJHR5nftaDs+GkyIjRsAp+bjueVsxT1hWw1qNrGD/6jEi3Cc45VlWzb0UJ
dMrxMScpPrb/H8RDXD11tQsEOsBTpQ6sY36dVyPsgyFkPbkl5Xj+3zHy44d40GqGmCdHB/VcPfZO
io85sndVnphnvryphdYQ8juhH/izR9oTXSIvr+2Tk9hrwgDtuuLOW8wW8soF7m+MXtE7d33jZAbt
J3tv5STfjrKcV2IC2INHOYN4dGh8FRbGn2QYN3fXESxjLlteOMURODv524d9X54dzy4IQgeOt3az
Z/otG+giWu6In/CqPaMVE3EnJ/WxqdwvU2XFEiuzVTpIWeKA6b1BjTGdnbDTvENJ2y0HT2In2PcF
OH8WBuR7ELpHIS86gNyKXslswIYRFuhwDxsgI/BesPhnBzC4h5LxiWALCFS8mLhgQyZ5jMSDZRkX
iv5sP+YcQbr4XA9L7cNMGxDvEsHw1YuxuBMK6xIVV8Mdkd7nWssfslbyNy+0RHXCV+Z+QxuRzsmg
NpPFaVw3W0HhnF0Yj6OE8QqwETdTQ/JciWOGC92e6J4KplsSNRJiRr8I5bdICQIW/3yMXvISBUxp
u7rj/s8o/opuUX4ljk3eq4T1nyQS88bYxbckKXHc9v4aOfWXPYTjgnytJxqlKLfuyUuoiTwuzMM8
4SAE3QtBnRLUcvNBFRqOhU+rRX1+Qig7EirZRUCLtJEIFNnCDXNcx5HNlz47fNSPrYKkODOdtO6Z
vWppLsh36CstgOHIHw3aMsbhGxOhgD0bInDrBq5zDottu0atEbhGuq2NHzDRavEAFB1+RQPk3C+L
PJg4W0Hw+IEWAi8iLrYek5TX1tsxxKsKamaqYvhOEEBeOmxc6x2CN3s7ejMO4uMUKzU9wqzmj0aG
zbct9Fi9IAdHwcgzuAJW4jlmnxg8ak1sMwXRbw/wv77gnavq/dgVjBUNX6DE6ukiChtGqa1L6eb2
e7NS6XlqzFL/sqUm7GCScsZQ0BQ4huK4aq98MNNTMkpZZdxBsvuuRwafbLSqbTiaoFrvUZYTQL46
KvwsG4SGtI4bXttCjSVi2KhYHsVNZwkWFb/YBFVh/HW9+jCA+8+QL1AJL6IIkWHgKGjMXZN4S3Sw
rU4cN5tdCLeuPRBOwbdxdZx+GnYkoyVhNtX+FB8mAlVR7gek92PAqI04z16svogA7SErPO6ik1jI
Ys/mkRXnVBMPka11ouVjEmjxGVRb8xETHsg25OTrr3Wra3nnLgjrMmab2M0KFyXzvli2It/reEWP
WRLNxLtRoNoCY3bgjFgJYfqX2EVQ2FFiXRIktF0XooTMUSZF4+/4/JoJl2+x8LBKJV5aq56tN4TG
1PMmNbVtdxE9mXmGDpnhGesR65Izz6I9sc016n60hvHJXrx+yiY9TxV6hboMMocMzM8GjVZ1iMZE
myM0S3khwY7Va+ld9B7QJR0X4WbVU2aSob/zPNn7JMpEW3sc88XlLQ7Q87KBWJ35o5MFHVYfkAaI
GT2JjxvCxjJls3DZLDen84iBbLT8WLiTEH44lu5SrEICHg10fsFv5dcdARiR6VPErd7yxFDo9jvS
IYF040YGF7dG6n2elJyrc893AWCACLa/QxM6z9mGnum+iacieJx1kzT381It0NLNuBwRklY/s2VF
Nv1dNV+a427uGRyN2Cc3FLcXfLSCf6KchuUBFjhSh/FW3HlZLDyB0AgzdnBINl1kDsGfRGKNvv1u
ycCAiWyh5vqPVmAfEnRqDKRhFeNbCLqbW82iqijWwiY5cIOXBINzC+dx7JNiJrEsjIKsJ+2bI0Ez
eh2cHvSI7CIi+jbPmn/QbQT/GqlwYsddjQHZk3K9xwFX/jCF9N3NAK/3ybygBLyd5Xv2nwV+tlyK
F6lqkF5kHGCDtrK9GrpNqL8kl1Xf9SagknKGvmMEGlDe4RujyEGiQzO0dOjWvFazZMPTpZc/N4Mj
f/DpkF8z4JFfssYZqYMtuw14w4kd2hgicM+EVAeXwK2YQ4OLCKPDe9kNMr7khTTvm9i2V+I0SGJg
JP+LbUpy+ETJ2BPHMCYnb0THRWzPtv6ymyG4yRpWtIEhT9fz6JX1qbLC4ondCSoq1FjoL20wsizd
8sfkjqAwAhV85Vh1GuvJic69btSPGWbMkq7CYE8o7YCLKQaHWE82voT+vW9Joj3cusL+BM2izUXw
7h7xLef6umjR/ANbHG1kZlSgBQg2NEGkuFH+JRO+KTA9NL+8vwXT9xR33pARTyeTVHl5d0zqpKA2
qgMSuSx13TrQf5sLghvgWUA/0zcPpJYV7QNxNRzFcmoIYAg9wN/90LI33jbZKb/ENhRjZrtbJDNb
JQTXBgJHXeoTLItSE5+7fpC8ab99leifIZL5HRFANvrmWaMMGfvBuaXJs94w4IfNlm1x6TwTBo0I
SiVt/4xOArJ75Gs+jYSCQeWzKP62UcI3ewS9pDuTIUsG+5b3TpNZjRf+48tSzk4QxF2e/WpxwW16
AhF3edA2wZWrzhRHkon88oifkq+Af3M6xbVouZkCLxrvcsTRty6nNecRHEX8UTKjqFNhk2XtCGH9
DWz6TE6bMJV7WGqzyZuvpntG+woqy2fU/RXKB5kMGr396zoC9+4JclHeoZxs/R9p9uVflprloULk
+OzPEgOgaJ3+vYkd741DL3moTKc/ExyTJiusJMYs3/n4tmb3o2CQfA+2bZ7TgkQEza621dSfE4Z9
btA3oY2rbJ/r3F71uG/YM/C3xzH6f90bsplzPw8eWwT3Fkdobf5jaYbHbOfK+VOh1vw9GS/6svuJ
0ginJvaIjbsIXlvXIJGS1PlyTTXhfCUpK/R2LeiEtL8gx7r8LGURz1kHAObvamzM6gDeZb1uebX9
dm2l1J7S6uALwJzHnKYiNiUiaNXTSqIBYQZEt0CCI0x69Asg8ZQhxmVUEk71YA0oM9NEF3LOEits
wdBghfajqmIDtQ4XgXDVnf/6a90+0fObo3fmCiOzKvdHJHQ53cu7IJqX+o5UTvtNT8wF1tTmdMpO
CyCmHcO4zUEkrF2eeEn4EG+JQ/7mGNhfIY6HZ3Q8ZblrEKbSRSqomScVKzcnuBEM/WKw4g9KVSNn
bzEDHoA1SSUy7UTsCM1PS3kQ3HgoCFDl7fBJqTrDHQaiGXSEsr0gvLdxzZErgg+tN3DYy42UENC9
mC5anEbz5jr6WCIwuGUDjC07VwUbnI4BLCGJFLrTF4RQ8xvlE77+rb2VaEeEOpZ7bJ2FvqUcKNJD
J96H3bsJCdFC3czPflbheAvR7fiN1kHpn6IiSgcKb3b6C7OUvKtn7RC1scz93zW07DsXoAZQH6r8
3mvc3hziNUFj3fDCencAhlu9D7w+4dT1uLEfnBXxRLZ1ldUd+tbEH+wG1LTZiuDFFIqJu7RaN8L8
hlppYmOYAOdDF2+M3bkXS3VjmYtqH8x4G/Z+/T/OzmxHbhxI168ymOsWjkQtlAYz5yJTuVWV7XJ7
943Q3rTvu55+PvkAB06lkEJ1o4EGuoBiUSSDwYh/EXPDVzG9D6M1Jr+ajCz9l6mR7x3RJNXax7RE
6maH3B9C+V1JP3FnRFNuHTIcJHu6DdRPdkFomB/6oMjpPNiCKn9UhpDJ6QwVP0ZrSgd0GuO6d0No
r90OXbLSxJteWD9T0H6P1Virv2aIkb/TOt4ERB9KELsWncGZfQR4H3HY0XmnpX4XP/eK3QaPYV1Y
UPqg83McK+ivZZ5HEKQqvzmlOMAiLWo4Ce9PZZq+hdR1kMHLK+2Y+1ZjUNexDZCCDZLKr7wSRZ0d
ju51cu6lSVkLZppa7bxGMd+FCAf/aCzUkRFzcfo3sVN5/t7UayKsF3J+j2YAaOGYVOZo7ka9yF+j
u0snX0GpBSXZQf1k1Xr9rUGLHGyNIA092Van/ozwNEpec9vmr6E14eJde6rWHpTKU4FMJ1AVmYAf
UQRFr/vB7pvoPUIodKYQz6s+FEbZoNI/Rt13tLrKfNdh2PizMnLVcxGgoKWB9pn93CRWQHZAtEXV
rjSiXw5HEB1g0UX0n4zeeupJgGErBa38niJm26E8hYrOLuEpKHfoMREEskTte7j3Fcw6hwbsw1SS
bvD0GtR4h0qP9cOqAXvXUVV5e5F43B65XslX4NChuoBJcj6BLg/OogrR5anSHlJyZCLNjQOdBjgE
6fIG6M5g4ztaiQDchaaXcfZGTQvxPQcdUFwcpCNT1Mpr9Qf2Hoq+H/1MhzyaWU10UsGtvzbsIW1O
jvCmbp9UdDkPI3Y66gn83fjasocWAsvga4ObxmbxT+L74RcPSOMHw3IGJN+GisP0A3dDNT2hAtXW
OytVfRXYTdu+DTGN8M5RFcfhBdQDOTVwu+ZiG7mGnBRA8k9DFtqfbPT1yV+6bgAAk3boTWtT90+Y
6mTrU1OD40sMnpxAI833k21IKpoIdEFINPFboRvTxMEb6uLmB8VJYAUrsZHM7p4Uulu0DCxQE2ll
gSym5DSnAVg95+/MZiIoFgWcO/qedVcfrS4zv7R+YUE0F5P+3pqAFmKb4KuHiI41mA1UNgRdaIPX
KWcoMFEehXLhAkyW0C8LmIKUNpxSodOqgmEzOsRvd35KaHUDamCHHqWmlmhDz37fSeDfr0GENCiX
0Q5C41qFDiHCPWM55UFt+zh576M54iF4PdCGBEXpdAeUd2EgeFY80Jjz7DE9cyGHvks5xEjOug6u
7lCITv9m0l7PntDzJ7lOK2WWtWpyJNcjAz8I9pmif9Yq33rv8ay1D3qqTQk4JThuri4BdLhAd8hQ
oTHmTwN2KR9TQBHf2rxSMvp/tvEhrccOqQwI2FQm/EL7jAB98rfdVSMFfqBerxz0KFABzDD3Gx9K
1cJFx6EI/ysjrI7A3vLARlGxK6i5o4ONr4a0hw9p1w6fywnEu2JHMTjkeuoeq3CgxqwbaoggLiDv
DwlgPPE4YEQAOYz0atYWgGt1wpOpetY6wd7owdW9Hws9x74w5wMBHILDjFJjD6gKgXF4GBZwTuUI
yghxqQZTxHdo0Pniq2nV1Mx7vL9eBwTw74bmi/FoRShUv1KgmFArHh07IrIi804dMNXtZyMJ4CC0
sDjKw4SrbbuLglEfXR8c5oXLpE1QJc2BT9eKYf7dpmbLJZZwLxUQSdtdKEolJpW0qgerCx3HjbJA
kp8gE6Mf5NB0Xyc56h+1YMyEW9OalXu1K212tI+3HXK54Uj1OINZo4M9Sh9HU9VV6iuO13wJejjc
T6Qq4wMkZtEcK52avk80gGdPDx9RcDi9+TMAUF6n9G+DD10viWRO6+uRSzvIpjDvUe5weU3FnxVE
P8o9upWjPOIcFn/OgtoaUKBRhoe/St4kPIToMsnE5IJRc9Q6uqpEyfyvMnD6vswSnGhsPVWfKnxE
vulaEFEATlV6J50HQQF97lL/7jcwT+GigWFDrKD3/y5MOjq4ukRU+nBIQx9E5e0O2qVFHPArpfHW
fi6rIGtf0c8WpO955XvvtXZQJ1eEk3GBcBSm0G3KINv95fS6PmakdS4Am+iRvoKDeDhbPT7+pRUU
Kwpqg24gPesHDbvmQ6ZH4Zw7gcVSoSd/+muaYDSqnQ4F2KqFR0arglhUgLhSBilS6/gXDMrGUaWX
HHJLBPpe5d58UGNMeM4RQOZxwxZqxe5MzL5q/BapolYxWyv9YY1Vg3WM1aKcDbiE8SkxAboch74Z
9PPQ+snTBM7u6+jF46UxmujxP//j//zf//4+/Jf/M3/+f3aW/5G16XMeUvP6n/9csaQSBv1v0njD
UB1t4XXYk81IohxjZ0jMj54lDyHS/9S5Z5R13NiH++Ot2EQxnmMAcQRv4tgLM0A/Giu8g3hBKYJW
K5qMv5S2qV7z1hge7o904yNJwACDbqg67x+TL3v9Vfso8HMUtvCarZTwsZ9aceJC7feGgkuEmer/
VFaP3Dl2G4+12X6/P/iN5yGdOIbUpIEHrEWP+nrwMuj8GFY+ThJZFV0KNcTDEuGOY+038AWNLkCR
J05e+m1/D8qsVRV4nXAWazmNRd8EJhi4qW6Lj6qOTHZWlMobxPHDl7orMjHHNHRbR+0HI7PFMtI1
GxrcDqCbFUV9zKSTuRBXG3fwsFe6/ylvdow0NOoqmsl/TdNSF25fhie6AkV8pCel9a5youTVoJe/
jLRLX798IN6TBqb0Gp1UdeHOlmiWCcwJ7QBUc+vdQFXgjSC8HmmGw9W8P9bNsWMyhm05poPjng1x
93p/wLfFfiV1jL1EexRl6VHsYj2naQFmeIc9RufeH+/GSGwez5mXiwAjYM5djxcVjY/sGeNVYPNP
KEAqB6Od0rf3R1mZFQ6fwqFRoVLeMBZLlZb+xLVuk3TiS7b38sg5Qh9FJ7dRkULRe+vd/fFWtoaQ
EqavIyRdoeUR1xRYsakKIi9RWxzpTYuubolYkdHb08f7Q61MDa6lMNnvkm9oLBasm8sDaYj5xJQl
1oeoaGk6yML41SBXeAK9GmzE5ZWp4YYOso8SAQdMzD//405QcAfgpgRTpyDNe578nKwcQNWea3zL
mXFtKKyqGU5aXDDLA4biQTPTGJCfQRX0jL0LJ6ClhQCTrd3f/4rrQ6FLO//rsPOvZyU8eCowiuaz
bJQ7RYTqxQNOWCmRsRGg1taLmEEsBHhL9F+sVyGAHA4BU6kANMDX5ZHd+0N0Cswe/bWpjI7/YmZ0
Tg3LMh0+5SL24vzRJ53DVsxwRj4Nve67BuZhp6aOfv2LkYSjIzxiq5Kr+/obQvnHSUdCE48rWvNT
63uHKse0Phr86t9MSodcqfIJLVNfDOWT2xtaOBCleoFqHroBF9ODhIEMhNywj7y9rfF8RuST3hpw
Rdxtr2cFsBz0jYfAMMo4GdDmHg2do09iTlMe49BffVUB3muEQidkAqX8MDo6j95/8Wlt1XYMzbZ1
e+ncnvOAz6oB1QfhKSWOSHDPKVhWZ9Xuo42A/Pt3XbmLS9jMKpYWlkoHWGiL9ET10yanKabvsykL
PisVXZxdM2B0VIA5e6MGSfwcVpXxSIOsfsIVT33DlTsdaLfbFzA58ucYF91PQNqZzRsfkBYd/vgc
hRoFXgUyzMaFdZOjLv7cxfooCqDV2LL1fUzPws8CurDegBECthcHxNvVfTo2IcrDyIbcX5PfGei9
DyWudwY6KRBeekaukXIE9IDOXGq/sSie7UvN6h6dGRZAoeCXV+nVkxqmwblsvY2/Yi1wEfxZL2sO
XPYiHEMlMiIdmA+8P5QmvRDF8Rrw/wXJ8HJjqPlQ3cwXOQVOOKBgy1ocOsouUQuRz9h7zVcTxOaJ
xkxGaxdV2QJJoftfd20wfXYYBe0BGUIsch6niBtjVsOl9Zj52j7XjOJJkVF1MvshoR5vwEHbmJ+2
NqZNyYCMRFhSLH2NHRjXZBGYcSLnUqP0izMBeGyvuEjS9cuI9xeAFGEdEQ/sn0EXNW9GvectNMXY
7lGNtHaK6TuHESB46UKpUY8lVfPT/Q8z3w+LVYBnrKGoYlP04x653nXZvAY5qlpg5OBa2iUQfIMe
3OH+KCvbirvJIavllhKqutjb3jTQhkUJYV+PKiq7Bpop0hQ76Pjj8f5IK/GVGK5xuws+u24tNnDS
6x3YOxJA2kTVZQoy71LQ5tlTVJl7EVZ26motQB7SUZ4wE6leHlnJqgl42GoTJW7c2AfIoGEfmHtH
yZW3jaVCt1DHIn+ChZ18vj/Vlf1lYnhs8Fxgd2nL5zR4SWjBJWMJgMLnFpTyrqJgR/k1QvODtGDL
qHdlFS2uR5YQv26Ttt71XsFXB31Pk9o+6LX6AY905ACLxn6qhO1sLOP8qxbbkqEcTZDb8HxeGjpj
3FPjFeRxIyeSXlBShy2qpWGALjg+a4feUMUrzLKUjTCxchosgEy2ZQK+MU1t/vkf2WiSDSVmtwjv
mRIzIuS4QtcLCuvpxQtHdwJ1ckExRiI+ej2KpaAsD9mUJHfy1HdGWUT0DgAgn+FYxg5YvK4UG8Fo
dekci1cld74m7cXETL3RiIHsFdX3m/KgIDH2Cp0TM3JDiOYvf67wAVk9y7aETgZ8Pb+GhxOwggz5
Qt4QoI3IcyTG3YeqAOJ5/1OuzYugZTvCwBdW6ot5xYhq5wCRzT30MxO7IbSIlQSz2hYAont/qLUL
et78PB4o6cD8XEwL5r5qtS3TwvJJ+vvCzjsTqIDMz0jRqOgsJxCikt7Jet5pY/+zqgDA4+xTPUyt
RnJ+/89Zm7nFXUYDnXhqmosbrU7wiJI9qpm478pzCx/qODj1h7aHIvsvRnIc1LHA+HBRzHHoj0PB
6w27Uv4CskWBvQBkMYSPBNhX/PE2vvHasZfz+wyPNXq/9uKeqIcKmFYNpKIA8ntBnZFOG15WbkUf
5wEZaeUCUdE+35/fShwlCyEz5Tbm2hD69fx8ierjiIw2qOLEh3cLFCMNLO3LaKTnYnK8jRfv6hxp
IUmDFAt1y8XC5ZAdbDGi4uSFeftWhka0x5FnOqOvET/BGcSAAuXCjWfifA6W8dQ29RlehaW8bS3m
OCFIB8YOIfcEvCraxw7SZlCsgvDL/W+5Njlb2uxI9qVFjLv+lqihGd6AlsfeGs36wzA54qHKAbJG
uJJ+7AM7eWp7Zfxxf9C1o0BZGVVRh0ecYc6T/3ODVpksjR61BOgwg5uPyri3EgV+AH3i04uHotpJ
JYZa4Fz6WXxHTLZnthmtAyjAmhtQo3yirBwfk9LrNq7AlVlRJYfqpEpeiiQ117NqoTBBzKpRi3VU
9RiDqaQVklhIYNu/7k9qZXNA9WMrkjBRg1EXizaonlfHhVbvdQAlryuMqwf4nhk+nffHWcnN5txI
WNDlVKa0CKC2LLM4Qt4WpEvlnBPFVo562qh7EnManvDTn/UOtELBJYgRgoy/3R9+5ZxLqVpASuiT
WVQIrz+oXWWt6Uudc66a/TvpqdPf4LmRLbW77FiOmbJRZ105CxK/U+riVLZ0exk349aDchzTUYyx
sTqFwpG/agViZ0hjHxETLCrTqK/fvHiSRGokYHRdV1WeD9eTRP4Y4X5Q2vvOQaAuRynijUVf+ogm
JLomvCM31vT3V1tEFq5C9qetm5xBuQjZTtKPdElrxNXaOP5mBqn8Pgf2b6qE1gl1qkKjXQuGAAbT
BN0DHJf/PqXuaLn3J377tU1pOeQROrkV7uKL4wKNAwmnkPKoainiLcaJyS8aEbigQj14RC7BlLsR
fo2xcQ3fbiqTTcVrhRuYgeV8iv+IPRYaw6GNsRIehriOgc0bXcwo4weYLD/ZhOHGLFeH0+y5s+Ro
Dlfl9XDIFmowl4A3zTqA70HwGJcqEU/oXoEowqGzkC+f3/xF8fqCCK8xx+sBbWtWJs77GvaPQlcy
4sC+m1rDukSm12OimTcbM1xZR0zdGFNyj5CsLq5HvezCFKcl6J9OWp9DvUDBHnsHV/G8+BwEineZ
FEVsnJo58lxvYir5xHPeNDzbeE9dz5KybE7ziKOKrwe4pmrAaDAmz5FaUfywgrL8ETU1HgLQizbO
z22Un0e2yAd4gFsAr65HNlAXGqvS5MJEw/RA51leKt0WT2j95BuNwpW9Q91W06nFUcAlCF4PpXgi
KgLDAOFQoNtYDeN0gF8NzHkq3uUebt73D+TqzFhBqkng6gxzcavEqQyUKQR0As05O+bkjQD8PeWI
fE6y8RHXlk+jrONYDs0mVS42aSQG2B3prCEzwf/rKsU/GGjvoPKtf6TxK06IGs1WCYOykcvNQeV6
3/AYZkjbIXnkiy42a9yPuBOlVQP5g6qSglPRMaTSsXEkbheOVwdFY/YloebmDHYauiSQv5t9XUfI
6kAHcBGiKY6odaI6hDvMxufU5p2wnJacn2T0mwQ58eI4VGqBUHKjN2CdzVkEVIlOYxoYBwrlHSRx
iDQntaihCVhqei7LFLnS0GkOTefrSHv05SsVYbUP97fT7RpbaPgJCnj0m7lBFtsJzLUP+W5eY0PN
0JNMa+W9HzfDCa0g61PTQMQ8R4OOUjYIboLh/dFXlsDhdUnWxz8wNhZh3pHWAC0X6IJST199JJBp
t2A0PUJmIgQe7w92mycRhTSas5wbUycvuD6o+O0UiCLiUKEC6j5jyoXQjpz6s5dim0slTV5yP0VQ
sm2a6GACQHh5FVhyiBifv8JClH1xnlSzwtsry9p9jpbFEca79rdaJrqL9lC9kSTdniCGIiODQsrl
zYSv59rO3IPYBG8jhgzGcRk0p5Au58aOXhmFFIx35Zwb0IpYLB+mQtDZER7fCxum7ogD0AOagt3h
/rrNv+X62Mi56DjPBmYL++V6LjnCtchJD2i0zppeY6B3F0uLPuv9NJ3+xUgWKZ7Og4462SKV7VAu
g7jSd/vet0b0aSIHrRrvIu2u2xhpZS9SMecRoqFUTT99uT6BjTWNNevHwNyt4Ue05tEYRP9KE1Tp
d6lex+/TEcZeLbvyU91bLy8do0AHYkgAS7Doby7OPSK9VHVSUFQzXvGJJvh0yHu0KWN1MP7F+v2G
Kji/V2/ZBkQHpmtlK5CV8CPtqZQx/bm0jZ5RPNzqR8yfbblVJDOa4SsqotKLDWl7GFVpIzzLUp/0
d2jeFZ8KxRKfhAKyd9c1tuOmeZa/+LrClxfgGg9KjYrZcjGR7BmGxDe6/QCS8hFzpcLVesfcOGxr
xwCTO6p/M4qA9u31MehHzKFVA5l2uIZog046eq36VO3x83t5aYqp8J4kfNBOpQ54PZQm4CoDrwbs
JLEtkQi1HnDDM3e+jiTLy4/cXEGZoQP0vc3FkRNVjTFQp3f70qvH0+Sgjh3QHj4m3fDt/khrwYr2
G9fMDKqiJX09KavRU2dKcNwoq6K9NFVt7TMbjP/9UdZWiQtVN2HVooxpLoJVoXsU/CJYl6WNdQjK
/MhBV2Z5npq827g8b4ZiEmTVvIQx+gJXssiSJrSWaqvF31U1O3nCImU8l31LjQH+0eH+rG7O1TwU
X86iNEqmayxuLgUzbxhFSB7FWeqfAT77yBA1wTO+bPUXSPJIEjjazCp78bAWWS4WQ7QNuGWWUZIG
NvugwA+TG4CsuvmMdaJ2StJY/ER21c4RgjLLjXN2s094MPw56GLzm8jhpH4wzEhmQ5B8js1xDPvu
fH9qK4tH185hcjqYGXWJPWorx5xyhBLmDpp+weFoxCIJO7eqRHbg/lA3Kd48IbCS9Gf5jCAkrje+
B5ok1Id49uVMBpzZUHY1dPR3wCsop6IT1ldSsPjdIOuNE3dzyS0GXuwa1FzA0hvBtG8arT/yBES8
KDThZ2pTVDwgth64CHlBu8d7+IlOcrpxFld2rTXX3TjztEwoRV9PHI29qakcnE7UAA+qXaiiaun6
QZI9eegCRPAySjRBRnQtLv/ii9OAR3aKjhnJ5vXApFylhkk7st8e+gMidOzPAheiE/wX6ZaqnE55
5dgHfOSKjYL02pTpjFMN5PoD/rX45H2hOFrm5fOUwfDv0aAP+yfkxFXl+9RlynMX1JFCBTevvt+f
8sqp4RHFA5iP7eiA6q6nbOWTUY4I4OxbNDCmQ9Qi67WPmixMNmLC2kAknTrppgOGdNly474QpV1B
nbaoQ822OmPlPQYBlJWNRVwdiPLb3DhRcWFczChsJmkkXqzOwsg4uOaYMEx1t9WRXYkDkgj+/0dZ
HM4gRqgdzQ91jxJIc5KWh5R74MwqRPLFNRHwXiTrtEbgZdKXWdwXiEmVaRcIsDZWLr4Eyqi9Fa2k
yQWMyL2/G1a2oSSrxbremrvNS/gcbjm2kyWeukf2Dck9hCuRBu/HSyTr4VI1A8h+VKY23jwrcY6E
Bb2bOT8CG7JIJVQZSAWnLQ2dubT6TunlH2QRp9c9keER9n3mmtNsMOdIlOXvT3dtEa25xEU5gYL/
cqvgeOc3acwuaVNrPMFIx40xguAnkNl5+e0kSdtBu1EasW4wsg7NnsqH3wNPqc5PeZHJI2aTW+D3
tQlRLQS5JyEu2suGYdBXdjtWWLmhJFUenUmWl6bMjTP+wPpL61nsyrkaMsM5JS/jRZB2BizjsPkS
+8rM0kMetOMR56/xBJtxqwa6OitJ7FBJ1U1ektcxik5N4Y8KswqUtrjkQe+fEUBHyCcpp42rZ3Uo
rj9qipQFaVNcDxWH4PNTmYh9jSfmBdqCcSlwT3mw2CbZxu5bO2ysFAFRkKHR1roeC9eEqGksvqCu
Vz9jCIrnsIEnF+OO6zaYRWBcPeWn+zt+vkeuHlqsGk+d3+VyailLgEABvN3PBsL96MydJq2MI3cs
+zSDNY8HIwLU2Qa647Yj8ntIwD+mRkyBIXs9TRP/+qwPgArGKCUjT0fFgWhmH8PARHMOQqF2HEIc
5WFldTinFKGGsMLgaBsruxZlmDYvd+Bd9GYWUTSWGhZRQQjYLbLFs4IXiwogw+pPVNH671nemBCW
UKTv6krfyodvx+bUE1bx8KOKTwnp+hMUim8N3ejh1JVHpdsaxhCjjrcTzhFGUu2WRtAfGip4h/uL
fXsTMqypsY2NGXu1fN/C0Kec1UJyw1bdOMgx8l7FKN6d749ye2TmAYB284DmflCXk4vtacRDbgA4
65kXXffx0ULf5TgU5acXjyQNAsD8lCY/W6YQWKJTmxukgJOoi4MTT8Gpt53ypE29tTGp27NJ/3xG
6doWyIsbMJlvhaaS1SE4fAdFdT3LEQ5XFXSoMts7gn5VdhL1742AcHs4aTeDveCZyxuU7sf1Nmkl
7O3WBKwHYzM8GyW2thUOc+ehgWpbh4CGX/o95yoSr3ieh7SYlt8z6+K4xnoKXaxgaiH3DhWBIefR
8ZQCptnYjLdn4HqweRv90RksWi/o+xkuJKsGDWq7RhzCb3VXncwel16I+jLX8f7C0HujzLM2Mr0z
dqmFWy1XyPXIuWo2pk/Hc+8jxvTRDiX00gKdU5RI8Ysd0CwtKyyOzVR0G7HvdkEtbkg4UzOBhGM/
77I/5gzP1s/8Gk81IjzOHSBgL4OWwBhHWfnvOC2njQ10exQZj6YzTBUGpNxyPV6CXCNKP86IdY5w
XlFdHnA/C3TXN9qtysLtR5UqoUVowuIhDNfieihEY4YJSYzeNYuqw0ygq5sPoYNIu9Y2cQs9eDC/
4rRSPfrYr29spdvPytisJeBlgzLKkkWVjBraqUOOekcRFX97euSdJ+xaH3pd1KdA1dqNrPj2s845
Il1f8h0bmOLiWYhFzqBYoezdSi8J2U407FDNwNlUrT7fP5G/+5vX97Oc4auOmPtoc4Pr+rMmQQUX
3fFHF69Y1Bj7FPDQrjLwRgXNp7cfO6Sxni0Edd6AuR0R94/ohOxmRWhMCXDU3fVJam00Sm+vESkI
uyoJ8nyBLYF+aES1KiBhPren4jKIak+w1/ts/HV/7vMFvJg6VC1zzk549N9EPzjh2GxpRgeo30PB
OgVV64LwKcOThtEo8DMdNANkKNtFmrPRd+mIPN79P2FloSmzzKNTmUPzYd70f5xXw/HQiY1tNrWp
xk8kBs1ZrUz1AUy8vvFKXR2K5hksGyI9uN7roepIJ/eotd4Vk9JgfpYFmrEP6hqJZ6n37UZgWEnC
qAzzuNIBu81vu8XMgo6VUFEmQfCoV7J9KzS40UjnPOiwUvddo8FR18fwBCXYfl1Plf/sT9oWpXNt
haHH0g2yAWlD+lnOGalAoeUDhkKa9jQKHWOYEC/sLJ2QJcT+FUFLobhJApef3KV9f391V4fnXBE8
YFTDK70e3khqL4gJHG6WZvQyyEtp4XVwoO3IHJBFBP2eQEujos3JyxW5haZeW3LeZCDhKc7zElys
QWOB42iHanD9Li2+FVgUnhKKIscyEv8iQnLxsJehfVIBWfJWfK21GzH1A2ooMYoZWCaf+8HSjyja
hIjbiOZ0/9OuTQ2UEW1aupYaKdP1p41wwYwNyfYqO2d4bzGAC4mxeYyKcAu2sRaN5kLInCQB7Fru
5KZVcYoMATbGeiHyS5DZqCrhfIbTwP05zaF2EY+oR3BvQ2uFRLtktcpk7Ao/54bLS91+xA3VPHg5
akN520zvGhOBa1S1nMP9QVc+JBf3XHuZYRTiNxThjwiEnKns/RjdPMsvelzDMAdyC312BapqNL42
wsJv+NtyjjTUwRbBEZnZBdfrNoItTjN1xKMZgHGvIXCeOTj8TZkqj1PZadOh98ImR2M5Hb8hwGAi
Jo+qKrq+5aw601MT7XeNGqH6GWNj8RoIdjOeaIBq/rFv0Y6f0NX42qoSR1kU2lgjfGKs6a2i+Yq3
Myu/sw9Isw/NQyTC/BUT9xNUmMWLaaHsFZ18h/TIgccgFiWmLMirRJot2nuIX75T8/7B71FVxDRL
PiQG3gkvXkUYb7wxQcSaVEjmVf5jFeOWQxlArXWrVEzfTdT4HnI0CL4g8r2FZF7ZMJDkbUihAAcg
hyyGoqSUlErWGq5os+ItkjDpY6Oa2ZmOpv/P/VmtHIi5a0UZxiI5uclm2zoAmdoyFF3v4ZGc2na1
ZgoeooRuHNRK8SRwO9pI3ldyPZJLmpp8SfplxmLl9ElU0kN5zE0zK3sbypCCVkYSVvWA35tmC1C4
Nsc/h1sciCyZH9LU590Jgyvn3Ng+umrqhDvizqm5qjraoVjPGIV6uP9x19YRJUxkAXhzUg5d5Jgh
CqmoClLQ7cdB/RJTovlcqn75IYnT6fn+UPM9szj09FR4IRhgqIDwLOZYayic+PTj3HKc1EMdlrh3
t/ovXHVw7RoUsc9xfPlV1nQj7g+88nEZWILTZDE1eDfXx8KEEWJ3Xq25cSPR3OmF8h6I1C/YIt3r
oQFEaY1atvFdV/aPQ7mH6i5NdmLcYrK9XaCQLBmz8yqbiwINklcpiL9oVwtsmTKwyMf7s1xZSZjg
6owOoT1IMfZ6ljXqX047oVPao3v0RVOb+vVoRHj20rzbeF+ufdCZp81qEsQpbl0PpSSQv1JUHVAX
bVREQJuqt5u3sskkPY9GiL2obPu5LyAEvXyOEBd1Hb0lMilz/up/BLiwpOCjk0RitIfK8wHDrvFT
mSgotCdOWm28P9Y+KJuVwuWcLRMJrgerpGji0FY1NPym4SMt57qG02cbR8sOx40cce2LmvN1CBwf
ZMgSXhPj10eXw9Rc6XhVjfGb1j22zlQBskE55EBrSxyg/LcbLZCV1NQB10OWQTGYcRepIVF1isrK
wMDALJTuMsrEP0sPMfl9OfqgwZpEGH+nnm69Tzuz/ZXV1KPur+haUKAyOYPlaUDyh1x/ZCxApdnX
pU7luUIj3Zo0pz0ZeWL+k8SVejHxFz8EAPzcevTrLfLW2vQp0ABqmpmiNzAFXQztkFu9jiRYkCWH
Uep+iZqlKN/FDohZI/fiRxwBLJeHaneA555c7s9+bYvxsEVeYZYM4hq9nn1Mhx25NVUHuKlnbof8
+y4sHOOsoL3xL8IDzN8ZJE9mcJOaB1ocBRJBcjftAwQbA7s9pXQzLmmBn8n9Wa1tZoYA28TTnZxy
cXCEj7dEKiPdRSgxb6lsx5UL78H4lvXAj3fYuPSPHfbMW+PexlzEFDg+FBbBIKM+c/01fTMvkAWr
JsJS3z23sCIP+HTiU8P/Hf4pKNi4L52ojYYV+hGzEtIs4nM9IDLiqJB29eQmmog+l6XAkM9TtF2s
Yt+U4o+4Q2x52Ai+v6+O63vUpqZI52aWc6Aysjgyg1DxfI67EZ1PX83doRu0x94wvX96KOPvEm8M
nhq/Rvd6LDLr3MBueRXjcHwaO0f9cf8D3O5fkkCyBvr3ENpuWqgdWqbIQCgU/pD8f6/CEf6WgQ18
VWRl9un+ULdnlSRwBi5xo/IoWmYPQvc7PaqiyW3R1D4MqXAOAf60hyKtzfehHXpY+yKgkYSR8lgU
WLffH35lb80lP3XGQJIqLSHmPjRoi2oYuhdNFWboMsSo4UUgGOK9PpjeyXGSfKPTeXuM0EzmKie1
Ay5Ihna9u+zIsDoMCkdXmykYXWJVB71VnANmLNM37I7KUyzk2/vTvA3HjElp3uaSJdFcVo4xJdOG
tkSNsKrD8EOSiufas/O/CYfKWesDlEV5+7s2ufDG913bSURAYMEgrnmCLibrp5h0OkGsYrWKwlEz
CP9RScDxx03sb9zrt7h62yZxAUWBtQ87aVlXrZu2SnoTGwsdACjg2T5CRz7GONCuvPx1nQ79LsFS
1o1EP1yk5o9/h6Rd7xFVxfu0SeJXopT++f6HX9tfNCop1oO7IgFYHGrcxCIsCwgl4QSxYBegMokJ
RUY6DV/KzC6ZYyLqdn/MtcUmiaJOAy0OnPSiLhblWHZFQz9Rzy76J2fSxEeMWZOLXevpjwyfxkeQ
O9LVYqPfiGGrs+U2AsXJy5ji9vXW1nLEr7wSYWQq/c3rodbyPf1Y5ROiV81DFfjeRvBY212ED46T
CeSWTtf1eCl43F6GOFHCEm2Pw8CVR9KHE8Rg5xt3wrxQi+hMmOJr0mAnVC1ruXmK5+5shokG7tC8
pTVhsIxN/+HFS0elZn5NUZEiE14clxKFv9GuoxH52HQo91gTykuZoYZjmEV0VjXsZNw6bDAShcyh
bOyblcBEpgbJl+yYR9US7ksht+xq6lTu5E8FHllleTGLXrxuMSB7pFDe7gZtyA/3Z7yyZUgnuNZn
SBK33mIJTTr8Zhhms05qjX2rYeCpgQX0Ue3MD3YcitP94daCBD1sag6zpoHJhXu9ZXpqjsXUwSN0
RlXuQQfIA5VG8Aq9ab0t9Db/qiHt7I6YohwGFQPEQ1WpFvxSL34ftgXC9Bh2BxtR8ndZZbm7CBM0
ReicYsE0H+k/HkBkcbQs62Z0rVyK59hRpovs2vId2Lbsm4/t20Ed0UuN+yr4XPBU/B5h56MiBmnk
R3wtw8OEN8BTQwQ6q3HUb2yMlXI/FROaVfPT16Dkv4hiUL6LSerd4PZmXqOWU/R94oYo53ypVV2R
R6nghvpgoX7xvU9xjdzTqFSf0F1GYWBj/db2CzVhlW4dDVigQtdfKo2oCAc5RX+zw4tyl5J1HlvU
mx/npjpPxzDTH0b81M4WTsiImTvZ9wrof37QB7T1S6lkr4C/GqdQFulTXPW47LWxYm7s6pWshgBI
+oTW5NwhmH/+x3qGXSmjbFQHN/LyoTjpkxE+ijFPH7khna/ItqOfm6PkzqfMkElVm9H7eP9DrRzm
mR4gULAB50Qwvv4LTET4sISkV+yHhI4HH1PsBzwLug9WYtOx6RpEtQ/Y8dkvvwLgVDHkTEwEo7K4
AqKmFB3Necz4AFdhKlphBv0zqHQFkrQA6YCdu0zF5cWTpSmuGRCqgKnpy/eu6WkYX4W96uImVBVf
fWUMzhGtzvJk4wMQ7vwwSNUHLRXNxmzn3bY4twxMssFTAWbS8mCAMjSwPMooB1VxUbpjhGcortL4
Qu6wpNfzrTgxR8PleOx9HkL05MlzFlc73E4BHzpGlj63ELLTvD7GPrAtHp1u/KaDNDpGavsscPq8
GB6q3DR823f3v/XtlClKwJ7jdgdbgsLd9cYy9GjqAyqzLnAy8YnikAlVzkSOqc7Q6b4/1krgAb2i
krfOYAuauYvTHjg8cNSJczKJvs4fU2JT5upJIL8YbVVXr9JpHG1sB6vRwPgdBuO+9tDXxoomzbfQ
ELcZAJgP+ZutRUKL1OX1xPtQR60EpgXe6+0IgKbUgtOEE87Gwb0NcNfDzD//I3Q0fQFxxNZbF1Cb
7dO3ttvHusCwAKuO+h8n6ozj/Y+8NiBnlXoROAEaYIs91URWaw5p3GExBx/SzjECwqYUhhTGhjsP
UM1GSrz2HcHEz8tJGQGBuusJYqCpAUCoO1fvKv9VPtXZe2EOmxf9HGiujwoVCrQwdOSYSA5/68f9
8R2pyrR0uFqcw4wq/RUVMOkcnGWeu9RBWAhf5/FxClok8WXk/S91Z7IjN5Kt6Vcp5J55OQ9A112Q
9CHmSaGQYkNIyhDn0Ujj8PT9UZXZne7hCO+8u0ahgFKFQnTSjWbn/OcfHtpcMW7qJi7Dfhjd+48f
8Pt6HCzKgILBHkE9c6w/wD960BcULCFpStBM8yZTXrJSdy5jTYOZwHicAI5Kj96o1/NzWNiJ0oKr
A9hg+cP86B083yrY/Md6L8MkJVMiIIgjunJGkV9Vam+3eA1hEvsryfBLQlhxEJnN8Llvhx9l0huf
RLoUm7xJJjz9pHPNzKZ//PjhvD8p14+3cvhXbSdS78PVUCeTSZJPKRktDw0IM74+j4pdJ7tZaQyD
4GbXQRsjR1yDMkN9wlDdOlMSnlqPHNEYk7LJ0LwcfYLIrcyo8/gEo0XwqZ9EJazZzD0nxT31miGw
hHaP2BMx+9H2kZNoJ3XC3UJFUeVzW6s5AY9kn847b1narWSMe+ZUPHljIFmIX9BHvJ+ip8LExb+S
ITnc9Q9jKOtb15v/OXZPhc5sknN39eY7fp3RUld1nbBfVUWvbnolcsK0lGRy1co/59OAIkATB8LA
3o1++nCtRJzinps4uFVIN9vV4+iFdqImmyj2mn98sK+ABd/TCiFz0aNFMUCpK1LDG0J4nZirDkO/
0ROdZPEkOQeRnFoYDvvuammogwgd7YdN33duY7H/mrxdd6ldmPteJ5VcVwnERkJ4Rhp04vzWEBzj
IIc8lhnP0Tpk2lA1AylAYYSAB3ftstt1UxuH+DRHZ06WExufrlL+QnmgdaA8O/y+4CMZGfiWDHvH
xeQ1WrwgrpQMLocUez32KN8Vc9oAH0dn3ulfLPCj3V9ngA2iyCibez1aKokO3YipzBCaSiKeq3x2
0pAoTMfXUnhy+7bxtK8YOxM+rZJcNgfJCLwpZirUNducKCgW80BGGOfLPm4QAoYfb3snvgVGl7yV
HFHwTo7nI/XsNoLZ1hhCNLR3S1t8bQjlwaHbPrO/ntgEDi509HWLiL56TCA3LozxpxAHD9JCjN4S
Z9C39/0GzSHiQk51qGGMCQ6/64Hs63FQWMX6sqg7T8qOnlRTNp2pdL6rVuqt0hGX8/FTPHW4IWa0
QerpdJC7Ha0wHZh+MATxoENmJ3WwKDPxu8ZCPro7Vvp3pSlVPCTU3gizuUlHUlYM86EymuYRKyE8
oNk4hpwiJ4qvMhrCHW/M9PLxZzz1YKCyr6MwNhTz2PwmJwTQNhtcSzJNsT8VRKFujHRQNnHugXdk
kxMSYW37H1/01PJaaXkMOQFV3nlg4mNP6qkTydBlMe+zpH6VUQpAMMXiTEty6h0H24QFs2L44AOH
33uUiQWNi0J54cXVV7uWX3KMKHdp01fXSi+jCxAW1AmteU4ncGJeQrnKCwgBcU0dOdazNu4Y9Zq9
Hqgw+UVYiq6+TWcn9vy5nq1dWvdFUNKKIQfRmnHfFfB1RlHBNmWKfU5TdGITX5siJiZwTldS5OFj
IE+yiGWh8S2XoriQmQCQSNSX3unmS3tqxe7j73c9fo63N4wwCFpZSzo4SIeXIxjJlBlKolDXEvlI
rA6S4b5srI01tuSfkxSaXsUYst2SV1zfKW4//g/2LxcUlPEycxtqk8MPoPPakWnk9aHiaLcFIZef
53hsmMuN05lbPbWUcdrl9FjPEvQ2h1fKyyZhdsyVKEWnTVESLazYXb3NLWf454U6NEcm/nDXqEiP
YYSsWua8JLM0TB19TDfCtYh7A5IkKkuIPZS2/g1PZaJCoUnrLx9/o+sCOfpGGRZjErgaIGjvo1D0
uM7LmGsPlWJvB6Vfg75I6b1x+X/bwKyy/nKy23NBOicWEuQZpo7sFmtHf/Q9JlZb8FZ3qE3j1K72
uaqOfmYq9PRppEyPk2OM7U7qivE0wyXHxECY5zqUEzsIbAygWHudimGSffgF22TmuYsSiZBlmm+9
uXhyGkmK9KIPW7Xxmgv87ZNQcFr/85UFO2GlmLKtY8hzBD1HqdN5Y1+whrPUfSUC1twVs94wJaqG
M6ewfvImkaRy5mPai9jo8CYrdXGjRSXaZpwc63tHTvAloyF918lCXiz9kIRJbCeBo6XV54HkQTt0
M8gSi2oSM5S7kYxRCHXjhZwmI0QEUhBhNlcOtKPMEF/axkiIJarsuzFaUgM780W+liinR57nMl4O
RdoG7BKW6wMSEW6X2e0+mdNz8RUn7xIZ54rDoRg95kW6bkJyrBj7sLOU+pMyjZcFFmgzmk698xlu
zwrxkNNyA/zZnml2TmzAsIdoddiUoA4fL2SdEMGkc0Qf9iRCfWXjfGqNOhaQT6EHWIn+/PHreqKs
ApFatRXrdv/O32NoMzehcOxDWzR0zagEB5L/qnNmJSc2PwpEOoNfgUJ0cofLxmlFJKtE6UO1Hciw
qPIyJaytEfNl4xKi+fE9ndoLoLSuhxh2moyJDy9GuGpmFXKhk1PM+blzza56WPoI+fYwCuOG0QmZ
ZRIogQhJuunNmBOH9/FHOCFYgfiAawHzQzy8ARkPP4OCm4KUhoaqUbPaCdt8bFpxaGhEdG0vlREH
XWx0n3WjNssbJ5n1NXlbxkGr99oP2VvOdZ2V57xcTmzNFLVMZqjU4Roeb1CJ8ArsuQgLhuo4XpcZ
KdFcqt+WcTVv0k7oiY91zTmXsBNXRcS7cog8yipGQ4dPItFzj4hHpQ1lI+wX9Mmt4ZNvNn/S0g5T
Y+YX3lWeDPWPj7+BU5c1ccRFhsW4miV+eNnO7SS8UaynZeaqmKui1rnOa2YpgUfYyAb7ZrgSnFRn
Xt+Tl8V7D9oxaB1H0uFlDTXVEjtaiAWvLO/FavWJzsGMMmj5Xdxs1b4atvYUT2cu+z5Fgs2CfXA1
/GT8yNl/eF210rrc1RVY8Tnv1o2hCaLfpeEV32cw7cfM64zcL9BW74fZrGxfy/O2CKMxa3WY5gl5
ri4+tKGGsTYWiMgGOjI2Sf/yl1qJ3z7+ak5sBr+axXUEzVdzXAlpVp6MjTfiKtVVOkG/ZuGl871t
4IJREpE4dOc2hFMXZBtn4rcyOACSDh8OPLIGkBsbK9Vp4NpTRRdXXdGkl2WP+cCZRuLECuDlAphY
lwBL/mgFDJMr3ITjPoyizHoRnf1cN0t54xLcG06tbLZpG5+rAE4cGnjKUen9QqNZ8Ic3ODMzNPPG
YXBTKySwZIVwiO1Wi9jHAG58ab3xHCx9Yo9FCIx4e+0T1t7/8IqEEJtL35cdwFUy5ugXsqXfJ+7E
PDVPPczJFk1JbpzYHMvLcWlNJfOrTte//eOVhLYaN2pGzmtNffSsU6YBUdm1baiVEHxnpzN8JXbY
xxIy47YfX+vUM8YAh3k0XiOUeEeLyCtAAHid2zDJOvkYa8X8nKsStwWGObtqaZIzyN2JdYR0kSgG
PI4oA44tXx0TbAMmCA1hobUPeOuRyjmpWTLhJdlnd20TUeHh5HdO/HKiIljdYRD6UUhj+nV0ehqF
llm6YFSVwoHZJBgxhJpLX/zx0zzxSmLjCFzNLMHAO/Roe05VL3W8vBFhkQ81wm5zvsyEkwWJl7f/
/EEyiWJoQE21XvPohpZ67ktpDH3oVVbb+nEOsyqvY/eRJ/CGpsfZojCINx/f34nV4pGeiEyKeR8W
Y8f3l9WyLlENhoadVjdyJlF2MYljLudZ347RWX7aidWCMcdqUPWf8/3oem6eY6Dfcj176JOflVrC
1O1hCzSqMd+2mZo/VLV+TpZ76iaZM9DorfUEmPnhJjAUVdfhNN2H7WQ6/YYjNlv2PG3vSk3H+HNf
6giPP36uv7bPg/6SsQMyMCTA6JYYXh7dqJZbaSFnCWKgF9gNjA4mC9sRBLzM/FRqdRa2QjWetdRZ
8gtNgudu47ntd7FUKTnNVo0MjLJqS/9eYtBS3Octr8GFlwhN28Rjl5UPCy/l6tVgRPexqOI/kr7p
iV3Dk/1aysV9KWq3LINZGJOzZYBcxGdqx3dfJa8DxzikHijfYM7rz/828KN/mwYr7bhDeCgPGedU
OBmd6heNuewzS/7gETx//FTfXxJVPNjEaqqGIOTYiyRZ4CHi2mqFbSZcebWIUWS+JelXfYCCbtkq
ObXO5QC15lx5+G67YaLJwIX+lWOE6dnRFi5w5BnnObZCkWHvsInXVPk04rs/80Ku/87hulmdBsAl
2MNX64Gj7Vu40Aj0lrgXTEXG2Z8x7w4Id64vcF8/mzfz7sXgptCdwA5cJbXesbEJHhmVM2CJDkWz
Mh5yvCSuu864H5Qk2tTlwGH48fd34nprvbmGmZKqAUJ7uGR0h1R0PV0fohrphHAviTXfLmIZF0j0
rOEnz6hwH/j4oicWDXMyik0qAEh2x+1E1zaqN8edFS7T0rzEM9LphukDM9gWnyAM/a8ajUb944ue
+BqpcZgDAz8Azh+XcjUpvoNIMzsUSas8yxjS2D6rFFJn4uZs4OOJzYaxGLsN3QslHWPnw+cq9KFQ
CV83QmjBReOLPjGvW9LAR5+yI3tQ3TaGWqDHOv15q2MqbSWZcqfVlvtIYEv5U29LvAdYpqURIlVZ
TN9WhZx2eqrr+HoZsbI3ZdrjExEl0+WQoVry9V6FtehEfZ35qoLtXcBXl73adT5//fhZvkeeGXGo
JFnR9tMlgx8d3p6ZWFRsRJCFTZyq15D19dH3Jqtcmb1d1vnj5A7Wht6uuRqsDmdKZ7a6zFem1OlJ
ATGccv/xJ3oPL62faNWiA2fRqx5P0VVhJh34ZB16MM3GDV9qLrapES/KBuNDnRHHstCUVAIqgk8Y
e/Fm0vDgyBiTThcsmWqLoCMYvfNVWOiVb2OBXbNAVVPdpggB8iAVWXZftWqR+p1hz1/Buy3yvfGG
zzc1kSKfZt3Be6rITbIoCEHuL9Jl9FJM/S0NjQ1K+R8f3/P7FY1zBoblCEjxRAGEPvwS5qJF+DRX
TYj8zg7mWi/2XdlDcFjGc7Ot99sEQiAGOPRCzO7fiUbbDmVGXDV1qLvd8DWRpo2OytaIwcFIz1fp
Bs+8rSdXGHMtmoS1QsAR5fDmiHwjTR0yaqj32bjhYM8Ds+jyjVv3iCplhfCmdVU4Zou1WWBs7Ks5
ioLEqdP/MLD+6yDZXfxKev9RN3OX4q5+9Mf/vmveqqe+e3vrb741/2v91f/zV//78I/85p//cvit
/3bwh03Vp/38MLx18+Mbcc39X+ny69/8f/3hv95+/Suf5ubt37/9qIeqX/+1OK2r3/780cUf//6N
x/G3pbT++3/+8PZbye/d18W36o93v/D2TfT//k03f2dGB/QP4gbNDhDkt3+Nb+tPNH6CRSvbGtOd
VbLMplbVXZ/8+zfL/N3lb/7iJnBY0iz/9i+Bbp8fmd7vpDVhk0GMGH00f+m3v26czzHHuHof/flf
1VDe1wjkBddcQZ//exrDyV7nnFCEcXtY2a/HXC0sQ7VOpSQjiqFBKIl5vdpvMy2uIr+KFcfxS0d0
hd/ktne/tIm9MfLcYN8cUG7+o07k10dZDzEIwYxl1gnC4RLFRXJsBf18MBTdvIkLJ9oMXfc4u/E5
H6vDN/39lY4KO6du9RluEIaVU2ltuthLA8r27I4W65xs+tQDxh+XiHNmedS4x0NFnXQfoVSaSp5u
L3eLFGMwkWYaemS1bsieGMLZbHs/8zLDj/VJ33qDnF//thz//Nb//i2fut+/f4ajJ7uYg8hAf1Te
5yS9MzAJCqMqVR4njYiYjy91uLP959EyWcNvETYNxf7RQW3NshyjhvWE4na41jpPGAE8aRtTE14E
hXSfaTzXihzWP/+5JkDqCivReOErfrhwLHzSTSvh9jK+xcRXWoUDS1GSQNRCuVVyVfejJF3OHZEn
Xh1eGlA+LEHphY5tsueYDKp8wLAPX676xdWG4TpO0MluhBztaFvDDzcIFK9QIVsYy4a49xTqRTd3
rnxF2F7aeyum99iUqt21IT6iVCULVL4n0S/KfQX5vbkjWyvHx2NOannv0IE4wcdf16mVsfqogswi
TPy1z/29xUFLVUt4WFrgmLk++12cyJ1XkHzrGxwWZ8oc99cjOdptiD/lcSHfYvs6LsfnxcSWEwea
oMZJTvoCCx6PHSZNH2q3SpglDUkThdIslIKoBN25dgBupd83VgOCtkS248dKjU9hMwmqAo2O8FpT
YKqFo9M7LbThyuj3EhZ5FbZdbyYBaNj0iUmjRg6KK+tnOTlT+bykZpoEXjyUaZBBoHB9ADIp91HU
tD911JCpDz2huq8SxDmhpVWAyKGTIqOZDVehKGwQxu0VJPs1YzWwxFAd0iq972oHl8ymdUeU/F2r
FYFS5ctrBWW/2JaZqVs3GKBCGHD6WHnqLGl+H0orabaRUS00DXmU2oRJj2OoRk3KmGJR3B9arFYV
DbPWkdpA4u+jtoo0O2ewWr/XKL99/tsPuF0n/bDR9VHJw2nQ8i+92nr3g1FGPRFJZvNML6c6N6OU
9YOVt1a5m+uhZocvFufZ63E5CWjp9TunE+1XHpMV49ilD3+ArjvzdjDjlIT1JSoiXzix9TaaCX4v
oyYjXCeKQvywzdl5ScvB/gIYM2l+3WT2ZWP1yw+hZ/jjkoBpfLHyarntsjF+o4ocH2SNet5f2ih/
zQ23dsOuWhbXFzG0mz6f9IRYhcb6PMMxrX1Z2/NT1lVIhZulVp8IlorjDf2kfHLzxn1cHMmDKqQ+
j/6Uub2JhUKx7BurLiosc8th8EfVXaBzYO7nAoM6rYdHjhPXPg/F+WFXU5TtllxJf/YZAfMhc2tc
tqKWkDsWczoyBq1GeWfFQr9ss3Rs/JLD9pEz0yk2Nr2EM/i145nL5wn3Trmzlcm0LxMwYfMydaUe
CX8pR5nt0CRnz1XU6U7gxvBU/Sobc+ljatg9C8KpDd+BzNPsVwdI68LE/bfeOlLYiW8ylOz9QUbA
Ir4sSQFJGK+LVL8dcakCV9FEHPlmRx246cp2eohVtaIL5KRp/YbNzAg0ZPqozqa6+GEkeTptoAvT
4nQJNjm+N8v+tRnTod0qirJgQSoda97PYrF4VUwnA4Dpnf6ZkHsxBx6WXEbAwYZDGGFbubOh1BHf
SFeMCeSAFuGPTV6ZvlyysSDiTlduiXeLrL2etNjVdnZsozlems4OK73R8TqVwzJtXfA6O2yNiKUA
yxUKB+ej41VX1mhZ2XPdUk75vSKxeqnspfV2M7rl+SYCglJu9A4y/cvkGvAdqqa12i3hpNP0Fokk
my7iMeE/vuOM9hDQYUzFdwzOXDPwxgJ7ILMqh8/CjhJ5p/d6ntwxIrfwU+FFuTLjORFAIvGgPjSw
oF8stY9cf7HnutvBglQCtWd1JgG+IRWJgVM1x3Auva6/ZQl4L2ozN+Sw4cPv+U5lgdXrWuQtF9PU
9WmgOBkr2I6mIjScxHyqND0xfVgjBq5jjafeSF0oMQM7lblQn87gQnXrKcPejgtr3khNZQdh06wt
7cVCnnvvYC/+Hc76Ir9EZUOjiHFvFLWvtW13Sx/U44CR702iy5amWdc6q7yKjKh19rWd2hjdStnb
VU26Y6s3ms9cyzHvypzYAiv0VFHEBYVTCkR/ESmlikETdI9PxWANks51cTgFK8tsfCOxCZ/Rh7ws
d6PZsAgHnVF+GGXx4AYjKVmfWgxnkn2ZaVPjF6or+2DgH0Oh6Ez5y2ypS+RrM+m9gdIPtr0FQY53
dTTl5Y0pmlzfi7kX9dNgzbTLVVbZn/PBlp9sWXnXitYlN3iJLygNcy1y/MUy4yvo86Qk5XaCiRWh
i5MqeK6LbJ5FbURPZjLJ2o9baYXjotkDXr9l9S1KCgJ7x1bzZ5wFH0XSiGcspUEivRmsd3Tl50iZ
B17nOApxudx0uug3ozLdFEk73WZZ8a02I0gWbYQ8uxqRmIq+w3RKFPCCEk9uTX10fCWK9TDpFVyr
MAMtoMtLqfrWoKlX2Fps2tzNN2rT+suYfY0zOw5No6BtG5Le2oNnpVul87wv+eApPgK+h46xcrpP
G+sa+CO6SZcp2mAgsbVkEgMqqPaV0iEJmepFbtmAUNwNURws8/IUzU7oVs6anJrOY+I3qr3JvDLf
GBhcSEfsZs/B0tGUFmvDjQvfTCQAQV4kW5xe9pHTvrRLUrMVNZP7TWACs3XqotzTgQ0XeRcVX71J
n0hiNuWu7Nm4pslydx6OIjOclWXeNOb0o/LqlzyP6MPrZDMbLUeA3uS/2CvN1rGm7CabqsZPHUNc
5aIxVCiR0as5mho6PYgj/uA60XfNGy8qQ4n2eaX/cEeY0YFSaq9tvihBP6ec5iLLd0PZqYlfZ6Pq
N1H9QriF/RKJpflksOsF1JjugwL1Y1Pi88FcdviZJY29UbzkSoj2x+REXSjb4qGurAsPDGSn6NkL
hLv7ETdOgkU4pfP1WeUFbqNxjpPK0s2DF0Rq1+ETXsmLKOmARqzkUqTaJ70wzKCqtSbwUM1uR0Yy
+8yMrMs5Z6hWpa0RpAoUnoHaoORwMtUvUWr0XRh18bzTKt24zZAh1D4WSlnY6SOgYyf1wpd5+2pW
bfJUwbhLVyZra4VdhLvTxomb+8Ke7W3fwrKkkv208vNvx9TixNHb6o5An0uC4/ZlozeBK+rvCVre
zIsu9W5RsE/TxIXb18tlHTt3qUlUjTeI6wSJQhA5nhJY1bqtYCoyZ3CHy+sGIspPKkX3u7OQDE+I
DoADwdEBvKnlKltsgnTw2CRyAnI+uwEZ3malkKtRj73PC6dfJzif+3NhRhssPy+adFmerNG4GzLn
TR34nb6a9b0lskDW6s+RFDqKtP6uUdQ+kJULC41w2UYpf0Ru1oXm4uJaYJh3yRjLL5MllAtzSR5y
ut7cbzPCTXQ9VUK1UeqHhUAvX+umKrSXYmsIp9uWlRMOLmxvR7SbwZ4svxqWgGZH91Ol31ANwly1
Rj2sC1du0Cc/1GYXbxOnfI2FdJ+MSrvM3WYMFBXDlQSKqxe5N5FV+L3TfDM9SROjiCdFZhe9Nwci
Tr6QOPxpHnDBkm131SAmD5sk/lZmnG/gEZrft9FtWSgbO23aTSXaBByY9iii6hlgt4iWErwdazdw
Wk3dJQBt5IoUbthktUp/aiqBJ3T+sozNaBdnZIny7FP7Sz078Ifm+SfYXRomSK3FUC5B2n1vSsPy
iR3HhcdOg7ppCl7O+RWr+oEB5rBZFK+/NtyZ/Xaub0wK4tFns3f9YonHZ3dKU3vTz0q3qzoDcbBq
j2Mw1i2E/3LqlIrl7vVUqV4PZ6SndvwSWzE+5YmZzN/1oQWunfqZba+NMhenhi7dg/EvD6kdxU9z
OlUvyWjrke9YactTK2MsX3QjcXNfjrr65vSJtviZPcBtY2CVtUGR2soKdZZ95XOU8ugrDCFC6hO7
utASobu+pVjL8MVrnSXdqYQGeRcom/vbDDt1c6tFZn2fq10TYdrpGXvM1JNLnROYTi8iqcLvOn26
UPPC2ysT4cMB/toZK0dUueObXmJ8jzW7KAIL6Wm6yXBp/sljLByOiEoFeZ+9P7rZ1aTfRYM5+jl2
EwCkzPqTLaQ559UbJlP3RTVb8qKBdXsrwHp4jIoafQLjlqu/j6M/unNKmoahaNmt2s8iDzt8bL5p
Y6VxEIBF6SxqS6QB1OkceDK1smjTdHoL799TYQJDWaHy1QkeWvwIAxgRSq9RP9P6PjUlycmBB4iT
+urYFjgzVkkmfZpb/rc0paf5KH6Sn02kgSoPwoxR+gqlYVBYt2rrE0SVXmiGrF9jw5g3oxXpn3vP
6vVtNijiZfQceFTTXPGUHB1duz96SN+Dxo3t67QwehWlp+z4v5OqY6VzdDn0dkP52Xbm9HMalyxU
Ta+cT5o7cYzBGHVTXDXgXiNtiLpX0YiMZzWXy0pgHdqgweHlPplbj3xNPMM5Gxhkc3GnL16drHVt
X1Zas9f0YiYNTDfbtwgg+7UcK/kAJ2Z8hX3aXhRDMxO+WVetsXEKz3rpu4gqsKjaZZdjc9FTbC/O
FDQjkJmvZ57dB+kyaN9lknovZuSxHxVWnLHv5kqMQ8nc2c+CTDoKeRamhGJUjI+m09Z/5LIs2ZZi
bGODYWrn6wE7IDUwl07Srgym1W7I6TSrnYJG6a1zZ/NVLSPrk2GXjfBr6H1kYEuriXw8nzvUqoMy
snFNc9HwKlbjH/ZQGeRJV6t8vrel9mgWTv8QR1aZXgou8liMFAc+wJAid6bV5xyXo10EfSIGFBSG
u3yPSqt+mBWEMUFrxcXnqNbbH7JQl7uckX69vmWNxVqI20+QXHsaXzvBlr3tPQ8ypjIWehgPYsko
ZWxqln5ZYgMvTct8tavInblvPf2hCFJJOHGj0mRCbQmmPUmf/qzSyXgYDAhJvtk7QoSUCMsXd6lb
wTHjQN8SvZyrndCb4nkSkYbmB4feP5RhgDYn4q59lMVEf4quuG58l5023hRFpf7RRkyKA5y4RycQ
emybmxH/NmJ8Z3Jo/WUZ5z5YrHm+TgnrGcOGwNuvhXQ7jSArpanJm4mixZfuJHJieJWp9su8cFfX
t5mmyoo6RiXJiGUv/muuQbSdznGRjFnsBIZeWI9GuWSur1DhPxczk19fE+5Ap0bSt+YzaCthCtlq
1W4URmYXEuAx3s4EHcLY7m3torTmWNvmSdZP2wWqS7/Lpe7NN8R/9jAUbT37rNRe6fhOZiYPDmWr
5ivW2NUbi5FJE7bkKeVQ3csqBoBYOyOly5c31xAD5OKatF/qR6k8uok6ub6KUwhT7qhz8i3mXOOz
rXR2Haw+dwoFdtU+aAvm1346zrnYr26j5U6NjeKh6yciCZaJkeuGjDWZsrB0EGSZk7fqo0xlO484
wmnX5HYpvSkOxsZ2X6LUqmXAhAN0Iy4iyOFCi/JvHwNsR/YggJNYFxDM60CFBhAFAz4EJ+3atDEU
K5OwqCb1ccE64aIEFCp5depxoxjD7Pi94cFJ7V01EyH9c33bTEq81cjy/qSLvL0R8ZKcixt5B9Ty
uZBmYw0C6rdO/A8/V+pZIs9zZGi6MX+VaTZQn2NsUA9xuqEeU+8/fg4nLod3BKDwaom/cgwOL5fH
bWcPk52GnlXmoR7NOBwAPuxRAv3E39jYfXy59akeAI1QfXFoB4GE2gST4mjcZepVrENKS0P8XyPx
ra0x1/wMvbbemGSSz6/OqGj5t1biPrNYvX0G6DyBqgLMUB2DspgO1muHNwvppwZlZL4ws4f7LseI
P5O9vIONcE428+65wvuD24zNJUaXGPkejTKkneXLsF5q6uZl25ZGHhoZqRVab4974snP0alO3Np6
U0yrcXQiOPHoe3TQganWiu/rTseJzrT8iveenVhR/plOhzcH9tvK3IXOpK9BTkeXMozR6ZKk4FKx
aweOSlEDlXcKjEWz/gdDyZv0R1eL+md/OIE8nGT+fze61FXGFv/110Tw3ejysS6/VSl72n/moOuw
89dv/Dm79H5fEyUYVEPWs9Au63/NLnX1d9wdsB7HDWZVGK82ZH/OLk2XH5kINthY0Oj+MtT5a3Zp
/E7mK96LaO5hqq3efH99sj+nWB/NLtmkDt9y7O5QizFSY0zAFEY7FjO4tZITpqfqQRPFS3tFCc6A
u2lWia2tkDlxLyFjzxbV6xKXj8piefEVHVleA4UmuEOhKMUkUPsDLLTTdqMC3+Oi16TmBW2tleXG
i1Ni88Y4S6KwWOU8m9oVlveN0iedGdbHWnvnLFjhXePMsyj7PiunIqNLYY7yKS+iQbkBlDG92DfK
oq6vrdyMOwAVR9sjtottAaS9umO0o94/ucPoXOVgYfdEIonlIh1y84VxsdKEE0I8TuZ4LO+cSFB2
D7FDIee3lVaX30HYNWIvelKsouvIwYJIDRNDm9RndTaK6Ja5/tzsULpX9mYGONTBoMi6CVyKehMs
L6m+mkkZ2Vu9kHLaVy6LgW7eK6LNbEO5C5aB4Au4Gy14VQYQAlytYXIYuIrLMVXaY6xsMYipm7AS
YoxvCqqym9KYyqcmT0GWulaM12ox1rpPWGUy+NxC+tr3S/8425Ru/kxYixagujS2c5fZ7qYclc7c
mlmeJpizuNpMQxuveAVTTFncmHo9fmG60Ni+kXZOuiniLtWAyRRD+DFl2Vs69/PnHGFyHHlziWuq
MLlsbD8UU1dfL3bpmH7X2zF9WarFf1SlmQPZRMpjyfY2h4UpxDcmHUXgwVsJsCowr5PeXF5mwDan
hX9jgZZc6gS8d0GUJQQJKKs3LXVU8ZwYOd1Wg5P61Co9tYemG5cauNf32FiwCUvpFmRpFD/QTyO5
acuqnJg/Z96dQ+7E5EfziKxL0wbrSs2m7LUQHavGyaaIdqBcGm4HPtDPOB10FWJSPLW+3ilFsrMU
tucQR3LxBEqVqJvOk82OvCboJG1OnLMfs05vFiLPNZ+SQkUC5mWD51sZNJXtwJFa+Jaej2kQM4HZ
LO3qTqaa/5u9M9uNG8vW9KucB2gaJDfH22CMUoRmW7JuCMmSOG7Om9PT98esrFOWnG210TeNRgOF
zEJ6YIS4h7X+9Q+dVgeFkXX7xlZCBbkpu5uxKzXsghKvvFddTcRLlmTzV2vIG0LOEyOxg87qMwz7
Cfy5KBNt+aiQmOatF/fNXVEnyYuHK1sXZCj674c4QSDSVWK6U63jUsQ2oWOshrrutP2UdDamJiBb
L/DZ46+NMbuULeFolrtwjFW6HoepeqvbCOxChtDBClQ/3SqijbyuCzt1N+loAf56rZPr/Hj7/Dvz
nqxd+WnJC0CsYZzLLm0B1iIteaH36FA2x9lgrvxEONdGmkVf0ToSNsl9G+5iqqVsFXWheDDZUOEC
gGr9Rtfq9JJsECdb2Z2032SsRc1KU/zaqs2XwOvK7YdjhP/DXZKn5U2jXNUBbLXmAU9LpprMA9t7
jfKpO7q1mvbwPklqJ3fVPyUyt8sAA6oUWESqRt9YNYBtYElHv2QkGfrbtMuYITH8qtSZWS8RbnRq
7Us1aMNrKZo5PxRd5kdXdlXLDFmAPoUbn2q/fp6heTZBa5vFY8RnmFeFo8R81GaphcEIHmMEsZDZ
DzhE1rhtjAp+lEo092s39tINTNpnhRqvbOSm7o3sq+FoU7jupJL3oy96CHb0IT+aYiquvAFaO51r
zeQOGogot1LFYUE2W63x8NCCwOfn1Z1L2gpQw+Dp+VYLzfiNUQ2NCuLd8sGJoq4965gU0C0yZT8W
Ef6M28o2Zhp/HO7iTTuFurftgCvaVduKGjQoHXhTjjN6X4VJaNoqggxIWoTRy4tlx/rb2O7NfTim
prWKjDG9qitXTBwweXgd5ppsAksU9VXd1dGDY3ZlHCzE/WjPQ/sxmHQrDA9tLMArbV5bt0bzMyWb
GmVZvLbovZ+kPgg3aAbOtnXNRraCKkaTuXUHaOiBo9P+rfGVbq/xtk6jVR+WDshGDDs5sFLIRSuj
yrWzyioraqCinX9gwO19LU3Vvc7Sm0+5aw4yaDEbfmwxdQKgLB3sbfmB89lJ1Zkj4h6i7LaFkKTA
hK2qWc++0bsrkVXTLfMgO90Ntpbl+NW6MMJAiNKlZ+sTQD2/COVWwLhGQYWf7jfeWt+AfZThi9eT
T8M7ndHNNYIDNXD5lIzpiuZcJd5E6z/OE+7vg5fGO3yT9JtoLrxx40nRFEGVWuowDa5Zrh1z6m8Y
f40DoJXVziu7rY3bXFfRpTs1jBAnuRDkZFK2XqAztri02sHHZ5ZQPy5WY5hf8igazhI3ZUqvptYY
A2OcOkZ9YHjX1AQg19yr7kNdjOK74XSRCGzyzifaZjgaK6bD1r0iwOtG00mihHS9pD26feXuB6NQ
zEFSW9Rr3SwjZxtrTl4Hg69ZSaAXQn/SXYvevbWGQgEDSOeqmFwumlnVVnvEJ70SK1FY05WW8XGC
BuNGhUzabL+hjzOvZ/6DtuXm0hOyoxPjK9dTmZ3ZvTK525p+3iRxIuBfNllYrQrZKp1JPCDrtoya
KV7T5yl+I3EqD7PXK7mpHEu78MHVJbZtHqtG1tUwrRHQem/Yt5bDKq5LkHsxK9Kkba1VP/g7wnxD
s2F+j4hbuKqUnohNPlTkYSJOM87kmMV14FWxy5jLs5Nbf+7ikCXfNt7GolBo8Oso2vMwnBwITa0P
ZSWecvYbM6zseWZoc1GPJp7IVllbHbcEbxHEueiuDeYV0xkGRv0O3RQS9Ql5OlJ5b3K4dFFtlisv
NZsxwPY1ezBEOCZrDVHnMVdMUlZYDwKgSZoRCgoorfc2yco991IrvpaZb8w7RFsz4GqnzbT6wwit
rZlagietGUxhNVY8KQDtKJmvW1Mx78uicmXgsGnaNQWTfeckcylWzAPCihze2L9KfZH0G7dSiXUc
TScaN6iYTbWxG82bVoNDXQx63JvPShsLgzoiZBaWRdFjB0GjPsNxAH1YJfMOEy+v1W6gSDTZOvbA
H4FgpkRtcWO3PKYvvbqmcW2is7mWmnuQFjPOYzN7y1aajGpdcSWkR2OySP9QgFt6UHrNBGFkAo+D
1y9ukG9lj4MrGQSbZZvubDJz0m0lPUz8k6pkteKwn1FckJNTbCXqZ0pZIiI6+1R6TDa2sAYy5zgn
fTFdTl3CenSHUkxvg66G4hWZmaduZz8xZxLRR6j/x4jBRvyNmjjNd6BuxXA0maD5Z9asleVN21Tt
sE2UPhgUwBgsb+PUMMIfKC6yeCvbztJvqSdc82iLcLJuxBQKM+gMfTY/8c9ewICfwAIAzEXG4pg2
bQ7IxEfPxTA1NadKm2gt+eWT1WSgFHhKfkIv/sgEXB5DxKyLLgjqE4/7gAT5TVW01IPZmtHmVFBa
5OOt4XYcnVSVsP/whq+ODjBkGkyCalBvhppRctLc/dXh/RED9//RZnfR5v2vm93bvOxfP3a7yx/5
V7drOF9s3DJg9EFogni3xL/8zdQVX/6iF2JIhB34oiX7T7frfEHa7CzGSzgP/ss+9t/drv2FWYe1
5DEutF/W2J90u/hxfsRe/rJ5YJaLPAgJP9zx97DSzCfosVZM8OvX5TcRKu9ZeA3VZS18hwUVadYQ
TFE/ecwX/bRa54aQZWDPloBOkBTDj5YRNdQ2vykxa+BaITjWNS+whJDtuoMa8aONCtLKNHfWLpgV
9tNezxdGgqra2txBWUYWMSEXZxKLu/1KiohxdQqtSZliZ1WMC3cFqN5XbEcMJG8WrhTbQdYovWqr
Cp/MKkWQ2jcih1cyW24FMQgIbj0XiwlFgi9PGoR1aXXUy4KZTTbKoUWwHWaXKmo1HCps0Rpg1pwl
3KSCj16kprPmEqiZVXpzfiZKuznPIiFruofBf0SM7TCUslO8+MkYXOg2GQnTnI769NIY7chcnMSf
pxTw85SG3YCsZOyPrlHiyNn1iusGWwwZrQASqQTgEWruppoo6s8FTY2/c1UvETlUdmtuRiQTD2kU
wXO1TaeP9jXXH36Rczo+YNhY34hibKGAKJ3QJlKe1YNdWbbctMxVHmRkW98xkbe/udE4PCKHqy9D
J+lpBUeHws5uRKxtK6zxSBXgFhWVz1hGwd0p+xU8on1lMSuufIgyXel986P2vIzTFWaNkn492fqa
vqorDQThQY5XjZWfh9gjhlOE0ZK1t+SmqFEhWMmhTZtkg5XUlJhbzqgnLy6udeNYwt0hR+d+hjmz
N8u5u5hTDsqI7tOGSGFKl7pBPs+a+dULEW7YEpoeAAm8nKCe1Mmwu50j58tRqTs99M9izfiWt69p
NVzV0bfcSV7hQQdppD8kqjjKPlkVs3epui4gbhHYP0RESEj3YIldGLcPdZb30H0u6mHaNRbDAZP5
0MBwRPjFrpYTQ71yM7hn5ZghNVXjanTMrWxgT3hhvOuy6jh7ONWZAKapK4+d7gFDuLd65x3S0Ifa
EnXmHeaO4tbJ5/JHqrcHMbIEvWEc17GLGxaTDeMu7N0carOx6QfdvUUQWPUB3qogJRrqGmhZk/aA
aDtZWbV6M7Pm5HjpFQYg1XnxFzFhaIe7dvLgCWdbFaqzOOqbC7dHix/Bde1rhv3HxkzWnqWunBaC
iJjXsGjvfeNJn8ht8pCXr+GTB4N+jyHNxgineyQzG9nwTt1lGH81QfuYaXwJDqOEBGlyZBtoagmM
rlapXrK0Hx2rvw7n7la4w1ZLnQAJF4sFQIPIxCG9yB17S5B1oLvRZQuVwwU4gspL6EK9TTznnAkO
5KguWmnpObgEVu8aqZH2Eef5td/GQa4Xe1tkamPxWeg79mUHY0v7Guc/TBWeC/TG0fRgOum88usf
Ll2HnpwnYb5lywb+uAej+RE7lEpRTEx4BxMgafvvsYVLARCOG98OvnFXj0W5iy3/WdP8J1bdeY+v
hlnG/QoSsVxr2fXgWwqaQn3n1nkf6MPIbFyKwPWqa4mGNHQKopadQazs4sHpumNPkCDVpx9kY7qV
XWUeOmcxlJh3ltaN67DH1IJv5jCmjinvVGoGTji82gq+9spSpnmdNEwpmbBgzh1lV4nlLeFMx1HW
zPv5u/Mh3IV2lq9ZpXILapKdj7nCJYnHDHX/3QWaoOjtT1PqXIg5uwcM3ZUw4Jh1a7s2Uwd79m7x
LCY7Z9jixstQ8VJPkjOyebcljMTSYiX3bX4BVePZh2HdGkwegeXsZCXqHLosh7y/rV3nLOsbZzuH
7OL2gZ79sZbj3i1keltg2GRh32tJcV25ySXUHXtRqWXerurzu7F0L+gWyZ/IJhqloKqbWzftb0xt
OFhetzHaKw36aJBEN8NSs9bZWdE99X0BK7lVzS3ysFOvvYFCf51Ec2MOZ/7QbPsGdKGiVpLjSoZB
YXa7ccgEqUfDeB7NR3dhrGqcy0aaXJJNdYSEe4QICWWWjTm026m+jqtxVTra0cbG3c8vcnNPv3kc
YgxgsxLmdwt1yuojF/9lYC5orZvS1ecMhh/zcBxYGjgGdQXJoZo4anIJEpqKrTLDt3a0D6mX7ZPB
Dc+Lwm+epO1ka4hKe7cCE+7BgGZkCUHW94Bi0EziGss76IcR4rbMoU0fdmPa7BjFHrvc2tmQvbln
Z+w6O/vYhj+aXD8a9LReUW67Xm4wEwnsFA8TJTFjM2Epq+c6sY/65FzRNEBjmbdYpTE5zTmPn2fz
4M/FpTuCDUWrub3Spbke9HPL61eOaNdGFe/9UjIWJawqfhJzhyuJxuiW7ri9zEKaiBzMkcn1U1K1
RzqJZyut3mRinKspA3a15vUEi4U+YFszjqbLbraupJAvNipy7kgYMu+9wYAA6x61gszMrLoEtuL4
ZR78VTX2d29uQKKdHzU5toiOnudGbYdWK58z4lPPbEzS0C0B+3keaA7dRw6MDt/+gS6IpOdEv5rw
tlxP85XPpJr+r9VTNle51kBmKm6wSYx7BuCcgslT4jRPxBfyltvL2TNPZjfuaw5zw6D57BwLQDc6
Rr4GsD74+8jVN1rvw7pJHhrN5SVlx2iojWst56+fvulE5mnByMj3Auo0l39tpxut29qNj22CtUDo
NrvTht8y5/tJPOCZ6Z0383hwBvs0us2bzQ2XGTM8/dpcdcAH9jTAu+VazRiUeJdGc29JueJg+jqP
5nlEmtrsTf51F155kXs/ptkBtfxWhjm8yWfPSFra6fG81qtNaqtAi+JdLZKz1I/uUlWlK0w4ArgA
W2XRIqsYMuJUDJsm1e8Ro/+QqBh6fdo3TXsBMQy+Gtun7A7ZBDNqFvZW+OolIvAosO3kBIXgDFY3
NjGxU0NFZEAyGXe2U7Mhw2E6iEU1ypjkGInwIFzuA3roudlrxPZASrxkjLMGh9wpo9evooYrX6hV
Ymzm9KVEKMS97ZCwXYJ5Sc7c8Uk6Dpx+vuB0i2hyi3I8qLNHkRLI4hXfK8RhUHBvPJynxfQougSd
yEg8XH+NwHSTwl0psu920a/G2VylY8I4hEowPuaAQhjUBbq3Z5D8opxoDwP9kPXGMS+pajGJSejE
GL8GiPACtxVbO4E5K42Nwdwh1cYrH00u9sSBgBTVeQ73cvnNKYtVmnxHhx2n7QShMJGXiQYiBpI+
OBYWCGAMWbnKc2Ax+uCLQSrXI7azM3llzpkXI2S2ZBvtE7M+pKaOKz5fdDpPPPehqe1biGrhPWQY
gPR0T1UCKG+gfDaC3NE2McTZKPyhrHYiVqzfVtFLb1prpFiwP+Hs0eovl+socGrgg4xzuSlCyFiO
w/LsuOv0+St90WYWkbX1muuBMvwa2Yuz7hPajBkODuQYiuFanKBef+vrV82K0JFc9vq5rLqNHxZr
n0T4IbW2efXsjSNK3aPbPzFon3xvHbY2ywt6LkLC4jWElpbJSwzPzuyuPG/xyXmAFLpDmb3OJ9Be
bA/kJENOenPTWdZt7lNsddHB6dqdkQ/q1bI9DpwOrgm02tKmix7n3F5FZbQREb1GprBYKvrEpaN4
ELC3hVZcJeSZFBh8fUsYMBxQuAfQL9YNHwFaoo6mwIAk43biFgiPymldZPV+QGhN9mgQ13w+bM2e
oEDbmr9K0qAYEUIM7ksLXDtp+p0NqO/PJJuBFHXc3NCkTLcDdwSyg5XdPicguqMpXjrVD9cFWLyo
uXSgC05ReGa5r5Y3PdbNmZgoz8k7kf053nCnCZfhZFL2dTGqQJ/Pmam8kleENkFbj01Mk0MpVPh0
E5BTA8UOgjy0R+vO6Lze1E26WeodE71IS1yWinE/qdO7ZORF2fIQj89DPu7zVJzSuNm5lb9rc3vX
N68wjDc2FoBO+AMQ7LITwzYSQ5DmVkA8cYAg9Txy860DeprGxdbob+AqS3nDZ/VXlMmBjO1vDjcN
vMVr05drUxlBaRYnHOsXgvbeirLt3L+JhP7CnO6a1jn1kX70OCwvLKl2wDZrNTRXRloGqUzrlSfS
TR4Tjt4a2vXkxE+G0lY16PrabgyC0wVKfoBoqPo+VsFzqN0KcL/KtY+Imh5HJIr7KHX3I849h8yJ
sIaZtUvfVZQ7AI1G+pC7N5B04UbqATYna1fT6pVu582TgG2OSvyqiEAaszMjba5ws3M3PWE2+IJA
MDkr8mbtRcVJVM2qjFUUGM605Te+zRHsKFBwk2RFe0oXJcdFGH2bCghnCaz8xdagTk8RrHRGp5sa
zHjXo8nBYthF/6KGx9jjPDeLZj9THkq65Eh/Ym7IMSByhn0mWgUiUkY6Y/jjbSDpP6bG8NeDQXMT
J/1ZbtIQ0t0czYY92CVIA2zV7qECwSC181s5pWFNfCUb2KNfDazRIGe4ybfGcm9gMvHiZi2Mrips
zsDau3METyLIo1J7JWq82SSGdsTO7AcmgzuGLDavf9z5g4g3KDwm+GCYIosl58oCHg0q5EJwrsej
5tUbt8mLXQ/e6Qz9So3i3J51hE/+Omu9k7Ka+2Ka9jIrwMpgKcHJjrjltIDYkCcZ9Tu3NrV1NY3m
Zkj7YEoDMfgzxf18SCPR39QiJU7SXI84NrvuPmeGWjTObvKOXWj1KxctEK4dN1ahO4ekuq7aHUJE
Z8MIZuVjTDKptzk5LO9PbWdvsX1OrYTqxWzSaWbc74zfYvQV8A5h531P6rqH1qjC7i00rdDcT8OQ
wi309SbcwsXy5Goh7XiMMFFVYOKgNMqu2ecPTQNGwyss/K1LVUr6qdzExGedFYZc+xYCyIsC862G
A8MYT93ksJk1obdncGwjM5DUrQ9haIzRPrLHUN85pWPAhqvr6rKXY6Wtyzk3jiH0f6oONm+CfM+o
tM1oTO4V7ju0BlaqkEEwUzIfU8ONnEMLOa2hhRBWvAtLUmZRhqbGNUUTffA097SemT/HD6lM+Pu8
CHpj5lR+c/wfsyTWs4WdSqk0NvOmMCP+Kf/6pz/09bz5/7hmN/1FyVl8gH6Daz4V/3V6Ik2yfMfj
Wf7Q38im+QUunIGZEYMbVP4Lfvk3sml+wYGAMA9dB5FenCH/g2yKL4uJIXwdXDEAMpdcnn8jm+IL
BsoorWEP/s3++QMez18UyJ/xdwNhPEgKYUf4jQjX/8Bh61K7MJ2BBtJ12U6FMyY735tGuvDWW5do
P3dmLDahkfaXWm/vjDo5WGmHh6OZ3eWpuVHFcEttRp8/xvWxKe1vQjKyFHJSG81rc/I/iSNoetEc
nDzEjRch1hqP9xIRGDoBVwtfc3NAbEdwKPNjAxWB7r65FaVk78u95xf3LsO7dT96VJbKuO0dfa9B
AFnVED5QYfJ77JZSVB2K+hF29bCCfgfiYIXEIf89rfgj+P6ulPzvt0S1/z2Ef/daLh4W7ce/6p0n
x/8tJhy/3QRXT5V6+q+L1+G/diopXt9R2vDv+u+tYPtfWNSLlZBlLIA9q/rfdhz6F1B8FjbWWzb/
h1/5m9Km8SsU+ourJ4w2kjXQl/73ZtAM4wsIHn78FhFaxOL8GauNT/bTMArCKuJ0FPc6/8J2ByvJ
9yD/IEZsx+ATH1vc0iEFi057I93T3P90QvxNpvvZEmKhoP5nz/31GBsNkGFC0sN7ZGH2/Sz8lyF2
onlbeVjqV/lXoZOXazVdecGQqriP4KDcl51mHoQh9XtsP5xPchZ+/ZY+uQ5kAOoWoxFCMN8/Htp4
09qFHZ3wse52xpKpijHEze+/4z89xOG18M44+4A33z8k1pFkQPCJT6Zvh4E21Q3cpSb9IwuF5SdJ
+u0y2YMhufx7+RQ/ucRpM1U7TI/4pI/DuILiK6lqZna/J/X1n38hqJOc1UJ3FweY94/KVM2yblR8
SqdU/fBL6AK6ZJqy+vPHkB7jO4txDaDhh5fTxZ49+YpvBLunQ2CAhWFuZ58l3X2wJPrrBwc3k/fP
2/Ec/BLff5ukp3MBA4hPkV9Wp1YgHiLuNd+Wofk6tOig6QQ8koyVR7MaA1Es7WojHf/P1yITP2is
ZE0Qq/XRfAsFkhVqAx1W3LoA8J6012p28088WN5zVf/1bQUuOwzpsKIj1uT9t/UZIoWjMONTnekv
A/xBBBTVtV2hNprM0fnzlUKoEeuEo4oUAPfDSmG0Z6DUdOJToiy1U1i6r2Q71p+w7Jc39P4QQdfA
MHuxSISA+zHeIGyS3jHxXzsJhMW7EVfrNZOX1wEDq0822S9bmZgrb6kRdOwTsNf7sCRl1hg5M3p5
6ooMwIIHt/vQb41PToxfXhLUYCADxsCoqmDrfDgVw86TmedWnBizTFCHy+zFiaqOS1961+Wcfma+
+uvXMgSc/eUFGay9j8+bDNEOTRsnJ0z24X0s1BNNePJfhfE7x62fz/pfn2ICzhFnucy1de+j42JN
TklNvoc8jaZtHMCwe6SZmfjkKb/uZ+jYi902cZlckvZHNnZJoovVYAN8gneEt8NoIcc26/GFuhVy
XReZl7QL18Kr27eqb8rL0OyZw+IKu/3D48siPYzdjEYB9rr50YMxsfOpxNgoPlmxNW1ipb2EWjL+
6QbDTA0fLqb68AX4wh9WSt6apaoTNpgfYroSFk2ynlyn/j98yodlX+LlwSR8ik94UYAtm5B7Inhq
nzzll23MlbJsLuoO2A/C/vAUfxq9XIdJfpIaYCGWHNNjHmtqg2OYd/X7d/PPj8JeD092aqaPntx6
6Q0eQxZ5mqTh3AoRI+A266H7li2hPJ/cYxRs748n3P659hG2YRaNNmb5MD/dzHMDibnEaPwEhHGF
vYBzwB4XGfUyrtD7IK/1GZre0H9SWv263XgskiU29XKKfJTkiGwa+y4ayxOBCpDrZIJhzpRlf/zS
eIpLIUghy97+WMAxlE8r2G/lqaaFqwISVZQ8r2dGDfh+dslndvr/8LPESpUtDCfXRsf14WfpkoHV
9nNWnQDCDaaY9Zx/y9Eih1uop95F5M7ey6Qp5wTMwDTi96vm12OZYoSaWxc2Fmq/REJFjWvhpuXW
p7LrjGKN3NYFGsEZ8zv6IPGIRig1PrlwflmoVD4WTQDXGrERuDm9Xztmhp6wjmR7inACwJYkj65m
n3kAycD2H9HPqAx4FAWIQSOOWuwXnZOmJ6kL7as7QRwz3yzY8xeV3kI2+f0P8R++EfUNR5aDSzwG
3B8KkGFS02wUeX+ambycW5KBs1RtdIi0MHz4/aN+eV9UHnQnlHTscdf7uDZLP8Oi3W4UZlcQi3Je
0tmAFiKYPa3bw273Pqng/uGr4WBG90XBajiQtN6/rKjsKjtmmHzSTL5QW5HtVDQFRnvV6H6yuX/Z
B8tXQ+4Eb5eMH9qX949i6TWjnil1ohoyngZ8PMEhe3kcbXe4KOZmkVD6vbNxofN8Ykf9y7myPJrC
UMfOmGCnj0HY84wfUdca6jRg3LOtoYk9FiKeL37/7haw5V1N9+EpHxa+U5OKoHxTnYTUvyurGDem
tXh+YLt2h4vNEMxhOvxpHfnXM6mzmbXYQngfLiCYXNWMawTfzMvctZVoDzVDiI0GOemT2uAfVwqw
lUeLTx7nR2WmY85RLzpXnXwI+EEpsBlqbSggmWN8Vob846M4n53F7R7DayxEf759iqEcYeI56jQP
fXkwSl1/0EN9PkOKVHzyzhbO4seXxmXs0ssvFogcJe+fhWVYP0SJ2Z88rQ6TVQXJ6GJGiHJGoHF0
0lG/F/uRAUgCHdoHgK8iab66dVNc1k1mXJOjmJufHKD/sFo99v8C53HqcG28/0iVPtY6FyHUlaHE
HCAcrDMclsPD71frPz0FTTERrvTD7i/vE88xDRkZT5l7fOm0GmMnNFTW5vdP+YfzjL4ekAR4h4vI
+9BNEX7Xqcm0h5M5cNUmXIE7vUnrg2vk9YNq2/SPzzMyxGyafAf4goHAsrR+KlyGCRd8Dffp00AC
RJDyopg/I8KaYQiv//SrsWggk9Ic0Bvwr/ePmlq3YChg6adUbzi2ZNtCukCHhfBOw6ksJE+EKO9P
1savhyjmx1jOsg0dE1n4h7URuTKsTSPyTxYZVNMpNTAX2Wl4qzSHWXghqX99V/RX+H1n5SkHePnM
9vLXQ44ub1FNIxq1uXo/3IUMP/XaQMEEG6/xzga3Mi4nqbU72SIHWqUtvn3rtA0T65Mv/utyRRJE
C+vCAsegwFk+108v1o4ROPlmGZ5mVtmmyJp21ZRh/Mkd9etTltsBRAOeMBjbx9NAR10/OqUXnkLk
sdvJMiHNJVj6/H7lABfyad9dFe4SiSIwjmVTYPfw4aqwK83KedHmZd3zA7tmyoNCtvUG27uO/KIZ
twtYaq7GejZm2DUojs4k7o2lvkorf5QLuUrCSzHIk93MhNk5KBOa3Cvx5Q0rlV60SgCMCGvQtQMc
7GaZ75I8utCOR1w/MEH8pjlYzq/VJKx8nxHEYgLzayUv0oiaYhXWVd2uFXGd49pCS5YEvs/s/rFJ
ZwiiVSjn+7wwk+wKG1f2mAnVyTkvQmzt81U0ZlV5aySKjEK96mHBNL1U6VOS9UO3FdAqwqsYHwz/
Mkvt9s1uG2x4cMTU4mNRepV1MAtfddcqj6p6De8LD0mrRn+4F53U4Zxaqn2I5Oy6a4lgOjp6Xpj7
sHkE8RlOK2JJbLDj9ccEv/ujro/5t65zG7FJQaqSO2eyccUpqZifIHPk5kWM/1lyGbf5SIIYxNnH
FnjpXjMBsnazn8HDbp2hjOCNDaGCIUo+/XFEXeoeRi/EU3Uz4fdtXKcDXOpVKT3Xu5wtTEm2OkfV
k7Amw1vHsvCyAwbUJbqEUXnzvnarYV7BKS8Xtkxvugiafas79FYK77BohtTbhqY2Yls1Gvm60uv0
oSFWFPcQ5cqSdE+uqkCgPJXryA+TpyrWIabWKGPjoAPRPWhdlKVro20JVq5GCetWZmH7HA6mc9MN
IwAh5WSfHHVYR/EG7bf/2jOFnfEfznECSTo6BvjCISLg2dEq66QVvT1ss9kd8MLySW8tNox6LfdS
Cg2PHVhhyn3mPoRGqGWuiohLQq3obSqE3lhaET7y7Mxe+0xiKPRprctytUWEFmXX2E2ZkDpjqZuP
I7Bc/Dq75D3ttcT2yl0ewr7ZjH1cuaslmZFJ8mhlNjZ2Ka7AEHg8fwtlbDACDwMj4jIB7bKZHhz7
wDPTNlvnkHUCZ8eVnXsKAxu/x3mpgImz0Kl0jYnWPOBq1WZd1p07uet3qz5vGvU4TUbdbv1hEAkG
fQJqHElA1XAGkbdu4fMLeyzOPXtw+MFrNss97VuZnDdtkWcn29E642XACa+AW4Z+rzqpMbeHAAVe
H3Ff1CGsWPKykx2uUJX25PQSClTl+nm/Lk29zHd9m/gdBLvcuWaagLgpSAB+dQLG6sg+OH5sRls3
rzDRnJmZV4ck4w+vptRLcqxJOygUVTfE+hk3peWsnT6v4xU8m4RET6VXV05UDA42Lww5LtuGtAto
+5XpPUR5nsl+xfihKb7NRu+EL7PRFdHDZBvm0KzIGxhRrOu6jBWeXZkjQO+9UbRPVV7b3U3Gbp+O
WkWXs8tcCf7dVaJDKEfyU7hIJ4mmfEEMtdD3ChzTOLO2GPVi0no222Lai2x4i0LteYzB2zIj75i5
q+qMpDXjNTbs713jXkJRytdOZd9Ow8h6C+0oaBtb37h2K99aNRbbrkAj6IPHw2ISF1KL0MInolG7
tmsvZtO8L1C2bzHGSdBRmpddoiEUtecs/TpRoqwSsPUzpSoIV3ELOwu0WVfoAUUYVRdhbRDnOcO0
TOup3KYlGnnTgKJiMEe9TkNSIvGEx5wtqS+TCrEeDgXaHgeh4iJMgO20yX4bo4aInsQ5oZ9SgQpt
JPQoOA656V+KIizgxUNHmA3xPMX9sM5c7Sjsrt14RVFtSdG0dp0yIuyrGD3B2MS+Vwv7BwcXZ9dL
q63XJeJODeXR79PFN2kx0ZthvFDQ9ug9zavZitO16gpjN/XZuW6H7vKfCyzU5mbntVN7iRFTSkUM
c5zYp+pkGfJRSNsIov9J2nk1yY0sWfoXwQxavKYqwUqQrGqK6hdYNwW0CGjg188XvLOzTCQ2McW1
+9B2WzAyAiHcjx8/J5k+CkeFR4IUFJbOgYCcModfMV9ID3C6vjaaDtymq8NuJjF/tCMYKrVIYIDk
PyhlnyBvB/dmawdT5O0rMWoN1Qm8Je61zhAW7hc5ank7CnhD+VK1oYBdmrRd+WHIE7o1Wlj62UfT
ri1vr9AzqzxyT3rdI6oSfXxfhyjp0XoYueX7cgqG4ts4F/P4YaoLxzqoSl264z5R6en5MdVT2f9M
40nvnz3stNCeQzoMFB6UxLiraiWCJ6ar+YSIMcJW81+0Ngb9LJUDmv4R5T+3/paVo1p/UMu8iA8q
Jxr11qrLvEcq6Aa3pK5mz0pjxM5dNswG+pJJR81bSzRSth7IyDohYxqWP3ORB5C7It7ahFb8CZSs
28NKNp6C0DG/0bcfe/8EXNLhkV4G0R3tIkHRqSxcDYkC+u5aAy6TY08wXpLSgkseWXqGfjyE6p3u
jvbXPlO64YnXywl2ECCjFMmFMPXLZvTqIyCVax6cpvc+5xE+dDtTaUo0A4pKR9dNmcd3Xt7MttQI
y4ddOQ6udQSWyM37SOs9dddaMz01XoQg+a7V1YhsqVDNn0Ub0M4x5Bb0wY6INDsOWRL/zZNu1DuI
DViIVUoXPaLf6ai7FOJtfNAnN8tPYsjUD2MHg2bvio5mAmSEFfMvs42ibyIfsEtRe16VJ6F5Bc8g
zcfpwR3aTvVbSwrauUUMO4x1IXib3BGqjdOE1fd2QITsgLKI1DsMJ+pjoxKZdBuPOTxbLBxjrdiP
ikjbU5BFHv0xwexFT/UYqUO4Q+rEGJ9gu6PwENHmaB9yvdaUB+Tv7GGv1gaimEVvo9w1t7AqTfTB
R685AH5pIbRwkfCA2bllfRT1mIT7EO2R58oD8uFlVtPpfZQTth1KYTXmc1e4Yf0Bdxj0NecYYetD
YgwT/K0ayV7fq4yB27oePJJ+S+AgHGuDFtwNTjnoj4j/9MrH3KjGbJfDbP6bqMD+EGXUW3eFPjTQ
DcOxQ/uDIP9vonw1fxQcSRJ63Uja712kiidzDHtH7OIo0+c7Hgvst9sOlQQ4cmnctfsA5YPiDhJ2
a+/LPgpMqXBWI8+BYChsYTpWYNMjBI+OMcJv0T026XV0QnFqsA+Z02f0izSiteHVeyYtxHSC6/ap
5ub6OfV6Ej/wr8cvCHy3n5u6Gut+148ylojqERlbt0ohD9P/POpYNVrsGsusc+W5MITwaHOZeBdE
GPSZ7NpAdmbP01I178Yiq75bMtB8oInCkXTjKKHgMoaV7DXhmA53yNcY01lTx7A8VXNhzOhT5+iK
6nmfcCyw/s732M7Kbt/BrtIHr1WizzHmVebOQIT8pZjV2N2JUojyzu0C73scayiUNTV61GyLgJJz
Xc3hP8AmorifiOmLU5akOt1XIRrYG8jlVbYG4EYXJU2PZBs60Ndl1tTgPQ/FvY/8gr5oPynxzckn
rXjPQxbAJ2vp1DM7iGkb+c0yu/k1KupHBH8UH5clVIJ6nPymLqK5JSgeaqtAgDMenYMoIZXeHuoK
X5BD0T0JwACyCK54OUHAc2h4NBj6MDHRpVHU9Dy5JmgNcvv6vtb/jwnP/74iyICAJpLXZYMvSHuZ
3/NQJ9TA4ko98sfccL6GrqW9ojdfbsAmV3moHIWKrQ3pzGKCi2xXFSNsVNQcfG3WRXOPhKMdvMc+
XI02UL21gST8i9sueSBlkcvp9HSv1WnVwu23DPEA9xUjm4numttf6QrQYzqk1S6MEosm7qU/VNU2
KMeVTezDXQnvPegIO3tMirOToYV0e6i1DcF2sCilAlRQg7icEP43BOvDEPuWWj+3mcc1UaQpyhLd
K2Xer7cHW50X+44mZc4W+OvlYEkZOTWMj9gvmsx8r4aD+DY3aErCP98C6lc/FHiW6tDefG0TW2RF
VhptBjipGSGPbN0HzWccGKL+r9tzWh0I8JXqH9cGUP3lnDIzjnECMWM/CIqWVENx7M+GOnjtH2xx
yRmAyQScDMFyMQ6vAprUSeLnZdp9cSZ7bCHZVlnxVkjHhS4FmsMx4i9Q0S7HmUUR6HPHhnAiqzuE
kaafJseNXt66alRZHYezD/+Br7QYBVe9iddUpL5bj+NTJnr1KbfTbMMG9nq/YcUOWkQjuycv9QXk
mPWUZVSvd85dibhfAGFmTxCEpGuR6W/+PJdDLRAqbAp6t5om5+wMnXYWauG+pzi15Xm0stkIPSCA
SSgV2HZxgFxUa4VZDN4Z8x7E3Dp02QNS3g2o+3rZoBlQ/2QPsNsQrLjcAr2XITCR1aFf9Yi3TWWu
k/KbQkF5R3jJ57fuBBzTefg8uCnQGpcAqdM7etrlXugrWajW7wu4gvmZ8q55uj2O/NEXECI33O/j
LCY12+ixRkoe+a3euwgnK0et+aE4yKY4gTWfGjds336LG9BDqJp73Hlsv8tlTMfWjWUA7qNznEH7
T/HFxnRMj+8Ha4q+3Z7eys5AWwTTSpuqK4qH8pv+hvficJMoaahGfpyjpO9oLbLeOApVP28Pc701
gIuhlhm25iCwKIUrfh8G8BOXEaJVHwm05BWFFnGyupJcP1Pmfv//N5YEhX+bUuJmyP7Zc+r3KL18
hFtqHspGHRA8TsONT3W9ehJWRpnF0RECJYC4HKoD7QvCkZa9NjeCzwAD2on6qvPWYguWNLJKR5mK
73RVjMjtyjDp0kv8Hqkg50gDitc917Da+r2Xzq6xcYxXJ8WnguJrwUtZXhZqoIUOMnpEEQiBgU1L
tWqtszciShnAXZ4rCF88sbxMkvmlLnYEguOlanU8tEGP7P1+hEIiuJSs/r5W3fKpc4fkKVEixUfc
ewT9wDt9y094ZVO6LCqUWBwnuRoXXw91A3CgSSS+0wCZk7LNAW1pZVJ+wdDKdA+3t6X8064m7LGc
RJwEaOripjdDsxroDE58NKiaE1kQRU4b7UoTYcdHO+nad2HR6Pc1gn4bS73yQV2VUEMK1lKGdBZL
HfdxjGNalPjJlGUHT2jxsRv0aWOXro2iIfGr0ibB/5b8G8sdUzUXbeLHcB+/2NjP5wf+ZhxuHG/5
xC/XUaPuKJeRkudy4yBVTEo8so6KMcwvdmtWL4lDY6EdkHVV4L/exoBr24QAirOHOSIUSPmDfrtP
cjyb8H5QYr9qIN5OGNyfskbxHlv0ZV9u7xH5Ja7mxiVsy1cUvcZF1oPBXiIwUYn9NGy6E2cihEN6
rnpd/Vwm6LQkdDP9yezkByOqsiWr9HJ2A2h8Fitx4lu9ZuIREhSPjjIqu9qgf/T27NZOANVMAni8
9YjjFiegjlt4GyP3WBe32Ysdiewd6pn54yCtInoNjU/6syvvsUmd/nh76NVv6DAwEwUOcRYR3Qgs
blpekPijZjd/G16b0DnQoG1AcSFot6rjq1sU7WDVYnta3HCXaxpFuZhcxvBRJdP2QWVUB8yZ02PR
a8U7W53N19uzW902v4232DZ5VQNsgXv5+TDR8+pkP8IOVxBkzZJHClf5k5Zm+QajY21FkVeGRYj+
MqnmYkWNIovQFZTIJkJ671CYdYcdyrnFaxDRl7Vxdy6UyUiReCR+H22xdYCdqG4leuJrdVOZB4Q2
aQTsleBD0mFehKdWRE0RIHhq3Y5OascovtA+shVZLKTy//tn0PkiiSxSPH2B83hBNHsD0o1+Pwwg
nkXmFN8Fgnz1rnUMENu+xJVjX9gUDSlhlcPH2kLepour8B5v4+RhrNUZm5kCG+m37wAddUCeMS6q
K69z120w9EzUxJ+0LjqmmEQ1JwRxAYjhMXTp3VA4//LYV/9RJf9/ojSrm8AkguK/lcyoxcaDmhAE
XUchvLOo9ZSF8XlOAvUo6PTfuDvWXhfyMaIsSbOHYXl5pISr1IHbcncYI8WhPiiSgz316un2Mq7d
UIBblG1/hSZLvkBbNmnRdFPilxBnfDWym5cMY5AnHYWU59lpvXc0B7f3Gu6BGxTL1ZW04CTCCAby
8hYriaSfWjUF9japl1pHr5nFMaTb7xHOidjYK/KPWj4yEEpos7Rk69GSTM0Dhnp3mKX+PNY/pJP4
scVo6Qfq0Por2N90F0Xu9Fq6Zf6DmmezwRFcPUMG4Q8tZBC6LV1eZr89p5kaCv5JkPoIyHh3ipK3
tLTMyK7t9bGqX9Iqbr84uZVRtR+079gfv05Fb54qtzNeUDin+htZw/z69g9PN4oFRwSeFvYBlz8q
naYa6JgQSS0NwNNa0+ZTUM3tP/ow9UB1WfE3VYXmWUH7Y2NB1vYcLT0qb68NW2UZnQ1G2nulCh3O
wTYWKdLEQVq3TKiTIYarDsVBMSwKv2iTOuUhwyWv2zhaa68HbbU6TC4cE4BvLueuGEFEMtAkvj6n
2nsBteITfUbJWRuV8NCokXXnRb0xbcQda28kXH56WEiw5Zm+HNVDJhpmeoVyV2FinYsiMUJS1PKU
9z1I+YNRaMrG4V47YiZYMrkUYf+VuiXemGNKRSvxEV4QOKzkXekdslGxsNuKsYf9g2U1kf2n8YhU
nsjjcoL9HKgol3o8WRFG5BnOjP8irApvx0NK/DQMg/czItP6fHsjry4rXZNSz9GwbX3xQtE109kx
zZJ+16MqjNMWprJIjAFSyEbJ7mR0WvPp9pBr60pmimcCSZEGlfRyomOblFNCJ6jfjQaCTlE4Toeq
DvsIKrqZfvyDwSw61GTJg2rlYtvgxDZjLdSS3Ft19tnqYAeeyjHO/kWejgL67cGuWauEHQym2sBZ
2OMsV3P0cErykD71m5I8RklSzO/gsR6pyM57G+2oPjO1j7HaFFKhK0JtwKH8E6J5jGhCtFWEkXNb
XtyQ8nghYE0BNix2lISpOiwtU2qvXfoa5G3rp6UUnSPecX0jHcX7rksDtK+ouz7h6I1r6MaCyCGu
fgJ3FQ25vFTc4ZffWtBGJCyFn1CnDY60WqOOT3OPH0Ei4vl95XpKvId28qHVWvNJiR1tp0ZaR1PC
MGzlgWv3Jgxp6kCkZAC18iT89o70eF4II6xTH2sn9wRwhaqWOYfiXVe5mEF3kffNHPPsjB6lvbUv
5ClaLoPsDoYroRuQtBenrKk7tLKRIfeLHHbqjlvL/Nq6SfdVaa0EKfOpae6MvkPNbh4qhHUwTRst
yL90VG9camuXN9kUKAadIGzUxZ5IhjxLkepIfa2boPeh5meIvRk3lKDnCcT/1KZh8FNRMCrbiP3W
RnYo0FE/Q6v6qrCA7UZVKNxnkuOjoQRZFWp07JTWfM46qAm4NQ+IhljttAWZr903dBbLkqfFjWMu
3mpz9MrJHBReDmyzn7RRDHsTi7DnXo+djbxjbY70crLFCMyY6iLtwKAliqFyUG6A3H4KxrbYA2rZ
D/B+lXdNjnR0gazU7TO2Pr3/O+Yi0m0sF1pgVaS+CjL2bpjCZ7gExbugrPKH2yOtvRWgltSsEROG
ky9/yW8nqITiJ1TYBn6AX/W4G3RE3+9E0WH66mBPhRd5p9Qb0c7qmDQlegA4ELqXFwgWk7QnTVWK
GTjleOzsZpSROOF0TqWGdyx7Z+vZX7snCChlcIUXkLXEaEcFp/DU0FN/jOGtYTQNG04vAnGv66n9
bnDiSIr55t1BwQd746JY3T9EVMAqMto25D//bYWjHvZWr7N/8Nl4RGvGt5ORpg67+6jEQXOY8i2c
YzVRRjfif0ZcXNCF52TYRCapX+jwZ01Cr0NTieAIobx+dLAJPMxO8ZrrI5IlbT/fxVGnb1xJa6ma
S/mH6J7OMe7my0mD2UKGrdhWel5Yd7HUcHXtoN+AG1c/q+2ZhDn/6aS9HCWbIwOh+SbFuVza8YHt
75rUxk5HQTqvh7J+6tvJrRC0gnt7+9ysntDfhl58VTtySaACjWIG1WFl59lZ9Am/ILhWqiNJxLdH
W11OqT4gDw0EgsUXDdGRrc0my/xJQft05/Y9kVUlBgQTbw+0Ni2IcpIpD0sB5+fLFdVbAHktlomZ
W2FomdjW2EL+1XIAhVqFE/8HwxGNy2Y/G3B6cftUejXHSeiyU20qDru4yMQXSLDNT8UOuuwP9iS5
nSxNy0qNsQgbszGJlGJWuOo6ZHIa+Pr7uRyjjT25uoJoLUqaL+WTZbM8nQFNGaKa77fUNPAvxQNX
vzOKqH0ZGsdtNr7X2lVKKEhHPD1MCHwsghCloUrudXXmd6WRvrRmO73Whhd9RZ4F0eUGCOEPUCYS
tl8ck1+56iLYCDDVQuFiznzLURxi/Ly6670WLmIGNX1fRpP5QQTNdP/mjeLR40oyAwDv8nBc7svW
wvHZKAi2zNlAG8l1jIziIfy0nas0+sfbg2krES4Nrr+ScXSlaK29HI0bO7BrHfQHuTf6Nnq7eYzN
LHsQUzHd2SGKu60e5E8JzLNqZ9WqQESpcb5mWlNs7KaV7+tRtmEnWbRykodc/hK7CZSMGzTDqdkc
q4cOFXg8RHIVrmgdz8ZfbVE3f9+e/cp7he6QhOfp6mJbLc4k4vBcK/NATAfO+q9WhvSs1LF6zNXe
eE/LV3CCAO/0GzfByg0HbCn7VTmb6HwtlryJKq/sRpUPXMyTcqgjp4UjOehuerw9vTXsiRuOXmZA
Him3s4itaEJEr7qocx8vSjM9arVHAc7Wy+zT3Jaky1D60SrsxT7pEcwlbMgPkQjprkZ95RzgbXVv
F6Py4favWvvOsmpmcYqJMZctV3Pt4SgwJbkP+Uk7tqKPs52ileKORhr1gWbU6vX2gGtBgkc8C/hn
kkhfNWPqwYBg88w9RQQU7Nui9fZzpU90OqiD7KpQ9ykF4I4WGFixKiv2l6qkxca01/YaV6X0sfj1
CCzeNepL0IM8jjWw6vxXLOZ/XCWb7hWzd14q+PonttuW3oLcSYu8DfEsWa13mItuLp64Mc1MZaDq
7OPrND13oWrP7yrg+3rvgSkcECr6klKSwleh6EIMd9Aenj/fXvy1r004CJRNXyFF/cUditcZ+dTI
qR41DLF31VCY1sEiPfzh1EXfvvPmDhu122OuLTUurxp5GqSmKy2rGl8GG9/GzMehov+kJ7PykKuJ
eXamvjq0marcR7QDnv5gUOB6oGYKz+goXV5f42hNRt2Gue/ofXmkgUu5U6eYPuNMFfc0LrSvQ6q0
G5vqV+fg8gvDfATMBA6hZXQZfGZtkLWKlftGEpdfAHtRBa2d4XM9l8OdinnZ3o2nI9R97A/MIDzY
KDthB+hUDxo2UUe3Ls077MuSjSBu9eaxdCnQRsgNhLO4eYJSibmz1dwvXFoIeqVFrb5Q8DF04QTg
LUffV2DQJdTH2F2YekMRtJh2dIAG+1JMNfAvYsq3P9DaTiQtIZMmhECQZvGTpmSqBj0SuU+Z2Rl2
Y08rKqvTySbEWEU8tMZTXNtYiLUTKMsOMpvmr0u8QsOVLrA9PfeVqdJOVi2QgYcy80ALvziNFpwB
z1Vs3CfHAO9HzMC2NsjaWbB4TinOE05cpWRZPEQFBlu5b5uITRyGjjrdrjcM2gjgs8933hRZZzbX
Hmv0Di0bgG+b5ssdl0q9x85cPCZNPf2MRkhTu7F2y+9BGyLEqOpD9v32B5J79XIvc+pkhiOrjUhf
Ll5jBIJqMwmgiHaVOnRoirfaJyOrzXnjpF6HrXT6ynomNyMg57ICkSYjeiqyttYKULuJ/2vxCFZd
+ahlDu2Kb54VnYKQBOW2Y7DFthNz59GuYEPmzUw7PIioFLhVhLEY3hxWsG4ISqncAgSPS96GUeGZ
WsRUxd0U7qYRlAg7g4dvjCKfqcVH0lU8oNnRtJxSmby85hTdaJgt8AIF8DKG/uXixwCNBI+RIjai
z1ip53TQNZBVdkL10v6f28t5faB4zfAgl6kN4fGSv+ESV0ANi1MfppXzwaNzSerY9mr4tVLqCiyS
1uNvjeLEPC1t2zTHQSmnN3ero6ACBin5pZqkAMsf+RvOISIqErEypL4TT9kxS+0We0QYXiknRptg
PAmXwyIy/fX25K+vMB40yAeSRM0ZWYZOThiHJaEKaV096tisYAAYHsfGzac7CwtGBMt6s3o7I5RB
Ybqa5Fx89iXzoUAWstJHvjgORfN34ED0y3urvzMzQzyRmMdfhdd7G595ZaaQ3ynQUWiRYliLsEFR
QrvqOkBP2xw8cF7CdzRBsoK2S2P0YlqhMlTib6/uyr0g41EiRY0nFU2Sy6+aRFmUpzMQy6zSjn3o
8t5J7zNhCGPn5kr31+3R1mZIUUOyKbnw0AG+HE2ABpSBm5Nc4m9Dq3BBf9Psjsont2kHH7S9VTaO
7sr8qECidWhaXK+Quy5HLKFS2JUXZL6mt8hqz60qBkT8Pbf6jN5D/ebn1iGhgiuOUAdw67LCP6Nb
bU26UfgGbk0H/DkDH18u2tOAsu5MqhSf3ryegPIq+QRUOfDpRayLZFpauG5GJ2xiZ/dzaxi73NOn
H4XdNOO+pZd16yq8flrRhpJiIJLdpRNfX64nBs9Y3cxdgV2bKsXOx+B9gHDHLren7N7qO++dl2k4
C9ye58orCTzABQzAC09oWYuhHyaCPDsXPheQ/kmhYe5fIaLp4Q9GQQYLIVCY9FeqSlodml0CPd8v
x7I8RkbTYy4+bIWJK2eAtaN1h/WTdLzFjkS9tRCmGEuoGeTDJzOGb7QbYivRT7PuYojQ6JOWbhyD
60Hhv9IRiMoXiQm9KJefzYiwJu8ar/CjNraenWg2XwxEB37MUWBhWNjZ1uGta0mHErAfJFFJc1+2
KSWF1KNVjdLvbBxBuor28KBvlY06ytq0PAIoWO0G0caSbViE+CxFtssouUNnop7RBZ6XAd23NVDx
rBunP5iVpHFAAZEBx+LbJVPgtC4qAb6tDMY5amnGNMpp4xm4PmL8+aZ8fciroJ4vLslWUaiy1anw
h6xIHotgzo5BiFP4vs4xEEOkZvyKk0+gbWyR65tSDgt0guIznTHLWmsVwNUcDa/yEVDp31thoj1S
GkcQwLa9VHn79oBmhE6UARsGYshiIeOOHE4PI+HXdv+tq/DXmMK369ygJMnOkyfNQ5ZhuTsEreET
fga1n3SiMHZA3+Lr1ID8HW/vipVdSGjtITkK7/RajW0KCjPMALR8DIXjHS7N4SOmyj/1rCr8UcFu
+a3DcQOD4eOyBrHmSkJvKk1EN9J58KMyfB0FPmKK2ny0rd7F+WHaagK8jn1/3fe/YjBw4aXeW96K
QkXbYvS1UrHhqwVqtQ+wKUuPPN/eU9HnkYeSl8jFcSi8YasMf30YuCxpn6K2x8MKonN5cbkF1H6c
byZOOALQhVt/abX5cwifai+s4X1RqWLjjF99TR41qI6S5wLAQGJ2OWJnGbRbCE85R7VD2/toHhWc
bKqocHnfZu2tEcOv0RyOHSwH1nfxnmpqQw9apSnnONPVexK0lha0uJ3vefDtCjtpz94Y8eqcAzgT
8P1KBHWKTYsVjcdOLTMcNn2k3Gb7MJaKgodLoDvfazUarY2zcfVyMxrvtkyamByx9OVqUoQ1YFHI
7pl+wo0Ql5GPJo7oGxXntTlJrXzEzzkQ5rLiPA51aHALxP4wzsh7uJN2cHNXeVSyYnhrkMCEZOsb
510K4y8vlSyykgKtZCw/y7F6hMmTHSdt0DcmJD/CRcbJKAhtynyOwAeS3OWycdsHvYUWk98Br/yF
cXiKhmucACa2eRgU/w5FnKo40aLEEr7rMCHHKiqtdW9L2W5tYYljKXaxfMj0ydvht6QvUtQgTEc4
9UCOQXnsdFE2B2QerP6ceHb3B5sFeibxLPcosOJi1l7TW51j9WTzBURrDKzL+NCWRdtuvD5rs+JF
kAQ6IjFKEpezGuopn+DZQKjJHMw+KfW632O8hvZagHLNHw0GdwQAjtRuyZ8O2kCjo4PBIIH2oAZe
Eh5RC6if5zzHfe3223B93LhEPJ3bkrZCKJeLw+2p4ZhHIYB7P1Umdk7ujKPB7L21avVr7Xi6oQPK
N2ERoQzo+bT2oFADzfEHxte4xvAObnHyjdb0+L1u58mbTx1fi+eOOhkIiLYMvPIKyRTwsdynWiH7
gAYHb9c2L9EAu72A17c/jBUgMppIuFpplrncGn1SBJFVg13WWdsLtGq0XNkh21ROB2xF43AnhMQ5
bg969cixnpwxvheJKtNcnDJ7JkuNRR76YWkqfqwq6klBYwvllzq/n6vmVW8iYyPKXJkotSZdXmMg
1VdlsoQSSRLD/PVN7AiPbV2Zr6UnhmdejuSgBCg/bkzy+tCxI6WnCAVXGNBL64HKLb1xHChQpCPY
h/S2b74paojVmjKhDnN7Ra9nRy2ECgyuQcS05IyXn1GUqhlhV535uOXha6XrtYqXbTVhoea2Dv5j
sZWLLQ+O68+IfAGMGEnzJs9aCmgknpnZdt5mvjdbwSPazUiEZZPZPuuEj1hdjSFiaF2sbbwV12fe
RJGX806hjwhpSX5CxaxDYoyygzfMcFK9BHom9p6nN68ojFB4kISAVO2W6rh2AR1vdqhgps78ozWi
+Ce+vd1n18Swe2dQQn+5Pd5iu1AjJqVD1VGygOk4X574GTZko+jleOZODfZY1+FCi7LSIWqdLZXt
xQLKodiROuUrCwiFDpvLzaJCnlIr157OBersL3Vc2iCqc7wRd62NQiEGLx1+MXDb4pC3MzpRRTuN
Z9VswEt4f/AFNbKNjW/Ku/e3yEFORh5oUGK4KTSDLt5QKxjGuoys6Sz7edK9oSVCP+INjJRjLDgr
B69vnHHvCGf6GbZ6Ve6guthPIcmh4Q/oMr5qYek8l2orxiPexIa+s9tsxAnVbmK8PRGjUnYhjLAe
YzvosA+DisTYo1kmSntuek7IvhxygWl2PpvDnT4ZZXRSsyC333f1IPqDbkbeD8/JzYnyy0Dqt5tM
JwyfEttponNauU1x9KqpHvahWquslEnydq9Cu5keCk/kn9I0cvCZrCtjfNse/7V2UPmJ+kG4OFKL
TzTrWoVIk6ueRVc0D0FWeUctz9Ba8xKBqpr4bxOt/21rlRwP0Bx6DyUZcv0lKqPlqWIq+aCdjUGY
e82orKMkN+662Ui29sX1tnA1nXCHV5si8TLkoTLR21Mwa2c1bVvMAmE9zE249XrKBVpsPhfSONVG
tiDisosFNB3U6dJ6NM5YmCgoLNZjcBqcRjuGWopNIg6GbaLZ5WnqaaG7fV+sHC8WUgZYDuSlq7K/
oQx9Ho/ZeBZWga+iUoQfVT1zNnbI4orniwFrwrkCuKMYAhR5eVUY6GfaI8InZ5S2/rJjRLRGV93h
xvojRFYG+9StzOZ6WqbOyaNEKAkUlHAvB1SKbrDrQtHOCbKB901SfJrMaqslbnWQX4IegCQyrLsc
xCubrk1soZ/DFgp/F2rRiftiPtz+Qtc3Oti4DoILwoQH4FK/us2q1lConZ8hQQTlqa9mbHghV4OP
o0a72U248qkA0WiKR30YYu5yUo7TimAKevM8Rp722qFc+GDQFv8IYyE8C1rzT2M6JRtv8coc4cMy
LK0rkKyWcl2KpTUTQn3mmaRY+W66dfBpHmIavPBPEW+LwtmLkLo5baZ07aFStSgXWRhex3XimmdE
wtA2V6z0YFYR3WVIAB4CinIbJ2wRU/1nPFmAk1oK4CJyF/2WC6a5PYQBgMw5CdLhMAZWvnfGBg3J
su92SEuOH2/vl+sPKCPiX34flB4pPF6OF5cxjYNoZZyJhZ1+H0xG1T44ilvUD5rXOOJdQ58OZP0s
T62NWPX6HrMMimv0NGCHIYGZy6FblRBvmDXrHCNJug9GNfgXIjRkKXhSd2MdTs8m3Yz7Ueu3RMRW
FlmySqHmggDQJWpcjpxQ0Q4nF60g6qnDoUqCFkHJKUBNFim8ohjtN39UUBNuaotChHwdFpuIhmxR
0QgL2uWExY4W8vQuneNob8RZitd2P/U/b3/V67uG8dA8JxGGQEsqcDnBCZdWM4tb5czqm7u2LdAF
ccVW+WFJ8WSzMgwtVHJi1D2udIrG2Uyd1FbOlmJhV5vOh6av/hks9afVGuHOjduXOHKbg6NO7wc8
rd1kHDc2kdyfl48hP4HWFQ4ps+Xeu5wpvHEIn0Q2fmfaXXSwx8AeXtKSZADpSM9t0YNFVyC/Q9s7
Cn50moZqpKMiprhx716fI7I7CjHkXKS1VNEvf8ds6iJK4zT0PRF4u6nuKo06fVP9Y1c04FYJnYtm
NIotkOV6+tLxkOQLpJKkaCmv3zveSKE0j/3Snux7mgOa6WhWeaXumki3J9QtVfsfQ58sTLFno/1U
aML88da9RikDYNWQhSge68UxdpxadeIBelqEyNS5SbXkaBVi2NjR10cWLElC/9LAlnaI5ZEdnSDN
4Av7haKreM4Pj9SO3J3XK4/wCLawguvzw2jgY9AhMNAharz8mlxWrUjCNvex0ileU6Mwj66XDPe3
V+5XNnK5eeUwLB4ieah8LXH3CC1xc9aV0o8Td7b1nWD10l1dA4zedZ0W/yjxgJ4PXjFUyI8qiKIP
jyGKGMPBLVCrtCu1d/Z2jmPSCzJv3veQKom20zzox/ukUUV5mDQvNB64cZxko3djbYlAm3l9KRvI
0sHlEuVJ55RF5+V+onX2nuK/sndKFH5vL9H1Uw/BSTop0nAE3/gKrBxxqJm8oPAd/Mrw9XTtwxBk
9r6CBn26PdTVhAD1YG9B4yXkJLVbxGddgNV64QSl32pevB/6SNm7CMVuFFOv7glG4aywp8iBqP8t
7qsySLpCy4aKA5vHJ1EbhBL1ZCu7IMBsZwcZvj91th5tbLWVyUk9C+Il2rWZ5mJDG8aQ2SiZCL+1
23nfKB1dt6Y2Ht+8hORX5MP444JaLiHLLB/jdMIEwR8Crd+3Da7mBNLx4fYoV3sCkTp5y1IJ5D3F
N+Vy56HubsUiHpgLEsD382Qn54zQ5gDys1V0vB4KgaRfsSZ9urS9LZZtnLGC6b258uehse+aznQO
fWjTtqhEb35ACIBoPaE9A/ROMuAuZwUSkxqo+wq/00b9C98mRQUF68FjIqYx3omhC5C9mfW3xrdy
WPy78HP8xSRczFBtk0KPqlr4iW7QUNdOCTLuwfwapFF+8vJMeWO3El2dDAhpgVCaXOsKPI9bIZGI
Qviqm1X3LiztuyhN22OXOm8s+/0aisWU3E8qxqCGl0s6WlpnZrXGULFW3asJUp1NbHbHFGzoXYKU
68fbG/P6kKGpQjAEckeGh/3L5XimUyWeEhjCh55sH8vcKk65pryRZPqfWYEQcgSg/AOhXI5iic6M
s94TPhKk6iF0tXyXDfZ8svSp2ohbVycEDEmZDBtbmtkuh3K01B7a2RX+bGnBPzCthg9Ni2/77WW7
vhJZtt9GWXwmSl54JyC95NMmYu1j22nHvZHoNb4Y8Fq/K9bwrbP75NPtUVfnhiq9vKv4ZMvETjiF
pdHYXftz6IaPg1RcNzC0ePsKst0hsZBHorGwtHG2zDZQotqu/Q5pX45ygp1KFE+H23NZuaYISXi0
pPQYbYeLtzhAjF/ULhu9CZJ0byIf67siHB8d7Ak+/MFQ8HIgydJtSH/s5ZaAuBjSuDYLP+y98CWr
Z/Vh0qJ34RT3G0/W6qTAFKDDSu7tEsqNge2sonUE6p1qd3AbN95pUeLup5j6wu1JrewF6YnFvQtb
RtK3LydFGNMafZ7UfjuGyj6v9OKkh8bzHwwCEinRBKqvywg2V+3ObqKi9jWZ2bf5POzaSds6TFdx
MhuBMhfHldoaIOTiPq97dParrmfDcVIfRIXOv5iwMCFYEw9hXmy5T699JV0SZWQUi0+uPNy/4RVO
DKrldROzioMxIQ6cOuVUKHH7vuutstvYE2sfCuYgbDQpIgJgdzmaQatpkE9zTfu3Ud3FoYr5sIX3
z+0vtT6n/xllyQ0LPFrT0Fit/SaO6wMwf7EXCd40ZRT+uD3S2nyoIBDEEJgZcAAu50MPYjsDTNZ+
rcT9QzLM5n9xdmY7bhtd174iApyHU4qSuttusbs9JT4hYsfhPLM4Xf330P/Bb5GCiH6RgxgI4lIV
a9h77bXXOoTtGBz/h1HIEPlIbL8N5TlUixIhQqe5VEjbeY0y/VRyXCX+h0EWsRyqIUTs60g9bupB
Coe0vQRqhLPw0A3naDLeH6QTPPPy8XFgCG64vygP2o6wy/YCYcL+rmi94TzqGHWq5/9hNjTALj1u
vOXrpBYrqs6cg7xFKbaZZ9dJR9l0m6Ko96RTb+4AaLW/e8oohix78Y/z0zlGR0NXzLLl0+SRGlgu
BmXvzmcVjiiUBUj2iGPx5l2PkgljjHsdaTm8rrRjULWYR1lQMd69aORoi6gOUlT0MairUXq40UZj
ImCX9cohSWLJ0yrx/huOYAQ+yeKut/x7NUrYJyYWogZdA1hRvKhxLP+kE057DecufRy5hP65P6sl
nrpK0oGVmA91PuAuUPXV42oXfWmNNmTs2apk8VBGXS19GqJJzM/BMJX1czEGgXmKLdy6HyhEd+G7
Q3SQQ5BgtM1IQaBOXy/rkLPko95Xl7RpgWijMFR+VRmukge6w6S/EBgSezfg9hUh62HERS+ZPbMO
KHQnwStr0jlmRDDiUBSSnp/gMcxnzcAMxbXUPN+Dg7djLrpXC2kb5IZIaXUSZEGjaAJN7hJO8hB5
jpzV5rds1vrwi6Q3kvZPlSbhDoix/J3X3/Z6zOU3/XH6wnboRzDf7tIJWf2YAo55ZpR3f00pMej9
bbQ96Mt1wlVPxX2xZl59RdueW11C4/FCx5bkjQ0s6qwOq50H8tYislXRcgcrA/NZTSjula6X21pc
Ji39muutcLHQ+ihm9VEk5V5we2v1Frdbaty0H+MOeb16ZanMKZCuuGA01z4hKPYDZvN0tmeMye8v
3mak5fZiR9ODQFmLJ+Z6JEkD+au6sbvYZSV5CWqhNCRprRvPU7Mz1OY7cW/xIsOW1glnNr0X+VSX
sYnP8yUoUP1KE0d4SVftHbAbEyIKhAAOzWphT68u5LYeeyXG2Azlk7hW3bCL/x3TIMfw3MB+/N2L
BzpuQljgLFPoXO0JHcfserDVHhKSWdKlXtGrigWSo1SHGufKvalt7svfjHrYcWQjy/2x2hXETUbT
5vpwUe2BZ0BANSwOuGWYzQNuZAZl46nFR4tSXf+1JuUTO4HIdmkJRBc1Tt4hwK4Nd3TCvYNPLF/M
LIuPPVDLoVUCcR5mY09vYZO5ghCzMWnU42xTd10F25Cb5qgecg2WLyajeNGVZCd2csKaWb+oWWP9
yLQgfm/1k4IZdzNv0iL9TOp8fRbscKyp5DbWRdj0RpypAIXGGU12BRvfXpr2lJe25wHUFfll9g7V
Mmqg18ONg+jTsCttmpt7+dBFiunK6u7tuP1oi+kJRXh65Dh767RF0tA3c7RkvmQRreVeY3fsTqtr
7QLnR4TDdg75cryu7n2EYalbUYyjpWBp1r2eVKUki0HDpF2wIte9qITyZE52c1KNUcZVulYPrYip
JwMCP7S1uvcWbPYNooO/9bMpBnLLrOVtzAgORy6s+YLIWxOe7KFhiFZru+wDZa7GwFgUR0psJ/Gb
Od2/DDank6EhjcBNAXsmjdKuZ64rEf6aQamgUm5X1SnptUg5OVUUqUdOaj96PLuGfTCiMZuPldTq
7xTbWRhTMOlYfXjXizPMKmGsTaKoUun1SzLjPmekjv2iRMRS0dAqn/Bi3SuybD41tDM4OeQK/EMl
dHXTdiJ34nk2DXqkpOZBlYLUfDRKI6NMyRt5TIsY476htqBG6J2K85lOpqwd76/65hAtP2IxFV+6
tSxC4+tVl2BJ5FOWGgAMCO9wJWVPc2GoO7WFzSGiBQD5aPIVMFYVWub1KHlbzXZvI442REr5NExW
6lXg/p4wdm3obw61lFuhznPJOqsDRKWEpEWxg4vhdPp06vCQyQ8h1oPzQRfowbrvXT8khUGp+Ycw
GAj5emaWVlv52HfWZXSq0DVDpJbrOK52kr5N8LSI25HswSwFRNlIY1eqQ7Epta1LD07nW3aj/rQg
sjxWA97kTl7I3+/ParuIbAqyZXiXLCQf7npWWS9pcyds5xJNdkobCnIIBwq62auJ7Np7bzxeJ0D3
pVoPPEReez1WoxoZNp9tcKGXvkBlXZoaT6qa6ii3uoFdKBa/UCUlO1ePihSZGeL3+ryzvjfmS/GJ
iuci+74Ub65/Q1IZNvUUNk2J5vtDqQjhxXlpH3tLTK/3l/Z37/jVDa8R/YJZ8zpTdoYTfT2WqWVL
t8WQ+k2g1J0b4X9cnRM+vOanci2aoxlz4XrYKeKZ0hApdCe5aRr9XPXTJD1wI2bkAkbY0okxLP6g
iRYl0xc0XormJCXxELhq0Znph2bWmt6zY8f4r2lro3RLo1cmjGSzvO9ds64QoY5SRxNfmynWGQVB
9MZLRCY6b8qSEoGmidOku2nY0FZJl1cRfE51PRge5LS0Q7fhQpHcQTHb8wRAHRyQFdK1c6p3o6/k
nTm8Bo4ZBI+JgC73URmkunlWwrppvNap0NMYi1jXHgvVKBNcRvUuh0CX6fk3+tum+dToTTAepmQe
88/Cojn33IRyGB4TtWtnTzbIi1w7M8d/0HcpkoOscSCOcZ4jEFglNO4e7TwcbXewZ61+TVu1x+a5
MQ3pAVXhoD9wzobwxLrK+nFOket5FQWlu9ZVpmlwTnJstc23SKTIdrsZ2ZiGhEhdd7rfSEP9t+B7
9V+SvrHz76MqRP4ixQ04cFiFafB5rHFIw1Q+GKPgydbiQrwEoypPb45WthOclFgJH+ehUSq3Qp6q
OkNwMoh/iTzNV4izdvlwf9Nt7w+wXbA8eNsUJollrvcc3NMWp8A89Qk3te9DXc9fIw2TBa2y85Mk
V8VOJLh9y8leKXDhuUhtBg3Q6/GKUZkRYuorvxwy44PCi917AfLm3wCfo6eBSu0z1Kv+Vzsq407i
vI1gKD6RkmEfzmtFW8X10IGmt1MvLfe/makeTkfl50ZGnPdYCAnbHb0tHAPMOen/ur/E24cU6Jzp
orjF1tHWfXVIRMQNPkiJL9XJgC3yNOhuZNdmsZNEbD8lhQfUXFGwp5BHBfh6fnWZ6rLgUfOHtOMM
9qWa/ZfRL/yVwwHNqMkUozren9r2dmRIZsT0QDYhr18PqUUqBm+1lvpSOpfqScVuPTsWdAz3H5GN
mO2dzbpdSbIgFCMXnbSFzrt6fOISDMeW0U7IUbc+Zv2knIL8vS3xRHvQACDRLBEnf3BWR6IYh3Cm
GTK4pJrenSuok2+lmPsHGUm8YwpFQrw7UmBAPtgiKLIUClbhpaoneoJpTHChq049Own2FphFvdOj
cZkW3ZaQOHjMfitzXX+rHISqMM048R1Oma/NkXmwpNDa+UTL+b1+w2zy9kWplC6zxV3repQ0C3OM
hPXaL+hg7R+qIkOEFhGPGZOfSbPK84TQR/c0KDSfnWeqSztWGtstwvjkCAsHgmrL2vGyt2ICplKr
/AiTi2OLLaZbqWG7s++3o6AcQvcx2CZ7kVTzepa50eZVJrLBB1gUr1Wu98ckUveq5jdGWSbBekL3
g3K1/Pc/kL4sVGdQA3PwdbWYntC6DtwcYGbni90aBXH7Jb1aBllTWoMUEN80stH/Te+scyn+NVbV
vKcPsr0qwBy4KwgZ2ePIlV9PpoAyRkdQP/pJU3yIAsk6pF2YYJ1DU839S+m3++P1Hlyo3WTkpC6w
g9dozhzrtdZoyeTj4joXMPHD6K02Jwy1rWxWC69Xh9l+qdqwkY/EH0b9MqZmp7gDrSrDP2EugZ/V
w1yEbmIIyT4agTV8NIZQMv51IsxgdjbTjZVZeoyI+Wgb5veubjXJykKFqGfyCYAWJDKTH0alE75t
Ec3cX5rtE4H+H/ElB4MTSiHi+iOEmtyLmbY6n4i2b9yWvuGHIhr6f0vKr58lc2ja0/0Rb02OiIf0
DgkhHolVFqQFaTOkRjL7fSr6J9oV88MEvujZs6XsrOONjeyQRS69+cjswKC5nlzQpFKod2nuy5Os
PHThHB1oeE13lnAbRRBBcIeifA8SSup1PYoVy9os0Uzri7oXD2qiV1/pmDSOErig66Bm6WVCTDvl
lFtTg4K9SKYjV7RJXRdF+HB0OgataMSv4iI/qGCkewfnxseCiQGihXAKj/k6UgmbXiRSUhR+XAEn
OBQyznCRisMga+mLPs3Vd4EQQO7SNDacg2Z4GmV9+K4nYfaU4dP4gep5cwxLaG6mnu+pW2zWALBy
EVdeOCM04/0WWfzjNkRaeVInSyh+nxeABIbdurJkqY/39+t2lAVChxoKuwfMcn1CqMrRYBZixBtN
cHbnOFWONrz7na26Vqrk6AGhE4Yu/UgLE3W1ixJy3jJVO3HJ1HwyXUcnMv2FxINoP4azUcvPhSCl
faAkPdGSN1t2dc4ke7af6rAI1UMgkqQ74sQ+j+5oDj3wyTzle8Jum+2wqCoRd7PLAR1hf15vdVOh
SCiaRlxUSa3dJNbg2SHq40pqqu5sve2yL20GQGxw/8GK12AJLAISMPq4L1RSmkNvReVZS1LHe+/H
XY4sIyyDLGI21xPKEBvGt7zuL6PewjFx1OgMepq/N5xbOowXXg5MY+DCtTmxrKetApdevsySqTyV
fZp7spiknS20ucp/j0I3CDgh7pRrLnNNTxs8+YZRSGJckRg/hDY/lDXGM2YQ7hm2brcCIBYbgfrE
UqRbw3TGkJB8ZpoC1u0EsaultIMYbR2CdGfat/tf6eZYS6188aXC1mR1NsqgpYUTucuLVCSoizeR
figl3g3HBPC9P9R22zGtxVIH1TJorOuEAr+8TCDCoFyGLjQPihwGXjzXe1XizZPBp4L7SwMxCiRc
4qtXd06zoVNnFg9PudIbRDGBzwjpU6fRutNoZXVSzHivCezm1EBu5SUT3Ga7o2lHLdChcpmnqT1p
BZhglIo9iO7mKIQU9JDAb+advz5RiujCNip15RJpZn4QbVF/0ES4Z2xxexQoNIiTL00bKzzc7MZp
rOFz4mvVGYcgSepHSWr3OqxujkKfN7cQDRQbdmVqREh0Tjb7rrHQ70+4l+tO2qOC3NwM9G8trS+k
zGsyYj6lhdmTOF1wkZoPah77phx8zkrtc1JWz30RvM+qk5eGzff/x1vD+JGcGPjj8IWSqvtehFid
CCesPKMQe2zwTdViGYnEi5o3SNLGmqdFPlnok6RctAEzzl61H+KweLAihEC0ev5Sz+X3QASv+D28
U0Hi9xxZTTphwQeoai5f9o/QoM0ao0ti9gdCCMFZFf0Ex9gpHjIwpvfGs0xyoVdBriG9AAC/Hirt
2BbzzCaJhKMeMMq23dLRQCOHbi+PubUfuXAhgvOMEJGs7kEZwLmlXKti6+ngSujk0pNJF/X5/hV4
67Y1geIWGhzw35qaFI+6MKamVi9NYNlHbHh+BdAjPDtM94rsa0M1PhOMIIBt6rpQSihaXK8dzRxt
FYhyvhRaGqFfOsI9mir1kJVWcR6ws/DFHI3Polf6U6V0wQm8s3oounAABrX2lJS2ywtJnDgSOQ6i
MZq0rn9NXmiToc/6fBmNcDoUmYPY9lxo7w5sSEThYC2cHeq3axMgaj9NiMyoeilYVi/s+u/GWO/J
E2ynwrXIfkR0hwLCRgWTkm8KiqtNl1CqpJMS9vig2Z2+s1M2EQfSJXAxKHcvDec8ztcLFgSRUCIn
si5xbX6cbOO5p5XTjZDvovy8t1k2UzKotiBLTYcknCAoGdeDOSNyon3SGhcktXRvyHVsb3JtT3Lz
1ii0VS4UQ6o7fKPrUSD+9okz9sbFaIzaNdXeOemp2OuPvjkKqCx9q9ARYHhcj2LbDWQc+gQutLnH
NA1LGg73YfDp/kG+McqiTbE8ksgCUDC7HqWCdqHPNIleQq2cPYzglWPfSaN3f5TNdUFJjl4YZHoX
vvYmhB4np2tHKbFRyGq7T3VG1SjW0u4nuihi5+jcGgptJxo0+TwLRfN6QnaMoHPDD7nkoi/cclb7
s6VTZIydpHlvFZpZQWhaHFCJich+r4cCF81QksqpNEpp5OG/ivaIjD55m897tLAbnwnDo6UrlPo6
2241VFyWXS61FDVDGcNXESjiWbG76b2v/jIhuocAyUl0qNReT6iJwPtiLWZCjv53jC30oyYcZAfs
8b3o4SLcADMJCzliTQQOrgcqOnRc4jAPfQ21oaNdqT9LROl2Mioa8fhrriA9MgGQeHI38LxtB5Zc
EEupprAvQ9NMpVepdvhS41M3HgS1Mh2as1paPo9pnXnRlA7h13gqR/vVwiNSfQopJQzfslhOi+NU
1IirmYSP1YEio3qpmrQPvinDUM1upHUUQEtF6g1XTXpTe6wMyW5cjAJoVXE7sx0xTEZzuDhjfJq2
Xu5MU+aWthxKnopHznhITSLiU9BlrekqajLox1IeB+2UO0NXnxylHfJziDvi+CR626zPjhXkpxg5
MWtyqZ+M6tuUl/PwF2Q3CqxmPdpPYRrp9QMirE70ODhp+V/GGfxFAKspp3lI7PCjU0R6fFoE5kXn
jvosx95QwWd5G0fi9tcg1aPoPA1KA0YjxVPzUR1sA7sDUFlsYpUiG12tDZzvZS7Y8ASojkzLPw4Q
blwW+SczggB6GCtdTd0SseDiI0/52JxqPZnf5Ky1/k6VISv5tVkVeeMs6d9tHfDgaE/FrH4ye83o
HmIMcdUDrV+S6qIOUSNubAWVqR5NGAzVv20u0leYIoqCDAih16noDKxy8wYHLT9R0Dl7mppqGM5j
i93SKU1oC38IyA4RgEAYrX8dYqX/WwLlhSvDW2hkByeSAv0X8GMoH8x5zKb/MGqz1EOCFUl3KMa8
ag+ZmQTW20yI5ZzqXq/6Q5H3c382lMJIHjrTGmnHz8tpkJ55Euln1Bs9fClZoviHYw1BepRBzaJT
bafaX5FR6NqB5r6sOjpDmluvcjpldHv3QfQWDpKTHSqzrSRkl+S69norGWQ2huhVbxijCC9Rerf1
D2nap8pTPgRTTKI4OclLR5fy9KA3RTq7fAyJMnxr1fYhp8F/OlDsT6L/5ins7IMTNvnPIGyLNzPE
dcw1iLXaQxUOyZuYtFH+nM1Ce57kMcP5mJ2mOOiRmXJymApDKj3sVMv5sevkvPPMFoDk1Zj1LPG6
SJdiX9EzKTkn5JbhGZaIGR1nqbTV4xR1AlbG8hm+1ZXSqicAAtU4yEkyVKexTCr5DEdEqAcltaLa
peDtjGfqQ8nkRnE2f0fEz+wXyw/Ok6vXgZ55MToz33sFtyKvhRNRuTTtj6pna7VieBWW8Max6VrZ
/KUodS4fIq1RU/gZjvpSa3Jsvihy2ZapS0dW+1fKuVUOppGGKuyxTOlOZavLP++/jNuLnesFphil
ZbrnNvikqMMYcFWhkj4Ub7i9Rl8klDff3jkIrzggugLAZFF2WlNiqC+LuE/nwu9lSslNi9K6pUrD
4f4om5fXBFFaVPFpVYYrugYslEEehkwqGz8Ewjp1ThU/GLGkfm06JH3vD7VZtSVYwcICEtOiibH2
5sN5xIjUtm18o+rMh6gf8oPWK5r3zlEo1lH8pKeR1G3hUF6/UrT9B5QD+s5Pnd42vHwY5A/G6Izv
tP2mg4hOaFBqPhK0CiDT63HUVhunij4vRCJpZazSqM9dCIrJF+oI+nGEjXMKTVGEO9NbEqfr15F6
F+I70AUXK591t0UWR2PQDUTmtdUHj5b1I1EGHMTClgbYtKAiH3WmqzZCenePDvxAWrEpXiNUjBbP
ar6hjGTSXJnmpaiU8awvlmnoDn26//G2syMqIzH9HaIbsASvF7XRZi1fFLsumh1IJ1PStQ8JtTjP
qGz9lKXqhyxGuMVpB+3dsQ3xIKkhqpMECMQ51wNrouZl0TrnMtSsXwjj6kOLIdpO7LlNq6Cck+mQ
7ZBXbZz+yEHqejAl59KIIHl1Uis5KXolfesiytZoBMxf7i/nZrzlxC31XjQPiKbWVeWiowSMGXzj
12ACT3R3NHTfkvHThnHCBODf+6NtzzcEPvB8bhFyU7Kf6zWsJSeQsyERvlMOE9p8ZunKoVwf74+y
racsSCd6s3TeLuIna4YuDZWWCLm2/EnKi8FVpAIDrboKaTQPEkUVbmprdnRs01zk/yrOtOi4plIA
pS4dyvZjkaXleMpqGsefUyszhIuje7BXxdteq/xIYHRexoVqte7RVCr+4ihwBp/bVyZqaRIvIRR2
IzHu+cbeGIoEj+oS0T9rvy67hiE7Nhpl4efG1Hvo0qVfUM3UPlSlJHZqkzeHAmGGtUjFkFb/6y8s
RfXkDJEu/CYOR+vARQekY4ShIFaUm9o87Xzq5U65uuwAUZbi3GIUQ/KhL7/nD7BvqrJOVidr8Du+
Yu7TuilhjzVnBoqQNtZuh1bwvz0WRmOpbqn1cv3F1vHshd1YJRby30ocPuCITsVkUKJ4D4vZZCr8
PEjbvANsw8Vu9vrn2YPUdfDye9+SlPigDQlxK2W0j7HqUHIyatozR2mvwnDjlAFI0gVEyznAmrr8
qD/WJNJQ+ZgovPo8ECJycbwxXgLWZGftt596OcvsqKWNcZuRTxm6m2k+j74qKAkfNKmcfWxYndgT
06yHO6HBjdH+X9eLtdCNN3DhlMezAnY2+zRITg9xLCCxBnH8kV6gH/f31PabLZ2SwKxLtowo1eqF
cUqMbfMpGH1uK+kVrcbQeAQzV70it7X8hBxMPR2ydGiiw7sHptgOiszV9VvP9vq7ZVYI5QSmqg/8
UHlA6pIbKdLgCdkpfaWus4dhiefvD7p9AKCZEXQBli+vt7W6kq0ZUe6yDye/yCbnLe7n8EMhGQ5y
fXH/sc1TFOXvD3jjQwJOkqBzReDzulZPVXTRkhkWDMjiP4dWgqYJmuBfgqCLz/eH2h4EHmxwSj4k
WL+zrlOaRaBos5VPfivb0Qc1SVEhzOM9p4RbK0hEQL8waqZbqK3UtVAhO5t8PYimr5YRt16oGNlZ
FkngCRSyd0htNxYQ+0g0xFROAjt1FYh0s9kiI1HIvpI5Jp6sleClxswuacY945wbC8hQyNwseuoL
ZfB6R2LF05dxW8u+Fg7BEUlz/UHXkncjogA5nDagSmqG3JWrCWl5lkUFgte+MXT6Yzo40zNYzp7O
w425oPEH3spFDDNoXd0diralPN0ofmvBlkizbqSzdMy9+1vutxPa9YPEDEB3EYDl4qd4eL1kgxWH
km0Fst9TM9S8oNIgz5UAL4gIlqP8QxptKO0drOPXqYlq5wT1vw1DUKNKch6mRlbTgxo449fJGqf5
H3UoMutYyJYwDtiDDrbfqIWcHWQTiuFTGjTNTyuIze6prOPe/kIuWsloi8VUKjUjipLTFPXSO+3h
Sc+oXiw2zbDpWM41c6JDnS3ri1rx9Ty2LsRz6PqnVbywEhXl2/0FvXG6lmZHjjB5IajeanOMTc4l
ksiKn5UyfduKASvWpbdOewEobtpjkyWquROEb7cKbyKFZdCwxYNuXSW1O+TLxrHAN0ZK1bNqx/CY
Zr3d2SrLL7/eKaDZtFGzjEu7rrqaWaoqfZEi0uA7Ztn/yIy2P7FxtbdiBteaxsb8puPr/ahMsr7D
fd/eIGSmEElJtNGh4B653qMi0KAMRexRRDSqj1kzKV9FCsN/mAAx73++G0vJUNSBwShof1rTGXlw
OqktGSrQsuFZY6s8xaqwdnha2yebiABkgo5SLhB0wK4nZHVoVmMDr/kAv41XGINxysfCfh7VJvyU
xmb2r4N3/Om9U0ORG1U1OKx0fkL9vR4UpeWsKQtV86nCOAezSeOvthMZ7w6oFyYUXwlJeMroa4e0
qUr0qcQ6ysfUMf6IMy9H3R7MZ7O29ri/220B7ALplEuSoJo/X08oHy2nkiiC+o4c/Whmp3uURTWd
hqjdq+fduCVRo4MwTX0KuUIuzOuhIhOAWa81w4eenkp4GtPglxzTBOGnR0XH79GL9aGi+whTJeXJ
jOa59WqzLn3Zqe3mqMZjNX2L49FBqbTXlwrXqMvJQ2j18Us9peHkTY1U/4vncxi/WvBEwgcViY38
aBZyHNGiZGP4rIg8dlw4K3VA+1PWTnuhzrJg1yecA04fHhpx7AES7OtZos9eBINdan7Txv+VXa0d
LF08VgENQGrc/jP10eOUNniaSTsh7PbU0cRDUY5KPko2JJDXA5tZOw+g3qqvOaX5cdYl6Z/MaJSd
A/Cbh7eaH5V2HgE0WRhnDdf1KLI0s90YPi1R9gH837hktim8MOm6V8VqW19Gxfc8GaI8jNNQvWA7
EHul2e35xG137mJbzJtOUEk5Ulnuhz8yHpI4ESNDYPsWthMuaKV0aMa6BL2f0+N7T/3S+bccRh7A
RW3reqjOLMM8oJbm65IdHzXMLaiKUBq5P8qNCUEpJmcEOsSwY829nea0qiQ7MwiJwMBzIw7PvTrj
iB2xd+4PtX2GrKWKT+C6IKKbejTibqkjqtbwldCSvCkU3RdTSftD2NggH4od0RE4KlPijVpW7fR/
bfcpYwOSc3GzW4GirhdzyOQqllXGTuLY8eZYy0h21HjnDbq5mPgZ0HgLJI5W9fUoVp/hWNP2hh/P
lTiHmPZ+jEjETpjR7+UC2xPPhKyFCL5YNcAcux6qbqQRS1XZ8CcomWiH8ka8OXHefovYtl6qafm/
WZOIvwIwztANQ9PZUzC9NdnFoJddQ9lh817osR717B3Dr+h0+DRKUf+M1mL4zcyNPazyxvnnyUWs
jw0KE3vjVVI2OlIVgWr6CPr01kMw95LlprXp0B1pJYl1KJ1o+Fq2cZMTvI5Zf5adNq6fzUbBcaqG
kFXsZHy31p+AmVeMDJ44dbWh9HSyUABtTF8P2wlsMcspu06fq7Y+6qVpuG2g/Gid8KSU2buFfuHK
0zcJbUQBhoKZf/3pZyxPhsWhxid0tg99LAcw0sPmHDed2JnlrW+86K7whrL8dAFcD9VSOAEejiy/
L0bVhdNk+lJnolGSBvrb/dthS9NiWgjXsKGIQEB7VmN1A57sdThY7Keulzxa34ZfSVaj0phL+fw6
KO00udYsMn8a0nj06LIN0lNXduKtTXJzPGupGu0hJcug1w/PktITeIEiACGueVR9EXZtXUa2P8iN
fin7vH8eYZN9vj/3G6OQ4yDgiB7qYhG1+qJmHFb0kAjHtwYxwjkp2vJ7b5jTzgV842sufQw0QpFl
87FWtCOzjCwxS7nNi5Kn0I6m6W0wlOGkRKa+M6Ml4FitG9fgsmTEyAgpr95JK9FnS/Sy7Wd213/p
jSj4AL2O8q2Vya6sB+Lru1cQIRvowLSPUO3UVzdvIZW1CqZl+6YVZG7VZXT22t2eIfqtBfxdwFhk
NnmXVwso+lYLHTt1/DQvxDGwhTgopZUjyCvv2Vvd2BK/O9YgBS3SYmvNVcMIrdCqM8dvx3ryhq6q
Dije7ckM3BplcVuAx8eqoYV1fb6jphlHAfrjGx3eJx3iel4CzPPw7o9DpQm564UjSx1idVeOSlRQ
rUnDF15F41yUg3BlLdhrbrkxF8hU7AL226LruZqLiZ4wMhtIQlWDlh1EbKWPKTfkHia2iWI4p79F
fikbE5ytDVLtZFCsHEvdFz23xexNXFrzFyVtC3CxbpTsR8FbW3gJmk3qoW5VmeZds4PZnY223r6i
Yq6Ob5hmQr4AGGiyA8E57tuLzISUuAbX3N+xjOiKW+Nh63jYPTn8ORWF9JAFgFXPtj2UEDpkq6Cu
EhtG/qVByOSl426JMdw1O9l1xIAMF+oKU/ajxLGzeS4tJBVcJQyzt0KkYvo8FGjkp65qJrp+YApa
+6FqAjhBWijFKCzg5+m4qWokP4cUf9G3ODG68qFRS9U46igbDR9GNK0sV1ZAiv8eGjme0axSJvOD
pMeK5cdOVtaPMUYKAW0oA8pShTo5FE3ndp5c3DD6ypWQKE0bL4QvqP9QOrx4fr1z41lQi38D7Fx6
W32tnhAAtZDJ9gUBgGdqeeh1OTLy90fZ3HXLKDT20CG3BCjrUKyVJEWlJcr27VIkLyZ2RW7eh/qH
TBvHYzBk7V/3x9ts9EVz36D2DbBCv8/6Gnf02in5r4qfiLg81SqStVGjG++e1dJvSJAJ7gC0ba6O
k0HThozwhOo3odV4pZVUJzrSpA9GNUqPhlrvdR1vV5Ecculuhh2t8Ogu5+7PzCqRJWE2rebjv6S/
4H/nRG4EV/trGGhS6MoCQ+f767jM4OqNAg6DtLzIFixE3DU4NbVOV6VaTwjX5LnlGVZV/9KHKarO
ZsH1e64NaTROmC6M5g7U8lvubzU0bTkwWuE1L9D66rmCTbh40jmOn7ejmC7V6GQ/U6tI/2qsIQ1P
VqqK79gNUcnL0jEcUXh0UFcRTiB+VV3eSo9OhnWUq5mZ5HjsSRveoEb1+Utk2q16JmFsZi+OdYsm
ynrsqr81Kw8RkhPJZByqtBHxsQTtaTwRG2X3yQlM879A7a1vNJdqvRtPKBS6MkzEf/qW0u3p/sJv
YmcqlSaaMjTsL9nYWgg5zDqqtzNqAE2VDG9NGopL4gwGt44pST/MWf5S2L03Iav/syn79u/7o28e
8QW6I5oD6YHiTUx3vdGaCCoXmgqOLyVpfB66RmmoGKthepi6NN0BQDevhU0MBGK3CMMvPdCrDx0M
Wle0Tev4TgiJcSBdculb/W6Oue4WUn0uCvU1tLn+789xc0WQE9JpDSsH3gotYMth++Mw9VpDCwrA
lK+qeXfqWrrM8pB2kfeOAhAC8wEklLTe3KxkY+WykcbJyxCX4q9BKjMXHWP16/1Rtt+LUeiWUCBa
MJM1sGvUM4ZeaZG8tL2Unq1ckT8W45yeALf2MqvNHUTKzkCABIAFAGnrO8gZ2hyBNSCXzMFHwhz/
HtPQOgQ043eij3bun+3E6G9dYC1eKBW5hdVoYVSMZVhV4Usz9NUB7IAac1ZpFyUX7zYjBPiAmQ00
zqTAk9Tr/ZCPI/p4uFe8JGNJeadu8lOfoQdz/0ttdx2zQD4RWAIcknzxehQJmK5Ui5o3sAmyAxFH
9FgmoXO+P8qNZVtyJR4nKtgA1cvt8sferiOrtNIhSlm2VAu9qnSq7/ZMI6+btEUke/dH2zwSlEt4
Y5mRhTowtYzr0YwgHsx84F2XjXB2jRxNNaeWfjZV/0FK+vIMl3RPcfHGBHkD4ZujOLO8vashBTeS
Oadd+gLBvXoMjI6i19RJGaerC/qd2/DGN3OWugkP/dKD+JsB/8dqRtb/UXcezXUj6Zr+Kx21R114
M3GrFzDH0OmQlCM3CKpEAki4hDe/fh5Q1d0iVVccLSZiJqIWJVGHwAEyv/zMa+bEVBOJXFTdJZce
stTvhVnW0c+f4t9dhbGrzvm+CT69foqjvtCMKtzyhEgsolpd70Wjt7z1rv7uKtvgFcVKthXd6Jfv
Kk2EViFZUJ70wY13MFPshyS1xP2vfhdkpEwAUpsEOU3gV1exO+wwjCkuT3Y851iJ4J6W90hT/vwq
Px4cXMXipUATQ8jy9Y5dHXXV666qTnVhrPsSPlfkLfm6Q0uqP5qKPvsNyuHnfVPabwFgflzyxqZE
QECiFtmoHC8fYzxpEuR0Wp5qzRmnG70tbXEFK0afTy1FZPV+0eXwxZaxJX5Z4v3Zi8FAP4V5Ib2t
7da+W42dLDpNTF19KlJ7coNaeljQYa/761uMuTnjIJIi3iDaRC+vU2RL7KxuUp/iEaUWeAJlYJXI
nnmF7fxyUNzEFji/OLlQbH2dZRqirMGe9/Wpkuuwoy9in2rR129klD92SDdNB8hRiNyQvYCwefmN
sk4Yg6IU9WkU+XSwczPfpY4S76nCskifpB2WJVhgOuNuMGM5FY3uZF5VxLw3wvOPZyh8fbY6E+1t
dvF69bC3CzqUTn2SmOzsp6ay/XJKq8hQ2jjUciZoP98oP256rgdbn4YhTfcf8O91s1iNlQh5iutM
QNJqFtyEq7dS1r/7VpSzHNibGMgPI9hKL0zC1yBP8HqSYDU8EVReDJtUj2VUrmp3+Pm3+ps9CEEQ
MDcFCvDG19UQRcvaLq0jT2wVI+B4MqKMwfbOK8A3uitNBcDBycPPL/o3j5L8YOt2bown+ncv1xBx
O0ZfcdMlinUviNHBtAKdDNZ945X9zcOkqUXzGv4W5kyvkRYaWO3ZWtTmVPeV+pTZVX1T5nb1scPb
L9Jl9suoVEhiELU4S8EyoYn3Ki9x9XYiYrvyBDrXONvUtHf6bNqBMMzPP3+CW9x4UddxJeIKnUjC
Fxnrq3S/bRsgnwnfjAaMEXVJ0YwBYmFwrBo9R8IkK0r1g73A2fbGtD+2QtZv3MHfLBz6yFDVQKER
QV939LpBb8Z1Fd2JGFcbEfG61SNDm4byzKs12RxRNVBuqlq16jeqgWfm8ssvD2qG2SiHx5YCvhZP
T9NMAAcarFPRYKHhcEBZEv1UdA9kcob0Z5MdPQkm6iJF27x9ks68Ont1KkV3Wzkr5Dk/r+3VftLs
rm7Oldnwln0/6023MZPU6vjzV/V6EcLHYCnwjjZoxVaivVzswwTSely14jQ6VReOa36WKPGpMpNP
jI1/tVLaLgb2hi7RVg3+ILGqa/WgOauoTmndaZi9FiP2q+qvli9cBdVmgtSGYqJWevWVukLqfVn1
7QnjQjuwLMXbs9Q+WJ6sA0AS/RtnzuvFvl0OsB4lPJUF47ntCX93WEsT0KbrLt0pk4qz703OmMIb
tQhe2BhM7lzsu2Vyo7a1k0BfmvSNKPI6WnF5WHkkSaRHnOOv9W6KXnY9iVd/MhRsZ4xCS3aKDcHu
58vkx6uwj59FHoiKhORXscPuUP411mQ4IVDjXjZQ3srDXDbTWxny80Tk+92jw3LXaIYgh0Cr3H6d
J9hdoVTeMEwnGkMY6OiGmN19563qGVKza7Ur3FXcmZbSaNdpi9bEGsJcQjkWUECPTJKrDl1DB0OH
3VvIJHsvRkNd97DzxBy444S6zDIiNANR1BPCH3LbXfdJXNpfckct32cxvQm/bFOBybKbeJ8XZGBh
NajKB8PubPGLSRFflrYBdS9Yrc1y8NUgxcghLM5NNZ9qT7nXRzPdp7Ww39jhP7Aztqu4REHUA7gU
2/zlAjWaRHfLTC70ZEdNi9rZ6k2/Ae+2hKtSIfjkzTP9MGXuPYR6kzmpToXB7t8LK3G7HRbXAi2W
ljaiPyNro4TMmIzpF0ujzXaBlcy2ZaZLF+VVtScbd6Ldt8rT6Lkk26XmXCnlwMz+eR3/15/z/0oe
a6oAcPZV98//5s9/1nKB9JD2r/74z8uMfllXP/X/vX3s3//s5Yf++U4+Vrd9+/jYXz7I1//yxQf5
/X9dP3zoH178Iar6rF+uh8d2uXnshqJ/vgh3uv3L/9Mf/uPx+be8X+TjH7/9WQ+ELn5bAvf3t79+
dPz6x2/b6P2/vv/1f/3s6qHkY2FdZlX2J5nQt1/2r088PnT9H7+hhPU7AFpgU2xyMq1notD0+K8f
odi+WWch18FMeiP3VDVcwz9+06zfbYR14bwxzKKzskHLu3r460cbNGiT7qY+3MQ3fvvXvb14Sf95
af+oEGOus6rv/vjtWZvkP1Fh69/BPIMxjXQ8LVN8QF8uYU2dBOQorQmJ7OpuFa4azIWp44GrFHMW
lIPRr/BXU7jlZrFU6GIkRRdiQWmHDURg6U+96j7SPTszx0VpgsKTJ41Z/n7obHv0vVKvnvRaUbGS
z+UsabP3phE6bS/CBjnqC/xdliZIRWJetO40XAh3XD7JmjFQlJpj+dEeNP1D1ZTDfqjz9cxrsvk8
nmXd+K1s2yxoCHQQENcrhFWav5Ly/xtrenwE/NA+/oMl3f1jN1RfHyAbVP8frG7qqJ8t71v5kL3Y
Dc///tviNn+nCttET2lgbWysbXH9tbY193c4LixuJABJVvln/17bpvE77TXyog3ettkj8qO/1rbu
/A4IG3Q0gye6seTTv7K2nyWnvlvb9HKZ1qN4SGZEM4US7uXantyhTdImq3yrGMvWrxJlWg+OUtlG
MMjS3q9J3qmBNy006J1RgSs42+MK6C9fYND1Ayx8H1w9f6PHFhHcLEqoi0AtwW1mVuqg37a0sQyB
c5cy9KhC3ZvvnvVf2/X77bkhw7nJF1+CAQJ+mNSeZAdbs//ll5CL2mVIFjwNoDLHay5KK7dDc0EN
OVW6yXfKVUt9e1lWzAKM9SLOEEBwJ918jD29SO7iCgH0vd2WxhDU7rrknxj7r1rY6VWZhjn4vEAb
DWN4QLLeG/y2AcYatMaCfK0loabTN7YGe6dlq97eSiX2fGFyiJ0UJ9GM/QwJZYyG2bS6/TrGRczk
tVFHxr4N0P5qLVFP8wrFsSJhlyMWAzjYBhllwknRU88NUl1ZtFBtRDv6SHrNqDaIeDDDJpYKs6YF
c6KkzOJ237tW9WQwKDZ6gCVYM2da1ty5em7To0K9ZR+n7dwF9lTR/3P6ggn2GAuJb+2QrUOUdY5e
0MoFch/xSy5iZoB6VFQTCBVVlrFvAMO9U/RaTcK5GwflFqhQne+ENXr22TJP0xIVucjeZ5oto8Qu
MiwVq2QxYDu0PMdWyas07Ho0kO75tJL5g5zH6X0KalW59poZaksbW2oWqGmt3iCLraEzRP912Rl9
N+XUBx5DyKaLmzuIrPoQKGNXxYw7xvZrU6axc5tWlVH6FLxyPbiDOqK4Ps3TnYVpSrFL3UVLAoki
8HoaDK3Jd26j4FptNYzkkfvcbNTNXkvPrGnsB3+oHPR0VKMxbpy1GbMwFhnfohe6vKuHJvXgrsQ6
kCiXKq4mEziT/bomkTmO6bxbvKU1gyYZZ3y/U0NilzF15oK2lteUkWFBTTwWtl2j+6CW65mjN8jQ
l2rhfh46YH7hOJpxERow+j6luLw7fmHK3ESOGGbLUUm6GbdtUZXN3ZSV4qnG/gFSCYWT9rW22vnk
9OkqgmHESBP0cWU+aA0l4BlIwinexV1fukHvLtkSdd2Ax2/LnkojEA9J+kFa+fQFHM8Ag1JXEZrt
ilVlkJnHsg8s6Iz6u7UF4HSWzBChdmaGeYHmt0vFvm8ypS0HhjY268IdVzs+r+eGANKYk6vtKsa4
p8prVC1snGlUbguzd82jq2hsth6UIPorJdoXu2HRijTUAMacZh0dDTP4thX7vh0BdAsx8iukVXXz
/VzHlnlIlQXjOL9ODcY5QW/UafkVSnqxmdZ6A/aovpIjvyN8aaWe93FOa3s2w8yeufDqzfLO7fJe
f1fk5Rjvvi3XVW9i6/MAbDwNSwXfr+DbomuntPR2rhzVMdS7FUGUNJ8Mdodd5H0gOvfBMZPRCk18
f1n0Y2J91lu3hpVqUu76yeIYgbREd80zMTI/SxfzTunj/AKnwv6drWGI4RciNb/MymT2fhXXX0WO
LjTUT3GeJkRdbNat49DVbOUKlBV6d/p4wCv3KRnmNlwr3U6gypf5lVPojgjMHBD8TtTtsPhj3GND
h7T4FFUiVj9h6zYQ+nM9EqtY7maJm0ztqNUHtBLy7ThI6ntwu955sWSZESwKitEB2BXk76q4DLG0
LD6qsfSOjTXVl9YAWMEvEylOBmipAZ8O1zgkeII5/rygilHM1q2bzq3Gm8qyJMDtAey4q09Yq3j8
BjxLoQjqPJ/OWbgENDGkOxQedF14SDLFerYGuZdkuk/HsQk35ZybvG6VNNSX0TrZWllfaK7kHRjK
8H6YvSbo4s46g16Fm0jr4vQj+8kKE6vNbhaZ5jPP0F3erdXQXCRTnUd0sBbCcf8hd3pxhezwkyqm
9pOr1bUVrVasiAD+XKUcx7KOP825uEVVOzmSWLUXfPsiHEGk3c3eRFE4ZvExRwwmQDC+3sucpTv2
EhsXJxPV2WqyoTNaUJMPTUzbGu3SCBjtsXOFNjYTDiRpQTQr0qehXspbInaZ+BL7lMoXgFzB1yY5
f+GU6bvJa7ycfmTT7jCBKT3ihb2SNHImIHrTlOJixXgtDSihhj/dtMiEvzr0DEKvGeOHevWMg1ZW
+v1QtnXqm4rTfMkyxVajGATKbTM19l7NkkbxC4Yteegs/SY4Ywo9qhM0INaiyI9IFrp7IslwUU45
WKPOTM7olzeHgtbSPYpCfZAM+lDuGjSFDD9RRf2Fo1G0oIj77CBoyR/KGiQNeh1a4fe4v+hn6DRZ
zqEohYLVysAb8+c+H78CWzIf7XR8itW1vUyKGlQR2dSHxfTiO1fNnXvFnaEfmJ380ldTJX2xZHHQ
qrFb+okzamHGuuBSueecCyGFd64WY3Njmgv0EM2ds7D1Jvm4qH335IquORHhG0p89t4V3Mb+T03r
ndshHYewnTQF1l+8OhdDZa4Suw29CIxYd6/pvzsPZbs014K+yA0Bs4y6LFk/IZpknfcuZmZQAeNL
t8jXPzt11T4hwpTv9K7rrwF9e4Fces+vVHSvSjp4410fZ+gUSgcy3FWpp+v7tZSGAE7ibulYx0j0
gNqc5d3VJJWJryPak0Yi16rc1/CiaTdAyXKZ1rF9l+crm11fR89fDauaIoWpPPV4MhRPbj+Zpo+C
T/fRbW3OfsKBWwQZ1mScJ/Fao93T67sqLcch0HuTwxgdZwZFlV0Zzm7KxDzvOA3yT+DuRnRk8nU8
xx99dEKpejSl+s5Ng8YZrSqom7pXr5fa7Q49kjCPpUjqM7zkuhkyuzHbQaHZgC5TpKPTYNWXrIyo
CQdzgKig9e6H0dOovFwqPBVTHqcmzCXCcj/ThHXzAHi+QPXFmm3zgHleUoRKN6ZdRBKUh7XJ5go1
JpZeCO1KedSdIVV3k5tkcZhAkR4DC/3rcPTmfjfNCMkEqRyhEbULatJITTjeSLmmlyppiTdcSCzE
sxCeZjeEXaPbyg0MUbigCHo5SeRybnZ+aWuFBrDI1O4Hw1nm08AQNsC91pR7KyMV4gxQR9WvprFJ
o3Yd5UDvRM7ZhRbPGJ7IeNH7s8QavJk30Rv5hSe87nO2mPKaE9kdz8xsqkc/JusQvoJACnG4lfLr
sPQbT7lmmrrPZ3Ood85scHwUtJMPhpjKZC9GgItm6jlAIVbXTP1psmzF7wyVrNWMha1dF41ZaH7m
jePJmpyy8fNUk/vByL3zUg4eswMSPGBS1aQelq3uIJhk9vkSS0sNsnwWByNOxI0+zJyrpjStJ5Kj
K7sUaKyB1GycM83AUtx37LWiNpYeumoEfAVHIrySz7E2M87LzpUmjOt4yIMi6XLzvC5n1r+iuiNC
/MrUZn5KnnHnyCR2fXNFlT7nDLWCca6vIW6XIlTh2ae+IVWSjnk05j6MFVIxAEHmYgRuvrDZC0q3
iHqGZH0lDXhoQaLfFmLlWF67Nr9stcF+TKA+7RYlXYIYrFoWzcJWrnJI/feeliDeKtKCz8fNYGto
vcup9LOe+aCfL9XQ+R19JN2P1wygOaLNLNKqwpDBn8bMcIE6TFW+K9W1afa6k+iGP6yWcqFWwm3C
dbAU7YzCh0mGNIbso7eJZgaJV7mfp7JNwswyF/Tr0sz9iC5WWnLTxJ6gtz15FCOiarp0XRl4pcP2
beHKUV8Ytf7RlaJCVm7m+S9Gb+WBMwjnwh63+i5RB/OD0ef1nVnIcZ/3nrg3M7QtfQ0bgK96rzXX
LnZE6L00aWweBwUhPWiT3XRUC7XKA2sY1HtUForORwebz6WFNusXS55/FAkqP1HrgYTdjetUu4fe
ZYTDAjJThVIlnix/0uInw5qycxTH5iPnv3tkmtpfeF2FX1ijFIMMyxTZIIB6ilpt2V8XpKturJ9S
rV0/Dhoqa5GGZOWtM7ZOF6VeaZwXIKi+6kZc97QmZ/c0uawwvypMLVC3YGFpraEHtTl2oG+T9pb0
e/QVtr/vLlN2kPFWEKY1niY8+PwSvaT62EHgjqTjpMdUpl8tu6exg7fQkU03aUHhJqOft2rJS+4V
1K8yeBSKK9NrM7PEY2uW5tMwWsoNdpDtPZKo3m2yxEkEe9oIdUcplcCqVlzI1LZyTjbb9zGe4P9A
dlSNzz3TVxnU6ZoaIf5lRbNv2sW501o0UUK7Uxdf2R69i0sbf67dZnk3ImEY6Gnd71xAkKYPdLj1
ixm4V4CA+HgYdbM6W/ps3nNYTnCdtHO3gO8bxICVpW+r8wl0TrcXXvspc5zkg6bA1NZbk2BBA/qw
lvOB7A3dBKXRP1tyk1ykhZ+ea3W3YjhhQp6xF7066YrRtj6rPU/2szkPx3kpul26aOOHudCcvZOQ
wDeqsatLa3zX9TqiJ3FneBdr4XytZw0ufB6nKlvUW8tzt8qQ8htX9kiMLI0IvEx3z7J61o+cPo/p
lCRfbaUZD0uqGZFLUK1Cr1bsC1U4rRGCsMrqoLeEpwV90ac3RMniEtB5GYHuRt26kKxOznoPxxiD
diWsamF/rjMvCYYuEaEhNVJbYIJBSeEXNGJsT2WW4UxjTOPltBaPVs+nRrBFxxYXwHNTKPphjO0A
f7jSjBpNKR9dwSAT67nmnYe05EqGV7fWTrTlaO0hIvVXZt1111UcA82TmnLWKmDMo86LySwHJ3V8
qhDV8tseVSS/8FZjVygYAA9xV6SBcGtxpgJquta76mFNJOJljtcf8sVuL4rBUX1oUOY7veyKj2OZ
jk00u23G2cxB/2kS87JPrbgjvdD7PmhdL5t2Bqpkgc76PMayzYwD5Hrvi1ll9U3VqT0v34hHX7Zp
0Z+jHRnjFpg1qhf1yG4+FW1D4aKR1RAnvTylh5nl+0mxly/OZBbvOinlcEYLfzx1eFgRsvSVcK+s
ov2qzimzGDXvV5LZ3vhEBxV/1HbQqn3uOPOXOK9czRdkHexeevkMWxQKFJYxhGMHcUfVn+ZsuDXd
EnQviboIUhULPkOir8OJqOK/YiC3GXWDOe6aWL8zm0Y7r0RNF7hCQ8tqJmHvZkW5V2fV2QPmrQJN
iHkzPUqOM/UHMCVFRuQonK2t6EffzbX42CwptYHWV8uhBZb9Ye6drAiIC1Ye2T33PMO2+CTdKu6D
Hu062lFefkrmurm3kspGMTHv6vfLHL/HHK1/V8y20x6nVmHjOLk5iPdtNZaW73iD2geDLaZTZo5K
/G6xRshr7eh9RGWijXCAQIugS4A4zclk2lQr6hI2syhuyAfXnQblrfEdzWq/5FbVPgx4QNIxa8Y/
56mHRIALRbRkSrEfy8Lck3kqLpPnyTybx0ZGXTkqVxyAzZdBU/JTaiVN0MZjTQm2TvqlTulf7/H5
jI9TUUzHmiLpGk9KJDMYu4VOAo9izXq5BBy93lFLy/PccBdfa+P0oJklgQIJ8YNT00OZSNYHtEwH
97Gd1AXfXgAQVtg7C8IaI8a6/X5W7fXaWcfhc2Mty6Ee9K4/LW2+7Oq0v+c4Lm+FW82Rm5fFqQRF
OfBt94OCgp/v2vkASt2erLNVYG+GyKzbTVFTzsr92lrNZ7fsr6TQy6imfxvMhpN9Rg9fvWlbAchp
zXUaaGp25+WdPCjJQL/QUW7r2Jx9QatsOZAzewttDIVsmzq59hUAkBf4N+VHyslqb7Sxfa+UmRbm
iZFeImoags+10eq043H209WqjvR6+nDq9OU4IOAJPY+TiJzHYisYNxjZDWc0/ZIg5ZjatYpiXsZm
v1zUmaOkkb72VYOsnuHkPoL3oCsda8iu1NbT7mL0nw7Aw9oYyhWKeF49zvTmZHXvgOoGcLA8aeU8
wYkoso96gV96DCko7D1LnKFi217myWpf6U7xYVXI/qux+uogovve6jp2UFd21bvCm3xzmruPvVml
2YXiVv3HjrHrWVO5/Z1bqdiQWEZe6yfsh+gBVRYu4wEycGoR9ohdDCH1kE27a8oSbfXxaOM70uqr
mlO2ljRTnYKTJ0zVpnvvlDYZoNFSvvgok8q72MzUZp8aWNb5jZGQpXp9rSrARhT1wwK2JGzGVBZ+
ko7muVKp/AMKe/u04A72nhO3HXd2lZFL4RqbWH5dJLQHRoqRMtRk28jzvq9jhKZTkiq8IPMpi6xZ
m+UFmYnHxKdvCTOz6VB08U5dmk9pmb/lBP93HXMLpsdm17ehxF6NtJoav1Y0Nh5hvS1nYKpU64CK
Vwr8vk76wKyHuKah3y5XTq7Izz9v2L+ELGxeKCCTEVxhrsZMDQjSy269a49do9Xrgwu08jLzDEja
i4Z7OE3XkCnbcKiNYrjB+NosAzEo6u7nl/9x5IGC3GbtiDUGBxduuy+vnzoW7GSbTvKqamkalWrl
0ED0smz5My5Na3yPtqSGqqzq8QpmRVW/CCHMbtc6dDejqR3oz5DzNyJcrGzOj/GgLMX5UCexvkfQ
tFRCXIAaxuorGhE+XHpDeYPQ8GqoziMk73jWuELTDamr16B/DI81mtlm4esa/uD7tE3pg6N7qKvB
iNmaHvW5phWkSjkznbRChT5KCnx8faHM00cTKcRyjxfcPIba89RGaRS7OL3xnF+iNp5vEk0KuJNI
RgDpf403NgyCrRM3hW/LVox7GER2fQ4pi/vi4L7u0yl79PKeWQ1SXTzk5ykSrCoKOR3UgB0x8YRd
MDttClltsRCNfuMOtzf9/dzIRQrNJBkHTrj5H7rbN/gOPENjO5VxkyPQNACaufm26Tq9E/Nek/So
rogbVrezM/r16Dm1i31MkK8urtDcnmcYgUuvUR3POelD0VQsl242WClxg4TCeZk1BniqHncQ9w0l
hWcy8ss713nrSK4zut2kBl9hN6Sw1sJLcZ3TzYLVayA17d4XSSPHSFnY2A9lw/sOJyU188tE16HD
ES5TcZUsMJDPwRsn1qEoZMwcS0eGeccIrEvCyepMAPZtStAU2zSITkBqBRNyix8tK7Zb7N8KW9IF
E7m5a8ibZyCtlBrk0o0L5akua35hqTxRMYkbkCf0WrOGmUkwr67yINPJna6nLrXfe7MBv9Loe1m/
sTv0LYC8fDgbsAVmKLBi/s96tcFXBhOlw1DHH3lN6ZWSQWMLUK1a8Q8gZ6qjykLG7bJrewqqNsv0
5Xz17CQ/wy2H/zcp2t7R/e8yRNIZ0cL5tUx5IIjm4lxF39HclcjhK8B9TB2hmnxgdIOtNB/VZ7fO
yJAq1ZtCtx2E+yDtMl+PdF3EZxr86vL+52v4ZTBFww+uHmHE3BYDgPjXiq7phDG1mcfolLtTtWXQ
SQAvvziWainP7KylH6DWNrmE2aPVrXhl98Ym0l9u801FECWRTaJuQ4yDr96Omu82Ea4t1lKJjn5y
mnX1zk40kyRydekpfBvp8Jgd8+jFZvo5U2qE2DAm3iKrluh/WinwRLBSFkYfOs3ZONALepW70piG
+0pwCFJ9YhaujFPcRAgzmXtryAsZNhS7mV9ZUOlHv9RjJbJMGpX7nz/dZ+mc/ywl+BiqAaTM1TRY
nqiWGPrLL2eldqLGdv+VyqS5pNNSFYE+FNw9HQLvkipyiH2YtmjpgpB/kGpFO9Fx2jyOgLTERjR5
Va/BbLO9d6iDGOG4CHGrz3O/MFPSrFtvWMQ5qtDEFDW2MCxnelO1oapO2mU2Q9ilJUzb3F1wxAsl
8jOSXp7VRRsX4caMKYbegNq9wrA/f2OgCogFQMYEQOu+iixIf6OBWxdfe2ObqxlMPagh6m7rnYFK
qAKX1tO4Y43VKI0kc7a3avqu5OSUNWgepW8pnLwa7m83hNwojjCbBjRcgdc0utI0M5KIZQukHOfH
epDKrRBe5fjJoMUNQjX28mFsRo1Jbl/EWTRZixtfeF6VZXSb+m7wJwbVAuK15T1VqYseoChV+8ox
ckwUBpmXT21mMaq0ZFPiQFQ1xa0KdJL6ahtwEmjknY5kzntroF+POYhK9+75b7GKkDTrVYRQgiWB
eRWiBpgXuy5WWCJIQEGZHTvKNws5esO3sBlJw6XUOgkjtIuTIF6NLNuX+GeyoseKbl1BUp7yKydz
CUqiSP/Zq2p+WfE8gdRL5CcPlTM0B4hL2s5l7E8haeGtFdUuFS1jzrieIwPNjjqsnNIzj9Ui2CkD
xo0XSyG1D5230BG2amofPxetU/hj6V2izWNr0MNRmYwMYE4jU8ECwWbJ01X8RQPY+G1v/RJw6H1d
8t9rBNALXNz/iJf7fxAFp2/agf8zDO52fCi+PLRfv4fBPX/kG1TIMH4HS2tuEERoR6xpgs03qJCm
/g6KXKW3t4nMu8iU/Bsp5Kq/43lNKks6jcI9Jpr/Rgo5YI8AOgPPRTnU2bwbfwUp9PKgefbOJCsA
YQODBv7YM5v6uzCvAP1ZgQJp0eJ0qFiz2sC8KVA4kbssPfcCxdrE3dHzUha/ztSiv1BGcJSfvntg
fwf24Zt+d7Z/uw3YNcD6Nr44EPeXARmujMYCLrmNNqNciefZ9I61662MqLIpvmdARYtCOLL4PIB7
m/2h9YA5CDu3lsMgG2ilPHvzGCfADQMTnfUzOyd2+SqMBMEHzSr5tUQY1Q2IuWCjNU5qOEhIvb+8
ZyFWT6tsiABuOsLoNqpln8VOf1XbqjwfE8B5PR3Lm67vRaQMwubwdnNfNKZ2nox257cibhzfSWPG
d288zo0L8Z/z7dutcW8g45GYBUL5KgMeVB6dptD5RPOiPHcWe/Y90MqgBY1xh3P7tUCm61iRE4PW
1bRDtjIzLbSBrP7nd/KyIP3rRuBMUCpAmea4ffmMcibXi9bQWjMB+eS+WcbVI9zp4mQ1ykRCDVyf
KQkY82Vd3jKyfL2mtvdDebL5KEBOwd7v5bXbGLFpN3Z4PzB+VKZB0DH9bBDqLh/dWfgukBjmuw0g
hZ9/6VeH7fO3hloKvJTDlszpdRrfDW3MSUNzF6CFEZUKeAVfgQx76FzhYJDONOGoVu7kt9Ng3kzA
YvyFwdm1k8fem9SR7WR/uRY22sKmUwAniE3+apnam7bfqgP+0jGZUXc0gkSLSD0IbhKY2tFxsGPG
ctYKfRmC1Z6LBwluxwhs2bxFgnqG1L68F3i3VI1QNb6ZEL98JfQeqzXOOy9yG5NWKYOXZsc4PL6k
h5+U/mQX8V1GSRckkyyuMjMmBVCy5v1oqbuCSRY+M+Mi71pzVi5m7CHDxcNSGRZ7/Onnr/DHdQst
npYsNDGyJsjdL2+0R5IlydTJo+xKB8On62uBt6WbAxv1Ui/i4socTPMWr8Pk8PMr/7h44M4AALV5
TnQx4Ee8vDRKXfi4U6XsoKKpO02XSxogNIOAzaRI9Q4dOv0TJrfrU+6l82GuEcVmnpLtchec0c/v
5Rlh+eJ9cQdbU8XAH5is8flevzsdBpEIdV6SbeYPrwY8x2yzVWvC2kUPCuumKr1qOdOJ0O/WBfWt
ozc2JGaMk1wvpMG9XndFY2TnVaNo4ycNuc66Sixl17WrkMFaD3TVDHXRLhTLSJao1su53zPyI3sx
naLwghyX2LdkGZ8ZEC+/FaBSrAY2UiNR8nXqKQqaWBnqiDsT/vdhHKbhoFWUANP/5uzMmuU0uij7
i4hgHl6BGu88aHwhJEsimYdMSODX98LdD9aVwze+Dr84LNtFUZB58py916Z1kc5D55B1hAo0bu3y
r2WejXNoLfN7a/Tvp1nWCIyrOPrhseCz2f/m95+ZJTkv/G6ZjrbfL1ss1QDiYTZL6y5SwYd277T/
zz8mmyt5eDYSZLiibw3AzjQuvbVG03FxV/3F5AxwrFTtvtpm3YbpQIWa9LJfbkl17W8j5vpXmjPI
Jm0VPFGs/pD2wqho84d4Xe3yY9/5zC1n70ZYK5JT0cjm7Jn1Prrxms5NCtRvse8YwV///T3eNPr2
O8f32CX77L0og9+ejR3DcdewymbYG67ppqNrqoPfTfKza+TDTWfN3jmLmB4WRt6f+w2MrMQn/KJl
/7S6Y3+MRD7FNcTDZ5dt7+AVngYC5YQPGcQacuj891J03/iP/r7iHQH2d5wDvL+37MopUpWxqlGj
TB2LX46NDpA28vTgrfX6JDJhn+kwRBdCLprnwNB/cTaIbrGol6nMB784oOEzbsNso+oOffWAU2ZK
leE0Rrxk2/ppQzSFGqJdHlARfwhyo7rMY3ZnONAbY5QqzM6MmYR0a6veqYH+fIj314iAil22DlBh
r0P+sT7YKhxCUtvmYzaZ662sjAnD99w9UMmtl8xxy3ee4T8/LzL3Om4n1YJG+ePcPmEaKTNvwWO6
tJ8dZfyg6ACsNoz6u5kX6j0v+798HiEHuxsFx/7++/3+/ZBdNQglJn0spOd+gKJa/TS2JbjxvGEf
sw/eOwvumw7w/qSQi4GQC4Qr7pg/4EW0otowN/P12I/ARBASMbscuuZFF9VggjPDwCTYd4bJmA+u
DiwK4an1EMd0pvU4BSp/dZRrJkot/xsU9f9dGd4Eer+UcrxYv98KdJ+RIYtswSbtVKcMZij0KNEi
KPCn+0WF0aHxfeunUuRjOXYr37FyvT2n7DcGzy2VHG8/7/6b5bIbiIu1ZbceN7NaPphGb31lEHEy
IMUpBHLKSRdD/Qil119FaQTvbcq7U+z3LWN3JHE2gQiLgfDtgxeGqoX+4umj7KhZYgQF3uvo9ph+
hhWTRLnJ14ig1keVB5dCcDwf4dw/EFmIVA2xLKqYqWcg7pe1OhXMGj/895r4x93xOEGC8tm9JRw0
34Yv+PVU6MYcnKNPKXAe0W8+dHknbmt7GD5j0P4rxPn4zOjDOba1NF/++9P/LFkgWvAXe6qJoYpX
9Pdng3CJbnMYKx7LYrSNZ6Obug+axqK+LyVvVQpinS5Evvi9Iq9J9rAEkDqcLUvQpF9Kqf7n0p8L
wl+Gws0F4wZ2/fcLygHJmw1GSNYJ7ZbMuw1Co8xO3S2MC78EliLtsnUv/30b/uVHCHh7KfghyPEw
vHEbNpubLTuq8Vjl0uGgh1/3l/KwpKyNH5zcWTd/BXSeUT+V/LPOsPt3Dlt7J+H3p9Tju+5+a4AN
O3xjr2r/sRwvQpN5MPvoMjOHzhqCCWZaVaGL9rLa5nAdOyy2l7XA5oCa0VlvhTF3+tFR1izTthza
/eHN3iXU/B218Nvbw3VhSIIgCUUUYPybn4OpOwIyAgOOWUX+GqlNw+wlUYCYEPH9vIkDgAH0Ais3
pk3bzm+cUzFLRG9zQfTngoINmc5sh+s5YsJIjmi1cnpwZsNEd7oJ76UodIlYpIAvdZLahsDaMgzU
793fP1aBncBE7wMAAEQf723qzdg1tYXZjn5IJcvsvHdL6jgsB1oOYhYMlrM2h30gHKnKJIvCJe26
FjwlYg0UH+uqVnVidi0fLMTpf3MmnT511nV4zwP856NoszsCHmLVwhz19vwfYLSti4YbbnDISat6
9S5qMj8xu4/u7GKtz+Fgrd+9vjutvl0c//s9+GPTpMChQANRAgWOs/V+cf94Ct1RiKwqiuAYacd4
rtp8fvRFZN5WoJfQtWXDO8HIf5dPvz9ee0t7DzEhU9DFIPr7B9JgkL4l0CeLoJ2+94aznGrOvKlR
uuYt80m3O4Dq1mf21DDBqWMeqqXqLjbhYUlgqOa+24IqxSQjb5zG60/NWgwEutZ0Q5p8Cz+LgDhi
vUrqqz1l9r/v1t949DdXz1ZPwh2EZjb+txurwPuFR7Qwjy1P+L0zRtGr1YIM7XIr/9gsnHlrBIAN
4XIresgV3ZKVryrFURrQPXJKFEt+lbfv9TD+OAF74DYAMEakSTGPfEucwJhvdv3mbEf8YthekR7D
4h5AsnwofDfrPi2uMLuLXpmoJq49+92hmUb/Vm1OcCWmY5diGUZexBiRxjvS+fLsqBtj1Td6iJBB
O2Mxe+R+odd4537+24Vju/zb6G9z8fvj+Y/HjyfBJsrXWOnwL4GIB8yJ7aGa/OixDfzsS6sGhabX
IrzqANcntA6lZemvk2zR0LJVOxhnjBlJeiFbogbx+gXnKVsQlS1ETzAWtiZv9yIa5nsX/ufqzW4F
5QNv6F77vR2s614FyCGt7Yhqzm3j3LHUN68KSYhy8qfWQqre5KHx1R2l8ZTbQr6GXV0m2lza+1Lx
Yr9zH//lcvajKR5XbJg7RO/3+6gc8GsGNf/RDzQZpxnsysleiisEdnmXSb9vUimCa9jp6NoZarmv
ra25428ugb3m74T5vAGgUH7uBFjejj2siPfk7Y6+1h26K8bwTO27U+1kaJcYhepnNMTZ3oawb5y8
Go9KDeZt7o/Th6UigXFy5XzYJpRishy3R8bDREjLuX6nbP+XFYgTEIAJdBvscn83///5zNltC8jV
RN+M8A3JVUf7Oo78rOgfjWUUXVI7hQg+QSFWJ8+G4XEMjdVZviInpQCqm8bojmIJOusO9Au95Mzz
AX6EWWiSBF1torluduuQkR4MiomSl4nuWG8FZWbBqeW9W/0vPzyDhb2apDnCAvBmOQ172H9lNePr
a6MSI5s9cgz1w+NCRGsWj57c7vCsNRc9568G9+QRlZV/dqJMnnDrvsfKtf/cdNnIdho0khPgkW/b
7D6/npg4GRyF32yX0mzb+1bxa6SWZ26xqxzroFZHwoyy3QOxgoqOkjQfQ7KDjmKYTdwnetgTBIKA
k0kekd4unJEw9JE88a1o0HKgZjNeA2+2YxiV5dfBHo6IvtV39MTll7oJ/I/vvFt7D+/3NZ8jrL2j
MEEJwdXaf4J/rFFjWa1GNfrR0eYFeyDK0yFOIR+PEaml3+aAqXteIa20zQJhtZlFP4tcf+eH6NNN
ruJZmZUd/39cEgcswHRMg/Yh8e+XVIJgAKO0ZcecRtHt6Mv+tuB5jWkrb6k9W+vJr+vpc8SudM+6
sKYLRVxswFPEz0ZWw2aiLv/va9pXmLd3KQSBww9JH58f6PdLggg/LKYV4NxcPf/TWjZFyqCou6Om
nw/C6IwPrgyad456//K80fLlWaP/y+SAkuL3T628cp4aPGo8PLl7ovFpn9EHBKdSNuiHRNPcIJjo
PhP1Wt70pJX/0k71TXjzVsawjbtTFarxzqijqgU00954tvTvDeSdcbVZWG8wy8pT1+wsH3IiL1tL
4kE32+UrG82tNLbxPUie9TcZ65/3EXARhSv7CpM1hxPK229Uj/a+JZpY1IYxSpxl87dUERbxWkb2
uqTG3I9brJhI5CmLcF+lzmRHl6VREpfGypEzxgM7bPGGfqP/SDxXnqd2W+K7xzBu2ver6Rg6NjFm
j18Xq14OM+OI08bgWyZziTsrrVr/1avE+jlzLIg3YVt9JEevY9Yv5mTA8tum0HdUf5iimuq9dAas
fRmvSRUr6uOJ2s3Vj9VkVfSfRaCLxBfu8tVrQ9nHW1VYdDWrrL46Uub6MHezNSQodJok9AdjS11r
Aebcjh4myMF36/qSuaa+RwpljMnqOdkTtw4jbFmO1U8Izk6JrnTBjI8WIp9vZqqc7GzPUo9pYysp
+YLGVF2oEKonGjnjr8K2NSlWfDmSyNetThkPAFkciBU44KQe7gl0KU1sBbJzkm4xcD9NOioAAgXe
YCXlYtScFRwY4FOmhs9Z5vZ+Yka2z2nJ0BicSV+L2mSaOjb7Zh0jjhr+NJ6lN8wXBG9qPDoh+oUt
ywP3YM6j8xARhWVerY4Z26HagD6mIg8HMxVDY2awmVVvEesh62duHsvhWO03KqtyM+FtrFRqdX7w
o0H+htj+v9/rPxrwPJAs57ZHVQEMkxPK769YP/gjcnvPOpD5ZF1LAs2PRjDyvlhDcedsTd3F61L3
R4tN/Op2TnXh/Gi9c1z/o9fGB8Bv3ictCFcpdt+c101ir2TIifGwlr261FWWX9vSMw91WNznk24v
Tu6/hNIo6Kbm402zjKhpg8g4MRSJDrlaffpAhfz53zfn7enp/14VNQ5KZmYTb0Oj+oHVf9hyDFNr
o3+CKO+TZQrGx3nK688ejtjjf3/eH7ULKxwnNTZYO4Kug+bszY9RzaL1xzk4hNES3ZY6q66jKeov
4UzIQuENvBu5297jlMsvcoMIFJu4YzlmWbhF/IqQVJAFYvvor2Pz7EV2+QLJV2rMrP6d2UysEQOO
1DiasU67prTM954meJ9c4m8LHIUhIqJdUsRWwZ75+1eIQB726LeyA66czQe/HozhZagHv8YcriYX
RogQ16xmQTuZMF9fBp6/PCaxxcTZ41n6bslR+p8qTWpwas0cahM4F90X0J86iAmluCjRVri4Mbp8
y/EclslMikMPz2tsu7Qwe/VxbNGNZ17enLJAe+I6SDm2WCM7sTwJYqwLuAsT0putD9rPwt80C5+S
fXuieYeWKO9NLE1S50oeunLJ6sMM52G75GHdqscoy9YxKZvQu+7n6yi1zdHyDu2Yd/MFE27zve/L
oj+WtV1th4yTxHfURG19XoCXVilhGBSONZ4ZGfuFtbnXcstsEvvCcb3dKlpjOA74vWjajT9YIGr1
ShNm/C7G1ueXnHLBcUo0VnNtISMg250Z66Vh4+xZcU7Pi2AWiDLKedPfXHNt7KO7lGXDkuZb+jT5
+4AJpUubXxiLoeknUARNQA3nSibVAHgz7hHDFth0Nq+P57oI9dkCVtlegzpy1zs8UROWN71BPTV1
dmfbLO2r2W/7vbafsy6iIFqlM1agEGr3Lxag8NHzInR1CrxH6iytETFvLG1cl41zpi82vLjw441z
1gGGSZzSqzzMB7V80EbTL4njVRKCCpzsMhWVaX8JCyN6lCUcg0RYXWUe2IqikWVYbq8t1lRs/bVX
g3pW80jRPs932KPUmBRATpJO+60810vplXHWBejNUZf7y0HiZbSP/GkUxZ6gMRxPUGzrl2Bsinvq
/EBcFxyFp8Aa8/alwLPcHLallsOrHaDdegyCrp1Pg8vGdFg7YfyoSs6ulxzry3BYN+n6Bz9rhw9G
rqL5GA1tayRdY48SM5OqcZTMLl0yVRTjTdf3a3eoV9cPOM9XAoFERwy4GRd+pIdHZy5qK3GKFYZE
SXfpFklsZaZBVplj4pnldGo46Ku4GN1Qnfqy1PMtmnWLP6yqiThP+tHZEclaWB67rScqhW12Tp22
WFOvgUH/iE3EZ+cPJ4Ng3AUWcsrTWKW2noL8roVDVx6ybSnIWGkIUSnBUC+3tnS2/sXYel/HNe+m
vhQjU/3Y3vRqnBYMJHPshlPAeGypdljCGmTqwAve8K2dHoziZle1OOGXnFNNQ7/5WXl9XcSmJvTw
2vSzzzCFf384R0DkMWgB4XQSuxjgaxAr6LkHzJ3VlGgastsDjx7e7AaRX4Hduh6PuTGswdGHUHFr
SQAW58bIBhZ1Ti0c8nT0FViRJD8AC3gqimC85YeUzNmrabngwiHRABJ/9IIX1AoeWVDmNUV4uuQw
c/ZRjGYK+lpre2T3CgmxyPMJnDM8vqW66y2vamI3p5Q9Wu6Ybem2CgcnSO4Cp88GeNAJPAPLSwp3
jV4avG/WtW1W70XJQv/wxqljeSOVK0r21Eh5tHXdiHODnahKDLqPEnzfNn5x7R6UbT/X7QDBpLda
DLQALTBr5uBZFDA3LMJ2OU0HjX/7Y6Uxb2lkbR/damwHfPie2tE+yAJuCBQnumFqdOgd8rWFbVBN
oIASjMjgmZygKb9nnanVYXM6+dFn3DueEG/ojX4enMp0zg03hMoMOONg1TmUd8ETgzPOhafyFAi+
6BGxCxXjYleFPJTBstzA16j/Kq3QaA4q6rwSqYO3uU+m6tVVY6dBF+VulmbaNkr/TrilwKFVoeKx
p4J1ovME1QqD9VEdBvKgzzj1Ahnn9cSrTidbR3sGD/Y8j7SuJ3OY1IdNjvj95Fyp8i4aSonAln6B
/SFypPuLu+u1Nw0HLPsAct/9aKw4axO0Ttut1lL+dJxR0m7e5rA+OIFS5sUwtpoiuBCj/4wW1shS
DELaPi0Lr/5poSKeD2W95B+mscctGDK1cy5+ni0Xoyzr6VJNQ/ci6QNYwG5Us94thSEnHkrPr3CU
WnqOczy3FXAfQqNZ6qW9eyTYZzx6aZhDZ4GDgB6SCqBchouAb9R5KaHzQ34ulGlj5M2n0ExdokfW
VMjcvTq4CdqrQXWaeFEzcu/brVenFSWsxlhi2q9grmXxkhnQLS5TraPxirVqU6hkK0XFpqbXPqr7
G8bP+dNa8Y4eVr+0Hgk28T/PKuiWU2Wa63S3dnJ5CRyJJUg2+MUfYFZoP7G2wC7jSrossQJwuJHw
XYDJ1EOhgxTXo6D22+E6BDiZKDNKS2VX4QeNZo8u7E9imrIxdraocG54DiRCXa9Wz3oOsi3xg0CH
MSq8emTRX6zgYC1ODzbEUkt3XKw++inKkPsS2gMtSjs0e4kX0N2KpBQW/xfyoPrLMnvLzTbPekrD
ffWKR1ipTqqoCGx0jaODRJjs22sXTfS+V42kLq30sObHEmxId1T8I1ywswsJJBpL60ro+IBLQov6
49o7NdQF+t7rZQyDeoW23egGpwj+uoKIN1gJtdt6l8zfUH8YZK4nERQUBTLeNO8rxIVhEjSOTfFD
iXVDYiNHtbmEs5Fu9QYTArK9dQP2YmP0Cddque37kNnsVo/TsS/ClQbZQoP5mlULG2EbOD1VQUHD
y5Gb/4zsSM2J78Eoem1qoc37hrGZuJnyyf+Odi3qGXnbihijcWxJNR1y0ilbe1DfhHJxF3uTw6dx
yt++YKoP+sM8R+OchN0mQThtWqrEIdMdctIyrM/l6m/qUG/G8mNaAvNbYNVPOW8L1zVAFkhYXWgw
TQ7Zl37fVUSsdabzlK0bZoi9y42kjwmUdWeUplfEWE6MO7s16JcHEU57PiMym3M1Q6E6Lm4HCKrA
Y582w7xmcbaG4VUFMBPOZVtzb0yryT8UdF9j+pvVdNauFPmdzFskBzBXlyax+o4IlVKharnQk1ku
XZfb6nlbWjizwTa4PwMcMtaRms8wnzZjDLqE993P8F8I9eRGDKIOcyV5UikpqI7aTVAOS5mVESf1
Le+IMVHRlX3VVSky1aZFjm9Z87nFVDcfWTX8PbN9xoBC1kZhJ8FMS+6c6TVE/D457tOAR2qMuX7j
rDw9TMnAQo7dWZNP52Gu79PMw493CdoMeBsGPIOBYKiM8zSGm/pG49O86wAEo1FnaIkrM9xILsgb
f8pOSNoFY03LqcxYehZGEacvoOdQ/0THAjQaEMC6UDQgpBTeKetdvzkYjEXLC1/Qz56JErMvCNCy
7W7QqxYPbjh7I7I+yzBP1Wpbv2g6Ofq69LVpALPqjcNcu419CNTCgLKRUfsRN6kKzi1MvIZ3tHC+
VZw6pkQaaAhStdTbeK+Nlcqy6918OOPNG8M0G6ygS3nZu+DQgRJo8ilx1gbkjPBF/S3H3/ShjsJW
p7Y/+WaMC2ywH6NWsqYzR5N57BtL8KUq3Tx87Pu2HI9YvViHQHuI+VwMk59/hrJv5mdPt+JBTY0N
7dti60oCYS/3Omyi6upot0fdxohwS4IFb/ux2nLLi6N8m/Rt6fKi3jobbY4H3btFfSkauDkEHcCC
EMNAhSH6MbRjqGQdc+0iFPpWRJMrboZC6BI5NPqmUycnED+2LED7ditrakFu7jOPPIqWAkksmis8
bhzCisHtiHLFa2nZHDTT2Vv94OAGvb7FBskhgj3Ysu5yyNcZ3Rcn/KbEDu3KVhOEWlbjjijDPcyl
tYY8rUta6GfTrLznwYEpfBYugrEDB5bMOgvARm3MeIW4ma5eHEhlCpAgXkS/0snalNt3s6iwVehC
5Ff0ppFKlr7kFhoDW7ZuplBBDnHmAbRSaxiHghHwAa9WQb2j8uFn7u4MgqU2tHMPGcoBTbQ1351F
cypddB8ilFJdKZLWaIafCyE72aUrdoiYBw2Qg/6wzHmsu67oD4aR5c0xMjC7xa27gvUJg4CEKzlI
N5mrTMIQadU2Xatt18V6jTu+7m+DToYGe0xS6rz/yLxyeLF4oovU2/qS9M5y0Q5rc7gQmkgM5hKb
YVHKuLLgk0C5c9RJdUtRHJRAGagtK/+lq7GoboZpqCTjRse5qjpo/IPp9n1xNQgXwxOOt8hN3RAF
CKZK0hdB3rUo1pQxPeYan+oR60n7zSolqWB9Qcj7DWuvetIcJfyDKhvvx9Bqy8hTc3PMl2h2m5tC
5e2ZPnebUJ9YHQNIxwy+Rd5m3hcLlXfc1ONyzLtSh6+RQuuXhlvPvEKaHBUOdPSBNfvLKltYiBYU
zcLogWdMobu9zvnUzxcmStlt0/sjYQW2NbqpQAYrj5Y1cJ4d86IOD345BSS2RVtQHouc5yHNwlZ8
m4J+8JLQGscoXWz+G9Jx+dJNEALjyULb/VFMRvFxcpuZgA7IGy/07cTzOHTmXzwVVQUlxOvaGINP
v10o5ZW4z/uhhU3mzfUPaQl5dtegdsCxGNQHwSq6lSg6LZenjNrCTG27U4iksZBDn7cGyz5heQCC
V1HABWQAtHZ4G7QDl9Otco6SAgpMlI4BM5HEt3W+q1MoUx+cBmgQZPO1nKk8VstLF9p2zy6argXn
9hayThRDBh8ukjaxPFRB1W3rhsZ0KwLwNhF1nH2HIziYqJ5h2jwa2lY2YCwDXoFd2Pp5MAsaBs4e
5Xzq2FqCD0x5WhJ3UCNizMiNSB2cfBmch75avdNSTiBCTGCrxZk3JvrioAM9ZMjJ2QQoWrZLZFcQ
VzvbiPxkAH2afxAYZOOd+NpTYjbBVQDpXCGrdrmbjKs0M3z3xARcXTEWAXDDLWJ5YpB3DolJCGkL
0wVyoDm597Lbui4pC5RJSVc6mz66MhI35irMb1oFoZFMVDpXlEemBo3a1RAsmWTf7m2pPLZ0Ya2H
IbRr/zla6fBDONOoVXqbVd8LYOrfeCZkjNPWjBkTqS13u5TAT32TgcUCskuSATzTtt7bvsgo/QDz
ywx0nn8xBOCFlHNkP6xCqGw1vWegY0ShVpd+raIam1tk0iePSM8tuiLLnkb8auExE9q7jDoYVVpm
2fxVbDQYjgMT/xWwB8jaB9EBBXqNhsmI7p06AJdKrzqg2Y4Am20y1F/GqGW3osiibAAhG6StmHIO
Nnk9q3jqg6x9DA0qZkI32sy+BKtby8RYMdjGgyXFcF62fc00cK+1lB8cmC9hNeFHjv1Gmh8XzrLr
QWlKn8Ns9f127EHb6Vj2VfatLEPWwaXhPMXMAeV9aoRZCW4SzOqZ2bMNWGADX4V9hbbZjeEVjvnA
XQ6+C3DHWeJnWbkmABqW8sFacHykzbZZfzXwiVDvmes2P2V9Vgjcw6CxzmVdeKcAGll52Ra9HxKl
qq+l21ZWbDE4kcm4WcvnQkd6TBYcfuyDdY50gJD0Hq6fJaJEA0kT6QQixUmLwB0/bb4o1n3K6I3x
IgfWhs7rObxOKGvFcUQkx97kLZO6VxMG8ARhDYwP2OHF3UJMFKilUITDJRg5Dj+0tVl9XLqq/ObM
ldfE9lCK/GyXfjgnOJH94UI2K4x7IbX4zGwKtIzjz3x8FK6vW1uTV4jL2VuunHQmJnhAIQ6k5TlO
SqdKXIuoJyG8mISDb3AYepBtOTyFHetY3mHVyW4gKAX9rdmMHNyzYe7dq8fG8UUxMS1irODu94iO
X35oyqzt71yHrsjR7ot8hb3AER9cVrXRraM9udxAjnW3p76KkKWT/bXZiaQjD+csKMcbHkzNgmz4
c/DFkWPz2VoFE8mWd9R9KIxy85JMrZO+WHnX3VXCaMKPI15plB6+GK91W/XgNyllATHPkl6g7+cz
eEFEoqAK5x7vyyK7+ucc+AHeKDcsf3Gw79pT31dbdu8tKzNYIpWd70S0mxAXPCu8FxH/25hLs8MT
6EWuh7iAKgPJ6BlPSADd8UTrqDgwoc6o2pZam3fWZoZryo9CIe4EhvME/iSwKI/z6CdiOMAOOVEt
5nnnVcrTPAf1o+g96IcLHeOakyEheUm1TRHnp3a+GZvNpt8VCMGGtkaZOoJKHIBC8Y3AP3U7kDQb
mKrHjL5lh/k0aH6itNkuYT1Z32kOomOpsxAPGj5kwIkblLoSbMdnkNiVzbEJpuYjEAX7Szkuvkh9
BI19ukwSatiUNWrhhI+5g2LLkPIqTOkWae/LX/S6dfAUOcUCrjTUxvjssDv5hxF9SHsctyBcWCTJ
WkppSkTu1Zw2YATUuiEwQCNsxJ3Tali3uh5zIzUKjjgxv7W+eIQm4cCGqYnAXG2Ubwun9Re50tC4
hmpYmmsvBvMOQnDxouE6UQeEa8l5p9uBO5thn0ZovQBOi5ASc/Vqg+ZhPy9Z6uYVx0iONeIx74PG
jnsJ0DGmjxHcuWCvhivzaR9SmWO2+r6PxmC8N4PV8+J6WmfONBCn1bfJqIArrKEeT51AKl73pvG1
8d0KMCcKgxMlYqtoifT9HeLUNbpk6FJLSgZjJQZ3LusulTWMLF59Nbt70yIIE7p7m3ca0FsHDzD2
sOGorVshxwTL6n+iidk3h8GBlwapphmGM9+47KHdhLY8ZBit5utQGx626oy4kquyrak4F3XlR5eg
nEtczWRb04MoZGjcFnIeSdzTWoP4Y0XbbmYw1D+d3psptbGqDpQSZGecjLWzM7oVUVPbD/0gzAuF
JaxbBST9QVM2WWfd2AEKdiuiCI/ofcqvg0Q6c69rR9fXxev6z25VBt+RA9siEa0S5skndPc1c8b8
aQbjrhNzNCVnhrEq1xtcnqo9ydzxEsJ9MfENZo96ax06YSbgbaf11qPc+7SZPnuTzp3STqXXhYyX
/Y1vyLLmVqlL4+wLEMLwU9Auu0Y+owWVNpwIweZZcj1UlMPfu6oR381uyr9mYBfXc2joDBGO3xQ/
6PFNF1dPVnAEabDyaEbDVsUiKqcX/EKwOKj4/CLR/DL0fIUNJYtxEBjcLDdl4g7eeLFLK/g0VOb2
oypGNV4kaFGN2AOv/ZH3ufdPeUGLPLVm5Sznoap0cNNFe/uTzrAWdzAV5+5AyJMIT+08mj/psrrZ
52AoO/8rw9s1u+X46DZxVFqTdaxa0GjPPaIkh5NesMw/fRv6aWoXeeSklnZRrpY8ic7jNlCUJJVT
0AinmpPusfSD+k5WMwNA5sPVty4S6I28VbRpvbjBCQ582NKIdEYHLL1nnbgZfMxgZZzxbW+klzD2
EQ6FMlslzGl+nPpeBL7ujhtD6a/zgrXiEasQUDkjmKvghlpySn32nMMIVc44DjTatBc7Q5b5Z0/M
zY/elp5IDbdv1Y+1UxMKH92sMCrGfDYT9FIc7Ne2AVtHH6CK7khmnZ6ytvJ7hmQIPpKIOcgn6G7F
eptpXHXnhVorZYtiR9C02tzvDQ/sR5lZU38w8dufoxLUzLWYFPN9p9hZnXntTnaKx96sfy3eVlYJ
PJamP3pe6283ZREJsSU0yN0MtdKoz0XHtCzV6N5/cJwu13Ql0/wXuzEHqt6YJJg35Irmyx4ZUNxv
uPxKXuKoP+8h0/5tO5JyxhCVjn0S1FUXJW5dGXYq2nV4JsWSF7aBwUe2gOjD8NBBZYnSsshsQPFi
gQy4wK1A8Rg6JIkYwPfm2MpmjS0WuXRwMJvBuRoN/PqkAARhxCzYY+qBN3JO8BQQnpr/h7kzaW5b
2bb0X7nx5niBvomoVwOAICWql9XQniAs20Im+h4J/Pr64PuqyqZvWXFnNTgR59hHIgkCmTv3Xutb
yCa9XVYz/wa2yNN1mrtVmBw5Uyt5ZgBX3yEXGZxQjN2QX41TYwG+RdAtD8WQB3f4xtwkXFPX1KJ5
SLsx5g/6MMM2/M3HyxQANlP2RW602uvcsnBB9iKybMcanSScu0wWNZrLhCpAS8sfU8HQGQBDYl1q
xQykH+eo5UZjb6W3cii7bD8t/TAfuEpsN0tikNzSQ/51ecB82nOWmzb9ZTIpEMeFvdDp7N0cocs8
yhHtr7247o7moZYxJ0ITv6sZBI+71e1ozk2GgvbYOVJy1OjK+gG7o1HuAbpN3ldluP1Ty9J36gzg
MTEWwtZkYjRYN8J0wLoXvlpfFtH6xhFBsMiZKUxWhhTW0rXYajzRX/pjI8rdAOfMuHDkWn+jz8C1
asSwPU4QsstdYcpmPpRlQYSVYDQXgfgrgsOAkJnzVC1TCBp9ol760qu/Jb0zM1BlaulBs/SSixmB
cRdVnPKIXPC9DpTl7NtXgPxWRrEaDbMQHPhMIeeB8znwtI9geJ0Go10/Oe4PjkKt2kIGaocTRzH7
RxxYaEiSOmPgBnu1pilNMDECDmPMYsZK/tYXNY27ouGWj5BvslBKV6AyoMvc3QBrA0fezEYqKFGb
ZS+KZBKh4n95KEtjIuy4LnJxOdeFuNY9wOrXjgy6HwqOWBtOU6EVRyq3gr4Ffvx9zko87sn38LOL
cqKBQ2uNOepOrPNc3QlPR6hU8zndg4eG1d77BUNAhgiyu2Z+SKOwWhLzPUuJP+bgvYHti85K5B5a
DPoFyy5hUMqRcXqoWTSwo05bEn0HyNkCbLn4dGKgWlucqcAWxO2ouOKlcpJjrxqCJfvW1b/Iamog
3i6zmj7Srp37/rekcET32D82EBr4iN+FEGmuc2YzxiCuE5pKPU2V3TA541HX5ISBsE6/w71RjKoN
4MZ0Poy9qkG2U4dZx8X1Cd2YV/M4rqt7kdcdKSbTIJ4bnlkK+DT9bOiFE9t9Tc5ImRT989+VKOfC
bTYbXHa8cfhXaFLO07qKcinciXEJ6HTbDgvTlJfC8wLmOpN1WfQFU5TKUzROmd59oCHxzgWZmHE3
qSUBnYyH+fczBQlTqtW3CVDdT47Z340OGrVksA0TWHCgF3uXHUshD2f8nR36xJ+TXee6i3sovdmy
9rgbYDhIs3QBCTeV7iB19+ntc8pGIzdDsmbZociWV2x06UM/l/NT5pnzemvIDNgv9eqcU8Q3KJiV
AfWFgYZbphR69OjI3mmmbi+mxPdDk+kPExamNE7cJapsbsGZi1eQ0JtJu13lpdIm9OFLO8zPEne2
RRLN8N1CzxTR0a1eUcGO90w6OkhGmSLgQEwO4pN+8EgfQFtKMIjQudR8Sa58oERZ268iS1x/p0NT
m0NsDNnXVRGgvIQU21p1ouuMNXzjOHqRcOr8e7lWCNSNxdLvx4nk2JD5bTY9irSb1oNho7tihU7q
L47ysRz39ax9QbqCvFxPBfR3GOBzTZe10OhoW3li7MupbT9nLlCLjyT3fwiHtq+dzCVzI0Rsvsbf
nxebZi/tdw9/Z6ENe9ZYP8zxI12aXP7YGgpjN8PTeeuC/PPktvKHnZTevkrXGzB+zJtLe7qbJe/5
7w/CH5aQ7W50bIbgWIx++sN/f1uCnolJ71DtUaE0t2xm+ksgsuFgQ2eBJ9r2B9IdGDD6QQcNbUys
F8edQWqh2o1MUwBLN+fS+kAvd67G5U3xaHCNTOBgxCBvj9AvmuXBbNpRx6W/18hAPHYBsFtOCm12
KVgUw5lD56WD5OYjG8L25P2m7YLAgIsDeRp2WAiNZ1pB1xsonGymWX1DV1t2PZVnbne3iOnRk2B4
ZoTG6fmT1hby2NrTK78G1KhfrRep6+kwUI3g3sn1Pl67nFrp71/Vv3p38D1YawGJ8YWd3UAGauic
MaixZ4W9A+Ha96HMy/amMYtx+sgp9MfqDh3SReeGyYA7A8nH79+AYMosrDFl0dYG+23sWzvFfrv0
8TDpcM4XarVW1mYs7Wa5IYaWlnjReIynkzX+dz82yd5sMvT7bd2DU/H7OxmyoZltnTykRM7DY87R
nXaTDILIb9fs+99f689tgehbpos6Ok3cx+dLM83JEXmFWPeW13Aw99CHhtVEdEFYE/HMwpOL0+hz
4h8pBj547T/EmEj0g+2Ko4zUMf6ffb298hPGTtzzo7Q3SDgTAN+cSriAfdHHwDEhs//905rm+f2O
mZ6WtonnCtuDfv6YNRxcNF+aSYxDD+0KTGJHsCjpdTxYJTW9JcfpckxdfUL9l7dQzCujPtDA4ojP
kUi/rHybimReK2N807U87yPY6TQocwoB7heGAFacUCXukqLgsCftoeuPzjq1UBTWmsHK3z+QcX4N
4ZgaDCUIpEH0zU1zZgcccsVd1AoO8Gid3zjvrBWAP/zTLP/VVZs68+fWb5FZlgtrWumJCslYQDej
2xyybL9OOFoT3eA21W/GUbO+KC/NPoBL/qs3uRUeGBb5B7H32Q2NQLwsmXMfxrr2jP1SyHF51mvN
I7VsUEZ/xP02Dl8/uDTnDzSXhlvUJEfQdMmmPbdpol/SOxvkz6EheeySzk9DZWY7j9RoSbwyMb+x
AD9fdAvTk3CutgPjDOLzgmn0R36/n+7kX9dZdyOJwc3lYIpRAL/F71cg1UxZ68yfDomho6+rkQde
gZ83bxzAzt5145qlvFo58+W3PBGJccCCl3nA7dFJ7nKPKUYYYIsnoEHqwXSN4pUhBiKyzriaGoCt
0QLjHmFd17OMa3nv3DJgKda9a/l9ezmbLGchcWu6uDD7Bs6fRMERumtP27hRpuxuSlQO3jG3WeeO
mUE4/LWz0mDb9TP9nXC1ZwAJks6cyZzBAgPMAXTLs5k5Y12jvu9PDiyZ5XO6Znp2V3cVDV3VL+tV
Q/CLe2XZnW3dmgNKJoIadPc65VYrInsUGPJq8ODIOMbJffYweSe7OSid+R5tm1AR7UusER1O2MMH
t8f5UuCy3eqbYwNPPyXx+Sq7wKWk36h0gPMMsYAMBI0M6XviM0t1D6SV1WL+i1pH9yecT8LSUAQW
/hwFiRyLK135M6KfVu+mD0qB812Pddi0PDhMGwsC/fyZQwyfpw59LV0OK9kJu2FIG5ypOU9rullV
P/CjsZGeLYnQNzCjQBjhaEP94Z3tezWkw7J3h/SAdM1rNwWYUd8ldZu/l5bWLLGFKwItV4Y87GEk
GPIlGH3pH0cahOndMuFIOeRj6uhfUn/kvK0c1EYP9N/ELRmt9hqlQQrzO0eUZHyutapQT62QbRG3
lMkqbpq+02OHsChr58w65X6/AEO6SWr67ThZfl7wGgrY7aon6RSNXP0s9tQMETnJZ81M+TEnN15I
r1fLRd/bxfrsGei/w7m1LeZ6EE2MiyAPqoOt4WnbbfPRU2Ak/g+Q4nRRUsODZJfSlaOwq4ZFiwG1
lV/MMjUOuuEm7rEwFmS4uLQSMvlyjEs47UGaUPtb/R0a7s5hfk5tdWAiBquyF8voMo9KRzI9LW1K
nnum9geXvnsROUtZf1OWPlV7REgdQSaiaZ+CzsSR0rba+N7UpRc2azAX39g76PiUwL7LE2Mas40G
IQ0SC2SWRJRDVvfa5E56mXJ8Ki/t0ZkerbpxKUySpE4uLS9R3y1WVpb4Go98ZOXj+ORbVTBfzkwP
rR1j6v60bVlB2CIxFZGTzUSW1rbwAVD7hfVuFCbxPrUclh8VMspPVpF33vc899Gja6J1Ad6PJGhk
WLsJBQllb2QMIbhZrhcakjlxZrNyQ8/HXBqjtylaFFjJuLe9smK+2in6igx/OMWg/Rm1yPSlDj4t
L0mYXCwyrngXjm6xmXLFMbD4WXpwObCukW6M1WefcGsz9MrJpJ/lNskXNsi13so2oWWHWpEOCtvX
cC5SlS3mC+5ZLMfmOpD2ZHTy0pu01Y8R9vkYqRnXsZ6NWeNfFOCOyp0j/P6HyibmjqWRco5swTlo
IQo45g4o14b5qmUDEqQ+gN0KNc6/9QV9Ca+6EmOTErrkLO2RHruHI0t6QoW1JeTbkFVZg9d4BgJn
GLIso7wzaqYX0+qtEWs2X4OoHBstMeFv5o7xZXpvStTv9HUIHdxp1pz1sVY6SxNZbl9+goFLH5ds
ZHnlT7mNf6B1nR9rRmwlAw+dsKK5TpY7AlUZ8tYsq/4dPXKUMOmq3ava675y+neDrTO1cAeU/Zud
r465p4zirONhOY8a21ZFtNhl4zEgFhPMo8kIIrMqKZ9mkZhpnHWWPLpGbuRxNUzo7bSyegrcbLms
0BF8R1TSXrq5LxkLmzkc7MYCmHJZWXyDEEwKRJcYZfxmp3GOXaPMrhc/ZFJoXUvTCdilpwol8OD0
DVIdDLIU38AVjhNxkS+0Y0fi7IZGPepG4QG1LBvjGk2n1u2WwWuraxqXACO91fOSx9lcRXCVTT0J
Z0hbuEn9bjU/A62mo9ZLHIQhDTUud4VuEVOZkepq11HGqtjNlWJ4BaquY+ad5PdaUYjlYlG0tlCy
ZeaAyotOBx4ejAqk/iUDV8NZJUqjIGUVCjY9j5fY/XXVyGWOwV6S9EJmYPWAbL892TTJvLBeHedR
TsrtIstP66t1s8+HOiUCAdc54pGwVflMjAwxl0ffn+xdhRfgVI71WkULcZPrrmqyVF1OmV+c6Gnp
KqL7YqcEwZVVScgMoRd4Fcm4W0xaAnNjApcxKvm5yHG8XARlKz/jYsRDkwTpTIpWsTYvaYYwEGqb
p1j5mCZW3BUF9za/3n+eJYkbDISS7JWUHXx66LxVEa9If8j+VmUbe2VO5i6tbD0hAS+TK3JLM1se
BrvsgjgpXPu+alJGHJUt6sc+cR1z1+nVpg9ZEUtH2yxnANgdGJL+vWl/a3Lq9ngqV6+5NOxhPc2u
oAwhB43IPXBe7muBIh+9CZqlbEcLH1uiORCIKKaZAX69NEsaQRg290tCKzQyVODEGn9QR17jocgV
utN+c4VDjaRI+LB2qOa9hzlXLD+VGJIvZcmsPhphFLH8gEu/Q+/mYDJZsvV5Be1VhsruzE/UbTCq
3QkcwCWosE3QHmBYilanq3dKMEWkfWVqZqh0W6uI5tG94opZk3rJFNNS1nGlxCMxUfn3bl4Jk9Pr
Vly4FQhOFixtJJpRJYbzajBXgTLfgQk6AmDQMFa6KdsR07VXI6+w6U8I+uqYUae70xdGPcQbqOa1
a4Q57Tq/QpbOMsW02QZKCOBjCez1vq30dK8FKJeiddWlvFgGSqUQJbeh77XGKjmcMgUwD8WEz2+2
lO/uhT0Il/BUg0xm0Zv1DyxvPYKYouE6ixZNBHKbwvXRJHoxHqbj0gFgwF45Yg1bTam2HnbdfvMZ
wuq0fE1rjtxFEWk5uVZiPzW9bykE1+Nk3Ctz9d3nxOXWizD/sqnBcqK3FUwJTHkHAcYuy5L00cxw
82ABn9Sho3roWcjxam1ZeRlXZKD16TXESN4XzP1ugx4B0I5LO36xllxLijBPtcnbS1YJfmY2AiB4
qVbEnacwh+rK1Ht205YYnokoH3klStt4NuYlKC9p22MAo10/fMsRalWYL9pEf/B1gqq8EbLPDjGS
ICSAvbMKSbB+HRxJyKmoULPtDU9g91h8SFgIXPPN4hGUDM+KNH3MWZW/If7OJBfRst3D3GPiQL9b
yf0i1fjiCT355hhroC4SvtJY5GXzNeeguO5bWdY/vNRH5dfxZJZRQxyPhmehLslqwVxcsTjl9MLm
WXo6ag/2LowYzrBGE85O8OBzq648jjxMg411mi80AoKyaOAIzJkYotetWcDreYbXmzC71VTr7Yex
dj8NeVYStWtnrGOFa/X8POGWz966zEQOZcF6PdU5gE5oQNUlWbw2oZLwWw/dUKXIWmvHvW4SYJKR
7uN42CerjWlSSR+vn69MtM9aNmSweZthWR9w8zVQB/vOJmNWKpv03bxcmLO7QUYgCSTF76pLWz9c
ZGPah0zlXsd93tPUX3UPcefgcx8EafPJKDMzRY829s9TsxQrFaNjR6W5dYgA3gsZpUvDOLzMBqXF
Nq2zijC1VrV77hSeoNTiyEeqwTJdM85pv0K4wnpgKH1y7jSGynPky8W4XVHUsfSsRqN2VWVIcV0N
1diFhHkmXxxykX+0LCdOOM2ZU19Vy2Te44ZjwIP7echdsnWsSu2yplXZ0ZewPnd5yWJ9DRiDOO1t
+tnE7AfSjs3ZsJNbHvrVRzg3qTgYWLRuNGbwN8qaBiDovXTcT3adEm5kCGieR7/iS9ptR2lkJMKf
ysjSUZbtzaxziOLR12UX5LqNDier/ZOWKqGzOCGBCCvIMP6FSHOBBXiRq0a5AQ2IdAXkvVXoMa4J
bkXCOWJnmMbqR2rO2/Uud1xVk6WWjH5MVU1GGQV6QlCoqEeM/7AfjF1mom6IEUwSzDupgkIx1XGr
nMgPRv5RTHVrsG1pmrXrTXu4gSmtlUeiPuTXVR9N2sBjK78lLt91hL1mHK5rA53sVVtahXsH88id
3nsnmaY4R8c/XVbZaj9ombSdAxVVz6qPwk2N4YL2o4wpbYLPhrCrCyWk7of8FhuTUw/15l72wmcE
MZmVHpMnyv+daRr2NtvJhvRa2mmQPRbuTJaqy+o1Xc5+kYonDzfm5odsrDSWeaaXd3JFT3JTtsot
9thD0vlkTGnDcbxffFEhgob94xUimQ4M8er0sYCPjT+gnSxjZOjj9sveJZ42Q2KoCp/RrDC2xOs+
ID/YJZN6RsmvzfcAWjsaW0VWP6RDj46dZOx2jqyZ2RWxz/RLX21h1w+oHzG7rwJpAOWlLE/6ksrg
o8iMP3tIVProWAzfc60AjMbvHZQqlQ7ygHQ8IFWrb6FAfGlw8M0hM2N910j1EZ13a5z92rEBHcKc
AJCID7ED5NZZZzzg8F3MyzIesiWfXnoiByJ2guxxFsO4Z1qRjFFQzSdAM+MN9e5HxvF/9fI0AKCL
0TqiU3n2cUffpcNM1h0B0jPypbHWYFz0tt09z7boXwKjT9+LoUY5Vcv+WrO097+3R85ff5vY0B9B
zc2FoD+7dU9+mUfQPl26DrfUgXZN7YdYuOjCUI9dIn8aYjAebbz69bSp8RDVU1u2H0yPztsSWxeE
+QzFjkFXmhyL399AQzWhQ3lf4IUhJ0dznR412eivAR/92nfH6bPDXvxB5/0PdsL2qrSC4IW5jCsp
839/1RRvnkk0Hqx5LX9hYiOP00yUiIlWVe70DJdDmvn+VWZA1yjQfT/Clig/6P/8cenB4Dk/6Qkw
jIkd2v7+l0vv+zNuYb6Zg6AMrUlthOp2pc/jNEcQENv1qgUdVT2K1u6+l0Gq38FUGfr937//n43j
X+9/iiqoJrALmMO6NMnOrgRglqo2DHTiywz2mM7p1L3pXTOv3zunnadHVCumF3V0U5zNIze8mxTi
cl8Aaxpuhqw3ipvCnk3tPq+Cun+fh6bABCxdL71idwksvKU8TuEUDBBgpmYtCE1vPMXaLZAj2cJl
vdW6ZYzzFlVMpA1GoV+tykdPq1pRz/vG1t3kIgNmVT5jv7DrEzpx37z1sxHjhSOSMb2gBdwAvnDB
U10U3jjbUU4K4bgf68AusJDjOCSszK70GcOwU78yd1+MeBzN8jvWUeJQ5w71IHnihvFE993gtAM1
pbjKSU52PmiS/zGXJKkFlz59OAs2juP9jK/65XvX0dAuXj7jLAPrvFMIY/ZJTYij05ryJUMHcu2Q
FnwciYsKa4rrO2jyBBM22+h8XGRU60198fe7wPjjNmAOxvzNh3xJ2CO9gbN1YFibKtXg0O2D3ofz
NOM0045DlRnay7CUcAH8ZMIZiYyyjVIrWKt49CiMbjvaZTwiFazQF0VCRXeJqm3RD4h3jBY0PT2P
73ir+xcf23x6sST0i+K50oifJuYBsadSzqkZHd+ldPXaV63vCqIQMwTABaDcdp+W+ppc2CbWgnBs
zS203KzQZsDJQPBSJgulITn1VVzIpEE2OOaTd4VdY66OND8c+2G2MtXsCxu67Cd/cNP2kqqTJO+g
q4VNbp01a+GgZf51Dv/Q3jFIdV7Ndu0KdL6t6uiVj0n1uTE84jGWwR456ALw6PY1wWy4vbDCcUIm
7IcycxgcJBeGOWT3C3Wqd+T0w7wb8PSaxYvKuvHONbuKBmLVdo92hlQfF4MxLZcuICD3ZTTgZqVa
ZqGdQp7hPqd8US/zVFtfe80Zm6te0X2JSaW0BQpYMxH7amW6gkC6R5YrzHpd9wXqMnk7D93M+bhf
/Sd7shcnypt0fex5sMiUByLi7jJKA7EvE42mmueUs+Q4NwZ4iDNsCmgZmIUxJgymW2fKgnoHpoGG
OXzILuZbWJMdHsMl3/eOP35tipQs8AHkylEZKZrYUWT9flSk/UYUcXwEMQoXAdMMrxN9gN2HQVIa
WtyDlZd3Uwbi5ljrJbc5abnuFHlpU8/f4J0i3g+5AWAzQ1sdtmBwhfL7Ou2C7fhq9BqvlbrFAfmq
v9w3ea83odS8/sSJjDoY5QtCuD43hbpL+6B1H42xLo5omQyE475Lwi+pzeMBzVNt7BMjT8Wh0pTh
XOEE5ENLIHGSWNYyOWF1h4Ee5L7dgWSARlV2RvLDFgN+qGKZ0YvNUBuPfaG8/rhoHUomza3mlzLv
Ry+kEayPH2xi55USgEPKXmcLv9nCU6wzKQHE80YXck2hawHHS1XQPawdKS9UM+tlxY32b45xt9ej
TNigXnwfhne2X1GLjuNk8npWqVmf4Bd/g+OD7BTByZtwuvnt72vSHzNcXo/MND8gOALZAgzW3/dH
TwuaAkgMbjjPwTfjdepOpMG+wwf5OSshywC1msiWDKY6DORsG+SZm+rAqN3/bLrp19zTK87Hrs0Y
1wMxCzs686MqmWWyCxDKRZRD9XXeTNW1wBaN31Tar3//DOdT9+0j8AlMUhQ9/l0/W1U5niVizKHu
pQrsC2YDY+/hi9q53krLNTUBoul0Aa9HXAmHv7/0WfQcY28CQtDUg19jX4fFdjaMresRWeSYuPtK
4rhBvZgDyO3nCgdZojtjcFuZE3Yi1MYoXXs3Reqhzdl6UkPrjDtzgAIeUTNCduo5YmPUs0bzgjMm
1gbwW+s3t3C519yVvgROT84wEfaeQOx9Z0TLnJLNfdNILwCbQ/vpo4jWP+59ZgBcW0QjLEGGdV61
aNWUpFU9NbiTl2zn0u55TzN4roaB0RQhupZ9UKZa2zTu1zppS3/ZIPaI0CgYKZl/vxtTWIPgh9L2
MC86Te8kJW6GpHModTgv2QjsbpZXHt2I8mCmnWuGGXWVtcMAZI2xPsh8ITlWx18CnSNgrON25UvV
F/aAAEHiGeA4hg/ZExYeo5VZ9YtWjuo5NVuZXqIkolcvaxEVHIp14s2ckiOrnQ2XORKObw2Hw3je
hsesvv3Lzxvp34oiu2t+VJ+G7seP4eZrc55I9v9j1tj2pP2/s8buxx/dUP/jUX6rf4sb237qn3Fj
hIf/J2scxhrqYwo1HqT/nTemud5/BiiVHEasnFp+Rof9o6q7QfzXfxg+KWUOejMcYpCtiQf5P4Fj
hvefEKQhCLISIIKxSBD6n/+DMLf0R33/z/usP/vvf8Dgua9xtPT/9R9nT7dDb9NHSuZaFosyISTn
x9ZKTulUAFNEo+pqcbOO885GqwzcwGNhHCtR7Foq2eNiep98ffyEBrCKGysTx6Jg2pHbrrzACNnS
HkUQOWWaf81u+LbA6jgK0QZRX7VXxpgrttMpuEvBhuGDWYYP9rDfT38OfHc478gG8XqaNr3Ls0UK
Z7whE6ZjcVEnAJ+Wsd+VicTPgNVDIxUakhN39S/f9X9fy1+v3Xai+b9P8vaa7JuoaThuGoiufkpt
fqm/U0fDR7VUaZw0OpDGoHg3veoLcIn5gzXD/uCFzo62Y6BWBhR4+Gy7+NJlKRzFMnj6+4f5V6/B
p9E3zS+iZXv7+18+zDBakhmFTGOtIU++m/t5pw1d88HXdJZN8POaOVD3g02l57Lfnn0Ul1KDwRXp
zR1TDuYJxVVdBq94jA7B2J0mSMFdT28Ogsw+Y3SBM/7+75/z9wX/v98ASh/UY5Q6NEp+/5wuLMoA
NptGBVZfF/Wc36yDye41DcZumufgI5Xg78v9f7+ez4MfEAfB0n/2gaEXQVAhXHUnmPtEdSvfRAkj
oQehESaFd1cFDtlzHC+cMXtH1frp7x+X4fafNw9nBwyAPOLk6Ppn1Q/dXc3GCCljrKTHxmlvC201
Y9vN3vHdrw+56zxIQtsPJUaRkKDKN9vK3i1ZQAMfshAnTb/LFxmEtb6KvYVf+X60/VvGdQ+lV177
mnuL5+Yd0+FtJTk7QI7AKD9rTK9RozLaR21fBr24Jyu7AftrfEdKLKMOhWa0JNbDapHZWa3yE9bE
L3niPvW+/cBIkHkHrwye7jnDpgZ7Jntjygblau363fZq85DQouRtUPhBeKq8J0gNVtgo48Ee0zcK
cysMRv0zNrwgnLa/cnLTYfitUNaZpHQXNFcv3F6Zkch4KSzcTWQvJgNz+tIPNnT6new3t8dUXsvM
fMh6v/rnJzMzPIFTS4hxu615tH5imHPqqHttfiPz/pRXjAVDL1PrDTaiaFazvwNFZ8ac5m9hsZTM
8tzPHC+q1yFAvb4MfRDVBldOg3iM4G6i8Kn64GBi5EA7UL65hXerJv+Wzm99kWOMvynyMdiTaPKE
4kQB6cvWG7TaHHmYYESOlUrqtQpvme7dGk5lhTjNGHtodExW9Dbksb7li/UCFMAkf7o/IUQpYhTu
VmhACHjevtfEq64zbPYQ7wtxh5AmLjLPiMbGZ+5CHu1uamwmF4Iqze7XgKEnF/nnZVQ2zGQibP0d
x5qFDCTLjPWai4BGAwc+HiCsLDr6VOndBgK7jNMty6HF84C3Rr5hN0NZmQ/NngOLD+5qhr6loTmd
AcxdQBt5qAvXuap9bgW1Kudq5jJsPOp9x3g2Zty43CQQtVBggKxzcnw/Scl/AmnV4rYt3plgn0zh
Xf5874j6qwMkncuqXCdosOvXeTLf3UR7atXY7MlHrzHm8iGnVry7S7qSKDKbEQSFIEIzNv2AnDfE
Pt5/oELFA66x+uATWhxLi/edB3LdA+M+rRlyVQfz5E4aAZOsgsGI0XOdAiHTvZWRVwkLjbumGk6r
ww2Ad/5dA8FyqJfuNCgvjxmVgqlA8A3riS+z6hTbayCbCJfJA34FAKGMqiMta/nppLreHhqEQ8sB
M1UTJQ1/vD3uo8gBF0wAq6Cj96DxEn71iNie/sy7M/GQFWBSZOfeCihKZjLftRv3aRxRdak+v2kt
bviVdZuATROe1Gw/4G4NorZX/o7+9C1zqJnABonjuQpusR48FBkPEmepN1w6JmxEg9dIupNj1te2
1pw0OBVEnspXr9fGnT5vRi0oahE2Y+0pk+5yI4Dxh0RwEzY8bY+ot35jOuFGyvef9HXNd0mpPelo
DcLtT6y0fh/64q1KeWRpmj71gibBtvgOA9kSbd+dstJ86ECFHXVY7hiOufGx39ah0eG/HzRMVZgd
YeUwYLdsloyVY+OxkYM6YvPwd6WrWZjo6PjhXxG3FqSAJEIXmoUePKLQ6XmTuqZlN/rKe5rxmoVT
U7w5zJAjpxQT3YWVIV8Li6mb6vJbic0hB3ocBQ1PPHh8ZFbibbLGU1d2JwRGXHu7Bu3kdizKHvcJ
kxtSYX3xXkgUiD+fUxRw4Ln09UAkugwZggZRV3f1BaQbnorU4bpN3CT+pD2pJefm0oIjvL1m74ML
e5zsjEA57yfLH0jDoQiSH/rMpTWVpcWazU8luvlQ5Aiu2TKTrwhi6JtuZR/hKiyNrTKuLW/rtOQl
BlSrn1uMKx45tgPfJbQ0de9bLIJoxvK4Y2RzSQxsQMuUWzsBvorrvTS1i1TCZio67euiUnFv+aUZ
ZazfF6PJgp879cmVFSlCge8a11s4995IV/PRAMG43dBLdzWhOt2G0aQMDUKj8Z4LVBa5MWoXpc1b
NoDYHxj58SaWiZW+tBj7ok9bFSaBIW9yN0Qz2L92hRB3OQrE2Omcr8wRcC0bJeEbtDZ3Jg70k4Js
Si+tbchO1ZvPhuarg18lC8Bx23fo/4s3onrzR6lrXzGmjzKS2fb9ZXoBrKFZtW2oasYTysPvaJfq
C2lYEw5KHpap8HjCYXrEajH7XWLM/t6Dn3+as+JNKbbnbXFqau5giw3bV/xejEmnn9sidevDMndm
XPUEO/b6ti8CpkIaSLEBtfYW+5OMKo/HoGHBsMAX7szS6a5sY9CinuhhZxrkl7piBf+5RuTSvdWh
437SquwtLZrk2KSCPklNXA1L/LanFE9MTiHz0bDfbesx+jwTFZF8HxvzvrHGG/BU38BwfkYwesUh
WIQrhLewV4LagsiIfTYhGemQNoUmSxwa/3Sh6CjcEHUDhi3G8FeM7sjXpnMXN4nfMTxEu8VDd2nm
06esn8q9WYAeGZSj7pnAkJc+9+pYNSzrVJQnv9o+JsoLXpTnsWBe/GWUwdPSiDfJ7CwErfROd3OK
jHZ7aLcC42e5UBndaXHztxZDP3tWj1jAnz5Khv29xbMVikxwab65On0q2/vpifulAIf9Y7mVIn2p
8FmrXE97YobEtk2hNpPjRTYC6ndTt+QHFar7u+ydFybkxrO3aOKta4/6/feKWC2M9HsDwoNHRpoA
yTMM4mjZgFjyAmWpUYH6qSDP6h1wiKS+cQfthSb2KbMFaJaqCkub/Xy1LUq2PIv0ro2rsd0zQvmU
zkCFUg5uqHow+Q7/i7nzWpLcSNb0E2EMWtzsRQLI0q2bLW5gZLMbWms8/X5RzTOngMQmrHi1YyNo
xuZERgTCw8P9F/IPAxWqkxZIX9qy/2hUzUONDuu5noz7SAo/K23/N935WwUtrJPIQ9EJ+1XR1cTP
ErBgWJOmZcP0xpC69B5x1OlUBARuWhF3SCUg9RJzaMQ3ZyT6G60g6iSIuPt5RoRsu/QtxXQEPBoU
q1xIPWSNGfI68dgu7mijIJBX6eRK1aL5vaTeX0/ELx6oJka7KgU83tgU06xNBa+sLCQ5Ylvy4NUI
AbucJE0x7xYr/AWElMysTX8djHjxRTEkPSKLYRU+qW0HXO01MBRBJnmFWCk2R7/DWnd5r0UO3Nd2
+dbb1h1SBaor7E2hsL0R6STwKHgfDmrjHVbZyCJx54qcSR5JgcQuNyQDs5b+NUVcpSDavg6FjYvZ
4LWJ1dyVavarrpqvWkWm04N8MBLtParJiF62aeXGtGQ9ce2rUYymdqe/B/JNIki6KS1kDjlJOOoU
VAtULok2IwZEA46ikClV/zmnG5AxAPNlf0IL/tMocT+lWIvfKiO73RbGm2rhT/KQ+jolSvsJYRj0
/AAjFJ4TcicvAdf475uRN1co4HeiDueDmEMx02kxZFDHisCacxdDesWp25klkdjhzc2ke3NMPZFu
aXH9NRU6lSTPwX2YGMv35+17VbnsU4mHaL6tk1Hs+VFWWK+HUfd/nuIfTYl4Wnf1T938LN/8mf9s
t3/o/8eSm5DE/3+X3D6OP//+WayqbeIf+F1tU/X/0BMlhOFPA0mB0PY/xTZF/g/1awX2BucP93NR
3/in1mY6/5ENnsiWrAMAMBDH+G+tzTD+g4GfpdJfh/hh6xAKN7W1a7W29XkUHgI0OygTKfyfUXhQ
NjWqPtMioPSOTogRAltVb5FMWa1no/XzkEpm8ndSd9G5lTFVfVWp6vfQVMYAK8DZhLe4AafATajF
8TNcq0HcHppF9RSjS+XZhPeDQLeuiv3PUKKuaLOYLOj6OqE5HCnqUqDIN+q1l6cTsqZ1VZN6wvV/
sfM7Bbh1zer3UA53lkmYI8htre2UEHKBBs4XVQfkwcfeQJYPJ/MDQ7u9bSMZ1aF6If1rOZsKDkYL
YRJU+L9Wi+ncdtocQJiWq3usXmsQwmQCBO8Gd/k+AYd6fYbrW+OfGVKeBRWJiR+f7Xox+1o1syRB
3rCWoIujaNMUd7mM6wSsR7Tjue/cYESA7vqoe1uI2Y5Ba4RxLwxBnGysxgZgl4v08OySKU9u3ccF
ri9pe3d9KJFc/G8N9XmCKo1AEh/KqJSoNuU4u1MAMaLM5NaCMIsAnRndJEtavzebdPJ0lWsFbkng
I1w0PQUVqdf18Xc+IT4cEQ8o4gpS5HqBizhCbDxjczHLSR7U0ulMl83sjINx1mXH3/OkAWDRuqNm
j7bNehyatpMTJgmcGvSY76oOopFkm+1jVUQNGoiRfXt9XjtbqFKTljmEukn42q6rhP9On1jgV2RF
uzVD6E3zbM6fweMe+cfsDmWDL6KthUmKLQqQLxLXTCcprezcAIFZ/8iayroJ7ax7jzvzkSvW3sei
MRDeSSiisGHrkZCA4oLGIByVXrvyMVtUMB6CdvWEAGT7KZ+g2LmjUUV/yOgUPPJYyr3rq7pzHEE5
KQD8TEMQoDe7aEmFkkhqZCC5q0qfnIAHnUVh4g5ZBl69s4OUGi0A+eA47gQgPlESOVo+dGmcTRAo
pxnIDs8zt0Tf+FTjJOzmVJzpBY/SfYpm0U3fOMa56uPmIIXc21rNYmxHoXCsqJunwawndU8DV3fN
Pv2SYbUIxTA1PPRwzH8zR7rLtEUh3kIBWW+t0qLdCA5CdzsTuERX46M0YDX1q2oH8ykHrfSOsrGD
kFSlI0l/fVd3Zkn04eEFhkrANzefFbpOSShXgLOhmWS3rRpj9I5ampATjg6O5ab/8RwHNPp9OGYb
hmyb23jXwvZNFTp+btigHOLUeK1Av+nPXKW4sc7ZYxbEKrj82vyo5SUw3sT6W4IddBB2lXVb4p/f
wTpDriY6gPVfrze42QFlDX5HpEHPAQLyebAKx0doGXBmBUI2iQwoSk7yPcGr+iz18s/ri74TEEnR
+CGq6HHSQlv/AMTCqJ5FOoqtPFJwCzfSB+iGETh/jAJRIooOPrC9TQZHBjJNJIias5lwVSzoGBsA
+hBUrs8yCiceIrGxH8rSkY7JTpiiK8hxtYznhG8ztWWQGtkIct1FHhXGkDXY6klX5vGjOfbNXZAb
5m1tDdVPqxqzt82ACcT1pd2Zqg7qmTYosrEIQ2y+ZxN+Q6RkiOEirRV4A3nyCW52c2+gWnIQEHem
atMv1Oix0L8mjV7vYlV1QyFjHuQiOCC/nXUtxoOG4mYyRu0ZMJcKdwyhJRxWqOzDhPWvz3Tn9n45
vLmJGvjkSWE5wwFr4VV7nOL0XLdzeTDJ9af6nKlDHlNEB5+Wuyw6+C8vONmcxwo7acRHM7hkGrpC
XyxaGl4JNc0PAIgeUKzX+/fPeJqAFAMPYVU342kSOt8jZRHf7tMGLt0Y3qZRnLuQ546ulvX+PQ9l
I9QNAAZYEToLmwtNxgdYxiWi82m2ydAY0/DM8/nPtNKDM16CygPywCV6Wn2IIU6kH0TD9XX6z+hc
bACGTR5Z4h33cmGlXpHbWCBXYFxT4tFm+hOq2d73stH4cTYqfmO02rvr38zeoOKByFeLtsSFbIvS
h9KsKknjjwquqVkxZr7c6onvIIT7y8K1770FCOJgS9dX+PNMUcZAPoRLVNT3NjlSkGSJjdxo40u1
sZxA4Bi3cTUj/VsvQC2EPwpEULU/h0ulHSzyztfrcDJlBQUj9AtU8dNepGd9ABc7n4bGzzugah3+
GI9dhTaMPFiKDz5Vvru+vntTBTAmckFRUjQ32YoFujJRVRywFBmN3wlpk3sLzwlkI0yThntWw/nS
0KKt0k49iPG7U6Wpz1uNXBRY13qqkLhzK4jY2tkakwerqBFB7LpJUP0tqKvT0dI+g5n/9/Xye1sV
LLmp3dK5xVxjPaA8qCZgZL3xq0qjr5kjAwabbkHBC4D559Iya9utEGLBNlJ3op9RYTvvErpMd1qg
zb4yjFZ2sNubBOP3T6LeR4VBiPNQ71j/pFQCBw4frYE/O37mfNlnB2l5jwIVytOItaM/qZqPSaih
OCk3yIGOo3ZG/rA/CJo7QcwB8CA7z8BLEtf171CBpC9NbrTQma35XVzgczANyZ9B0loHds/rS+D3
jA3wU8IWXSaf2Oy65BRyNA5J5+eh5TzpCHVTy6y6r9c/671vyxDgWFEhEi+Q9XwULrloNkvqfY2S
o9jqZGfkypXPcm/23iQXyeuy0n+mJXBNhCmQglub2C6IaiuWkQGamqw44404IXSvocQA9urm9XOj
7cC/bBvdve1nXGthMSe93vroLdR+JVvF7YKwBa0VgdGZu/p8fby9b8Ok1kb3ngqRI8BtL0NSK7w0
S6QI/LoZxnNvGd1tJZwPAKKnByFhLxqR8Jkws+ifUEFZD6VPMoWTKOr8rhTEU2MpPpVA3N9meqgK
fwYEd/EmQ5R4Co5UDJ/redvoYJIY8eTn3/YWW7pUMNNmE9F6Ozftu9ZZ0I2N8SiaraE7wy/sP8Vz
G/yYYwwmomxx8MYOQXBKXYnLRISExVukmFs3n2DaPpiZCo1Dl6LgjiZdgyGmNdsHt9RONsD7yzAc
k6+BE7UJ3TTzg1p1UCEZ0dd/cuzpcdJkBccbzGumcOrfyrGk/Rm3M1okxeQchS6VvVivF1hval0W
UiKkrtvPIjOSmRpmQOiKUhTRIzDH/lAnRujFUmnSQ1qQtgDY0Dp/Vo1kem3fd+3J1hP7xsmK5jM1
eO2P61/q5p0kTiGXJ09ukc2TLmz17vSqqgcgA5Uf2Ai7W1Fv0721uns5QIUUHSRJQJZzWI9qZr/P
m3Z+P1ex+e36r7j8iMUNbrIyVG9JITZp7qBX2ggnipKHYeHQVqc0TOhr3KhtL93XZWnfLhluRMrc
FAcndXf+PJboDAqQI3na+vwsVFIsvZcY2rHM2wq3+RuuLVm7qauw+mXRs7lrzRGKlhNUka8NpvpW
ieXx8/UFuAwYyL7JhHcAyYZGEXb9KyIrUJaywBATgSHL0zOV1vOkJG+tuZwP0pf9oYikjtCZAxK7
HorDXJZdwFAoVHd/NVKD3nrbIGnFoTQPztvevtKeI/mmJaBY1ua8jWlqaImGzBiSUy0UJimXOtcU
PJoGlfEfdtwU3wOLvrar1k5zGJ/WNYDf3zbXJpEYYgFqcOI8vsgMJ5RbZoD26HunkfoQmJGNYlco
u23ULb4sh9WD01QJNHVMH4ulweu2UA44bOLz2Rx5iszkw2ytuFk3WQJSS7XVqVnlJ71d4LozjKRK
kakibSaXt0qWvj5FRDwQtDPpIQpWyvbBOswouds67pKJ2WCHiESPm7WTobgIOiwPcajAHr/+7V6+
N57lCm1LhFXUTTebHKAkDVEEPtRAkclD8Sp6mhN0S6u+xbwDce7T4KTpvzi3YE2583TG5X0nPvMX
ezuUFY6GQ1piktYFN1pmpHD02/A8GbB7oIBZ9zUWqgiqhgNCFGWXvjG7aPz7+tR3zhLXHlwHSra0
E7Y1ntZWC6cNu9Jv9EH5a1aG/AZtElAaRtN8vj7UzofEZU0niB4bJcRnd/EX811khaKLBPRgQFvs
Z6s6xT3eN9MJoXLk09tkqQ+2dS8yioSTN46o9cBvXq9wm6llONvYrFILHgxPqrsgR0gr/RQYUjCf
5EwfvtdE1MqPqQXdtIYZdJ4WBlbmX5/6ziprotpk/yaBOpszxN8ZpMyIBdYKYCFYwIZe2KQr6OjX
1BivD7a7ziiectNQSuNCWs96sXEOghBU++ncGU99nuNVYI4GfrzSX6k6OQc3nzgcm/iAsp3gt2oc
WGAT6+EmC/TBUDK3slDm23EwAoRzdOv99UntxGEqO4whXudUuTeTSvDHio0ZcQmUxDWIfFqKD2bc
uotFWoZ+AX/vlEyo0dwsdpT8iy+XNJjgQANKQ853PcVCMxvMhizybi1ocUCLB3dAXXpC12hSbsyo
hHN1fbo7e0gaIZqZlNv5eLfT7QarREWd+pKV96doTgBD2ylirkNmWu+Hcihurg+484VyImEXCi1P
Q9Y3F002oI2So1TvV1Y83eWpY7/pUET9UOEL/vX6UHtzEy9fbhQ+T9Z1vZpa1SqVhCYL3aEidasa
b4ICaOiDEtvIHpllcZAuiFO++UB1y4Gqg1K2oOFvDh/7ZMHvR31WTYBdJ2AJ3/EgnS2MxiPT68xy
fGyUpuR+6YLJX+bZOihn7f8Am5cNFUO+oc2EgetG3F/8AACoxfcmyPpHsJkpSoh9/ljBbj0ZoG8g
8ljl16RRv7x+uW2QDHA66G6SS6yXO+mzBKGBtvXJLpZTF9h1dGph67nDoE73xPn84FO6LLmItiZM
QoFj4C+2aDUrp8hmGJmDv2Bq3capSFDw9AVsO30qEqyUh6if3HnBqxSlheSPGe8/N5mcyqsle3ht
6YEfQ0vXokirgyzZ1p9l/H17R+8cL67H7qnBUN6b7UA/X1/kiyDIKDwVha835HrezetFDhy0uNIR
zXfNQqEVsaIFaZbmqDUltmr1JasqKS/MRBrC9OG310jJHOHkwgYoMeE82fL0o8kD60Zp0EwpI2Ru
r0/qIiaoMEmppAjsoVi9TdhDPYrQBoDNa5yw+AbWcvpsz63ljnV81FvcGYpET6ddS6otgxRZr58z
5R2Vt1n16iBcZkxe4r47aUmITsdU6nPiX5/Z5UKyTZgmkIgglUerej2c0SDIAYtY85rZ/EvKg8E3
xrk6N4NFDyQfpYOFvAgAjCTER0gvKaUQhdbDKekcamDMVRovUeTFhVm/SZKieyuPxvAkoxl8D/YH
ldGgjZbboWkk/ehIihHWXw5zZRsNuNXQ8LbUMQsQshELE56BINu6oRIIJ+Jg0r9Eg41VGl6o2hdk
E9ATLPN6SMEDJTP58KTkEbjeBonE6zsgLrCLH8SbCroTKDCqkOslGSu8j5Qs1zwggvp3u1Ix68YP
9p0aZh9m/NU+AiTpfuLJbBxUm3a2niwURjuEK/5nC0hCFreV6F3LXlbG8/2Yob+Au22HZRZiwOhG
mAfxZ2fvqU1QoKB7AqVum4M6GIX0U28uHtU06ia11pGpjK2TYf9aFOaTU8Z6/YgIApq7ThzQXwFj
TWHv+nLvnC9+BfgPjX4V3MHNUZ4V5E8KArOnznNyV9ZY51by7Pgc7O5gqMusW4BouN3ZWQrvXHvr
rVVVsNihsO/T6Mn5CdKi/limw8M86MUZcRtBARgKf1lGHP4G9OVwu2pfv8skpDBNHYHJulj1QRK2
24WGPqGl1HdloAhcNB6D2K9V/ohb20FA2dlloa6kO4hOk9xusUNVZXXtUiJ0lvPgQKIwqp8UqZbu
4aNJGO8U+ein8IE+gg6ZRjcIQts6WPad7xqogshyKEZTmdtUUZMgppC6CN0sju+9KndoTwbt8rlA
TPHnWPKZHSzx3pR5YFCWoAajoN+13uYQ0JuTEPXo0ed28iENNSDpuZQaeL8ZdePSArLrU1HmMAPa
RVHeIT/U/wbgrqjSL+m9O7+BFwcXB0R9SMVbM4koMcAH2JGMgO2SnOVs6SjRNJl5U5l9ZaD/YzUf
s0oNbmp1WFx8X/7FFUluAdWbVwGAgu0i6FnSgElsFm8ce2QAeiU9lQqqjLiUHjGMd9IqXabiK9Bi
ZJKoiK8XfIIEnjqVrWMrWTShlwoQ/Mj3/2hHTXAKk9T61qIf7dmRZN+mGRGG9Eox3syNhbKf0UUH
RiOXIZybTKPeiDAJScK25DlT3sPvqzY8rHQwaYzNCS9dvcFVYsnuC4hyuKk1ww2l6aOluMy2qEVR
7OVOo4cGIXq9EqlGOj05E97L+GjeYqU93EscywOU7OWJIvMRgGPxdSGFsolj8UxjG+ttw+Noofga
1upNUke6l2i1DqCdIHJwhC+DNMORraLRRdcF1/X1tKSoBeeshaY3LGnuFcG0+JrWQtWqlur82vuA
oajmIUZnmUjCbVZwzHpbsrPC9LiDFdfuYTrP2BQjlmgdhcbdZSTpICg5GniJzayWEL6QEgWGB9/2
ceqT8BxrmeYPiEy5VYzO6fWZ7X2VQibH4qWF3L66Se1kVRoXU+Fhp+JF+wkoMHqKYKnhCrbJB+hc
qHkqWnBTmuj3Xh95d6IW1S2OpsqjfbOmi47cujaMrGmsNO5QachXIfz4hOhDdku75KgZszse7RgZ
jZ5nhZT156LYKICHVL48pIjHW8sc809OaPCky4LizoyrI02gy2BLKU0cdvA8qJBs9RtQeMWqNGW8
EcFehE8gbUSz0TyOS66fQwdKntSjeG/j/XTXoWV08MnuTZe+J4Ut4j2lkc1x7KYq19KM5VWrGane
wNBuADOFrtbhi7tM4VF3XGzXOkNFbE5GsgITBU7JtvJfzWOqh0NjemmQNE8ZLeyPUmtqpIxd4Glt
Z51DMzxKi3cH5RVnUgikIb8tc2kL+FTDLk0PrKV+74QIV0fIU/kV5mi3szQgSVN16sHK7m2sxYuS
5zoPPvSlNh/SlGhOPRaG12J417g9Js1QseZcPynRYP5CWi0fEOePU6AxcYH9ArzXT68/O0D/BLqT
B+BFe7uL5nHpIhU+ZtChPYiaIOqEUuBV0tJ5fd8dPYj2PiZKUDzGuEYof2+ihDPZWZZTUfQkVZt/
yHminMF5lt8UMPUaImJl+tf1Ce7EdipeFAlEeQCNJvGDXhS/00zGBKLHMnxsMQnoozk+Y1fd+nhU
/Lg+0s7UqBJoVNip+HCRbOJt0qWoLJeL5VUArNGI/RPRKZQl4iR3k9o8at7vjAbaGqw1WQmQrWcB
xBfzKlM8RxdMZDy51yhhaVQirF5TvDrFlbrFK+8g6bgcjwgEOQaEvigXOJs0F4X+CF43GijTrGRn
iwvaHVHcdfMkQUoTRd+DJOCZC7MOAyZYHTq75Pc8Z561O15MEIVLG+VgHgxNMas/UFK3f9hLm7/P
x0F+Iy+a/j3HbfBdhAbBXVz1dXoTWChjyXk8PvIWkGktFMLINLC/kMDyzL2+22I3tz+PFw6atqhm
2+zE+rtyNImOeBEFHnoZ5i0nE0b+nI1310fZW3VOik7s5yIn51+P0pbDBAtjDrw4GfFeasv4zsoh
sltOe4eN6sEXfBkEacJxwaBQCjGSxsl6NI1uH5ljK7zg28FVAZXjzwM/Wg6L6RwZFkaDUXGEIL08
oFSCyBvYZWGpuQVWwGRtk8hcEPCRMzyylzxykzTUz6QZRw2anfnpZM2kKODgRH1tPb9ycBagoy1v
4yya7rvQsk66WZc+cgqIHo5y/bCUztHNsjM/ZFMVwg+0CAEFXg+aTNFEn82MAdkZQFvkvHfD0eo/
5lBIDzrGl/cJEABaQbxCKbgCXV8P5dhImvehGkHx7GBoDr1xxiA3/6bkyKafaOBq53kMuhrzjq59
agx0HK9/rnuHFmUubhKb1yF/sTkVvAZNyMZF7FvFVP6szKF5O45Ln7mDYUg3/BjjLPc6IMDJVpsf
cl+Ufltg+YLnD1JvXcf144x6/3kOcRCvgdwcJKnPWejm2BoUSYDVcnLx/9j8wDLLtCDE+cmfhhnz
iEbBaCVWK+ltEhuyIMVnqE9MufpuGdXqDbwL1FKKJPIqWG1fcLCf3zoY/YC1AKU6oSWMOXTR9G9V
KSq+qQYyf+jUa3Q0a+j7B2srdm/z00UfDGqEqHmr1uZ0oidToibaRX4vFx/LSs7ukE2IBGkqQq4A
VFCUtx32UZWK9Vra3UhctFAVevtNhuCzD37kSLHqIjoR/2AW0hakn85/iyfBixAtYGPFiOoRxuxW
dBcWaYtRFOrV71K8Iz4YcpCfr6/B3oAcIS4F+lii4LMeMOgK/M3QbHKpyOu3atRq91WvTp6VFeVd
NUTpzfXxLs4uzDeGAbFLUQ2dKPH3X0zQqpdeNxDgcvUYr5ka8gogBVAJy2hP3vWhdqZGds0okBNQ
/twqSZIIS8lgFLqL4IXRoMKgLr+cpcw+Ork0ekXptAcD7szNQRKbuEvnUahXrucm8Sxr86rW3UnC
DwCqVubhjQWvRe/7D9fndhGXGIFTR1EQuWKE4EVcfrGMWpc0FKYgXcjouSIUyqtamZEOqXILO1Yb
sR8clcsPkYrSrB3mRwDzS9wv41vYYvKk4EMFYr4eP5ICqr9mAukDWg8M+z58cBasRjSjaz+gfK/h
5pG3QXuOlVH5hC3b/JRaVX0bpsHoXl8KMdTqEIufApwHUiUFDrra659SgX9QrBD+S6g6eKCieOwV
bdEehLm9j4kOoG3ZaPvTfdxEObmOBjWwSt0F0T+c8bioThLYRQyLB8dLS+3oibg7K95saDjQcOFd
vJ7VDEUEX51ed3GjV/FDC4vHHhO0g7W7uL7F2vF4ECA3ouA2BVVGem4oQ+kucTb4W4ikuujJ4+aU
0jSRXDDz+rtZtq0DjvPeYgoeDxaHNjT1rStoQhao6LOlubHSmV9btchR9jEr+bzotZL4ndYcFYn2
R+SsUOSjsr3F2TVqPSCeBXWnHhbhAQ8ZYo5GmI3aAlA9CbqDhb3cPo27kEcZFWXYH9v2Zq5a6aIW
jKf2qoRJgd3d0W40ztc//cvtYxR6jCBVHBKwLZ8GQdYwolYNH2oJ07dqYye+1jjzm7HqM5Cbs+Qk
aNq0xgGQ8HIxyb7QGNQ5CsSfLYyO5xCHuucs6DAKb/ugSW51ebR9VCPlB8POpoNpXtTBiOKKTqkG
yX6hU7q5M+i8507VOoCnO73wdWsq7noHayZHmUiLAoqnpWG3pxK5paMMQRzrdXBhaCGGLLYSqN4m
uMyhLo3gqTXXUFOMfrrRcqfOUP2mtXJvBpt8ChX82dG8HT0jx61FQqnrg4xz90H8ubxbNBRdKGvQ
iuKwbgNuN4B4NROinKQMQr+qRsBa6Sw0weej9Hpve/muqM+T0qHhsAk9bRziWxkgHBH2neEh/jW5
jYIqCeJaw0lpu/EgJdgdz2BtBedYvFDXoa7NNGUEM8rnxIflh1LOAvZm9tizq5Bk2/ngHby3lIBH
OJkGmCTynvV4aKqYvBvQcUhtuT8pcpJ5M2ZBfq+oR835vTAgqNvUwCGDgndYDxW3UmpqBUM1Vtj7
DtmcpxX2qxFWnA+wC1QSyWMpE2/ORzjOYRTUjeGO0HxPQYSIVaTPgdsEqFgOaCi+PuoAQgJjRaeI
RRT7+SL3WDpEI1HQg0uL5g1+7IXkSjI20qWFOO2ghI4/ZcoRdXAv1HFRIQguKCO0p9aDKtVMJ9jq
dDfW545rXtX7JxWe218EDeNJGkxMp6ZUnr5en6vYoO35hzFMZsE1CW1b/KwXc62ixWinDt5wE5cI
VmLFdKNIjvOJl27Fk6VwPHydxvcVagAHoWfvVFCqJa/hkkTFe7Op2tQWpYkHlouNe31u9a4+xXEZ
3zhh1516LFu96zN9Ztdvp0rXF/0GFN8pFm+y1yIz5NSUQ45h64zRSQ0LE6pk2Nt/I0nkYOkVA7cC
1hSYuWdqoSEj4BgXb+RpKL8qvOimk453gX7SpkIJ/XKqLN5PcdeOp6kvhwHhyWzERQxM3pc2NpVf
GTXnzi1qNW9vAfpjVS7XRTW4s1Iv3Qm/rPSDHSu43NMDALlhJEtf4Dw7VK9FNZCHQA0CzkY4IN3a
fM5dGS3lsLDF9QQ9KEpN84S4cucLPSTcAHs8Kx2zdnGtQAm/K47gQs/hbbPuoPmo2KDSw5nanl5H
a53KCGwNwRc5/jZrmBOecrORf4wZLkpuj/3Gx04Bi4qVZVo0J2w21U+1MqPat3Sx/rW09ZBWedTU
uK10ffDOiPs6OKmUtwEkN4iRYaKBCWWYG/VwCum/wD+KcuoG1z+gnbBKfxi807O2Aa+C9VHBLAS3
1YakzpL0yVOcOfs4Tlhx8wKf/dcPBWmHO4PzAdB7Ewy0rK8qJdUx46yBXbJ/9GuUduHGyLqDIu1O
3BH8oP8OtbkMC72yFD1mVobRY2auVtnXRbyKTjwAowzF0Xq6nYxyOVjM3WENUXfisayS260XU9dD
1FRiZpjRhUNDrkKyFvJkjxWxXPXVV8eJJT/QG/tg3J1NpIWKKjrlJjKNbTsaT+Fiivg96Opp+S3a
dvWp6uz6MVDlH9f3UByrzWfPTUUBgJxOoBo34aaqy2KyihSFhHHMfmbVZJ0dvW7UUxFn9UPswHW6
PuDOXbwacJNmTPguFGFPshy1mfxxQA/nO5515kEY3V1ANKKopJA1Iuu32TjcyMZMrVD3UMIaGHft
fOhLtbiPy+CILbU3FBrbdLlgIsC82HyayTTFHGnqG70Sdm/DvBl9HQnp2yor/r6+dDtfI3kFHRF6
ebwTt8DTIbemUY0CXjNzAwIKOYuzZGP4lmIgdJMmtfJhnnLj2/VB9/YLbJv4OOhu8Qher2SMYrtV
DuxXNud8jzFqmlCQ/0VeTWmIJ5TgerFnm/2iZtqbGJ4KTYdG/RY2xc8KD+EPZp0efO97u8VUSFLQ
n6KstdktzRoAqA6T5pbRED+VRs11ooZh5S1LIB30OHbHgugkHmkAeLdFvUqIRmQOHGind2oPjbr5
RGEju5uyQPNev0sk0yi74DfBo2szrWhWRqMeiY9Km0xn3M1R6eyCVyMdKeAJ7i6Ma1aJb379LWjq
WNpJMjOhpPs6T33tU6pYzrpF7tnkduP/i0mJgih5u3h2biZlSs6sV3ZPfYL66GPRt7y2UM8P5IPF
2ztXEPn/O47YxxfZpbh1YK4zDhrt1hlbnOqk6nUPDMhB9rua7XvcJPs/rk9uL/DC/wPGAmwYoYbN
oLBacJ4qFgZt4ZuegqCNvwzx3J3ryLKess4uj3oYYrm2oZ73CdUe/ONI4cUvejHNREnbpJf59KMk
N7zMKBq3COUjydP9UfhKBL0F96XNlTlj9zqqZkuJJx+6e6dOwOurKKxeX729LRPkMpnCGYWri4YX
Jsh53KmaC6QpfkR9BmewLG4QPcWAWArsh9EJfl0f8nJilFpUqjugIU0khUQteLV8nVrh1UwuwFPB
c4zK/KAMmv3p+iiXLx1R0FGA4oseMbzX9ShtPqhRBNUWKomV3USVqd8Ocdu8L+qgckNAryf6mCYg
yOTIEOxySRmZIERBmWgFa2w9st7jUTM0zK/IreFJk7T4C6jm/qHsavSLwqw9S4thHzT2LkMklSRR
ehSIWphYYtFfLCrlzTaLOH3wr8YCvUPDFoYNym2exf3t9ZXdHwpQJxSh56LZeigD/XnaXEAlohC7
m8yqazdB8NZfpvxIxeHybKPiiyoF9DyTquNWdqrDDbUxF852OvS1K4B5nhmlEf5Kcfo57XPpoJC7
92mKMCK4kCQgW3x0jDGvPIa8XXhdhS79y/FWjmz9YK/2PhAQGVSknis229pX0iCEB+0QrInTxm94
+443WH6h/byMHRK/qIbDmSu867u2MzWRGCDUqglWxQUclmp5BxWbD0QKx4dMzSLfGYgu10fZ+TaE
SjPterqQ9P02SY5eW2beZYzS5zNQW6uITrFutm8R+0pf/ZIhwRG1E/5ZyqjbzttIBWowcw64msiB
R4cmQdQf/05nqUpX0YvenQy8J149P5NGvehS8YlctPtUrQYOBQkaCeVs+INGVvEFDETuxVmbHWyY
CBPrW0bwY8FZ0Jeim7nF8OIFSXt2mdEAs+fxnZ6Mkw/J2HIznVd0VlejC+E9v0flP/9gR+qRWOPl
TkKJIGGQ6cxgSGtsUpQsGjLZmS3A+Xk4frfNQK5xSO9zrCvmsH/1sjKYKFmwmSZ0681bJh+XSe4X
DK3tGs2uOp71x2aZzRuep8rN9R285EAgP6NjoQhlnpop4gzr8FVIloohxJx70YhFLiYvky9zHHwH
V9eHsJvSR2NC/2iKDIjA0vSoD3bz7vpvuDyLjEuPStxMCMdsIQZgaCRTWxDCQYN3upNjpfLDGH+g
fzGKuF/JMsn5dLHDL64EnuEpUqJ27o1q393GpLZgKDT94MRfhmiRnECgEbU9ZqWuR9G6ZpLSghqa
1lLj1uJluFO7IbyPzRFNeKXs2oMN3Fs84hdmg7CELrHfod4ikAxwwFtqrfnQKan5NOCpc3DJ7U3L
Av0BUkUVupabxcsT3hflEhWg5VL9Npqg/GdLOaFzNuGLoYRH413eCazgi/HE73mxWXNJJxluSuFZ
s/SUgYb6Qgl2vo2NMoGraX/vHIwern8fF1OES0zDS8DnKNYB2lsPKQdFX+UhKq+T2uh4z+F3MupW
c6sL3LkSl0eg/YuIwngQAig/2aiF8sxfj2dFxdJ2ycCXIkX4XjQV3R4NIAO/sjuInRtfPsQ5xFia
6B3wkUCa3mR/eIqMmL7Q02qbAaMhfZzCr3xL01tr6Qdk6+K8oNOGDe6cY2JcV472p4xLVX5qUjl5
7JZI/bzgdfyYzQlSuGmWU0CaBsDFepH/idQHvz/Pyy+85NtbxWzm9xSwB+TatHo6SWVz0KDcXTli
Fl0XbldapOuVKyrknSeOkxfnk/k4ylbvGwMvHLttj6pKF9+hWDiGAYQh1EW36IN+srRp5L3tZeb8
3Rjt4s8xyPFWSroIzHzdJoOrZ/GR6t3eqAILBv+R/1ww/wonmktTm3KvlJTZd5apgv1gSKcAnZxz
3kkyIH31yH1+b1WpkMA8hh8M1G8TuZYUW9balDJecIiQNYk6ey3CmxQIiyMY9+5QdHlAlaEjyJtu
vYHj0s5WCCzA68B+YZZu1G4a41wWUfd+bTxmA1HTQ9gdYICoNq2Hiuxw1Edbz7xuzO0bi1aaNxjd
4EtphAGdkwd/XI8il/epGBDQIr4cQuFzi7mQJtHLA7DiKVOYNCdFx6MMmHN23zdS+TiGS/sgTUmL
Fm9a/k0dVPUtOSkPbtSdD4hRAHzAXKPtsBVscXJwgmWBgV47YMHSxBpO2ZNenYwxnt84gVOjja4X
B4Pu7Cqhk3yQejoX3xbT0uYddEVbTz30C2M/SILx06JYLY0X4BHXV3l3KIpSIDZhd5CXrXe1LiAq
zyNDhY0c3rQ4e5wHW+3ftEaTvT7YgNMRiqKC7HTRmY9zbdC1QmKoocZbKFhsYbQ1uWXRHJU4LlJc
sh8hZAeoF1Fnnm/rWYV5IsBJQYrwS+54cpgaNxUa5a4xOM4P06gn2q/IpjYCpoCU1NGTaG9RgWUL
gS6eERQj1sOTyvP45EHuNQj+noZeQrW1wkVJqYL+oEe/c9cCKAXtIFoDBIFNBF+sJKpzo89wQRlk
+GNN9TELFovlbYpbJdeym+vfy955oFpK9meCZ6Hcsp6a1lMYMdMp89JQre5zy0ADplKLMzo/tM+U
PD8lUVIfhB4xidWLRWzni0E3l2484wDYoKDp/V/OzmtXbqPZwk9EgDnccjgzOyhvyZJ8Q8iJObOZ
nv58rYv/iBxiiC3ANgwYVk+zq6srrFprCg1Yt0SRzy9MctvXqswcJJKN+OJljobgg6ln3+9veHdt
SlgALnj7AUiuN+xq09yjik66MvXG81KqSMuh1ndSOyM+taX4kXml9iQm+wiut2dElIslFS5srYBM
1gt7c1m6SpLkgdov0cNM3vuF0dvohLs6AoDuLkW09vOZlDRN66WoZuVlrZY5AwXax6VQnZdqcMbT
ItTwoEKxt5KBmhXEfT/p+jeb4qNNJrN6WQCiLjktHVJr4wQcM52c9vL6gyMXY/CdYA8c4uZmlNQC
U1vF3cAPWj7ORYoYspcXn5qmVa5Gzcwyj6RyivV2+nJ/5b2Xi/ojTRaWd5ib2wTAdkIm74zo+kWL
ogW6lxqXplW7R3e245Nopzn2ncT9inBl1fq6bKQP1NUOQtW9m0qrnPkq3AKv9mb/c5hksmaSBb2Z
eo9Cj2HoM8v41OTlD82FJ5v+zRGN200KxUWV8BJaRMT97HxtSHWiF0NUz6yZMPyJ3Kj4COGPe1BM
27uSjKTAWSTrGEx8rlfpmbef4g7l+RZOmfelyXm68xReeC3/dEKrXk5N79TvkIZrj27K3sPCjB4T
XXRxeMM2GxzLAf6itsgDc9BbdGn7ZDwjERY9WFbWfk372v3hetEU+61bzKducVXl4Fj3HD7ZI8zu
ktPjRlG7F1kTwzyaBTaPHEqcHtCQWKTBqFK9SUvzaOR/78bKF5ToHRA11fz1x05ym6apwnpWauUn
d/aWQGvs9BJ7bX5wY/e2xvAPST/VIa7tZqm0nZwuqZCGrb1E973KtRnkD7uH3C7nM2pw5oEd3W4N
/yqpO2mVUVnc9vBts0VFLYqyYJjGT1HbiadeJdDMQ7v5cN8j7K0EAENuCo4k6sDrj5hLZi/P7NBl
S2txHVUuO/D44VK0g3lgH7eUARLnwV+0oOUzvfV7XocKZ6sURKxKMn3Xu2xofFMkME613bi8zHTy
/hmnfDp1nkguiW0JuMVK29dpXVyKcawOvOGtH+LHSHZUXCKzl1sUYa4qjtkvGX5YSfLPVWmN2Sm3
OvPBHilX+SFK1l+QvC6jg6Bhd10qLNAMu+ALtr1dodPo74cUBfjB/ntSlOQM3MB5IyzK4GTbc1AI
y3h5/Tkzt0GVQJL+3UDsPfpdZtFUCJKOWs6k4JhdnHRU384GOhq/sRSvGgR5eAHypLVJLaOI+EM5
5hZI48Vyk4Ub09gImLRHulO391IHnwFzDgI7EtK/eUk6iEctYbLUaOqVP2RMuvfEuEETReoDaDP9
8fVbk68W0BqwoOA111trE1voZd5wW0rrPWrg1Ym3vLy4fbwcrLS3MxIFrEMiNG/eq7lMDJcpNaQD
7UQSEjGssDRF5E9J0r30+VgeQOhu30eJCyFqZgyDrHJ7aKY+R4pTOWlga01zGRyle9+4rf7x9d8P
qIuk+peT7NuuvKZX1PiLOg2gMh18Kh/22cpocwl8zvn+Unsb+nUp6fh+qS6WidmXcc9SbpVp77M+
TK+wdw+/cZXJo2g+AuJnXn0Tg088hVqE6A1MYdn07JW9+zZsoRK1hin8yykZcK77w2b8jm1IeRHJ
vYLf4jqvtxZ1ZaHy3CcBHbR/wpDSTbEYDvoXTJrNoXrU3N35kj8JtkGUkvRDLrNeLoSKCsFBM4EF
oOkuXWxPH5iLep3emSxfkk/IQhjRPs2KrQG2nl6YccMqoqiH1lfSsDo1sAn/OcUK+q3dctSR2Hn5
GEagrkAkyk3b1sKg3nNZ0ZC2OLUnxr6skx3Hjj+nh6Qje0vx4FFYoJ7J67dxU/XUZlHWc2B5WLQB
gg/dZS55bMCMHPWw9h5ZWcdkjopYhWh3kzEZccasN043yMdQ9ZEt0f7WQsUsUaiW3Cq5VIlBmSCI
J0+9RiNa2fCf5NdSlOVpLGzx4/413Nu6hCKomCmp1bb1ZDJpPlpKm8DIriTv0WgP3+L0YChSoyPg
486z6tAepVNJm1ISIK7ttEP0yi6WOmEsFbyl4TQtABwB1DpO2gGCIi08V5m3PLx2g7w+gALAGME7
AKfZetVYp42HUi6TVm3infVJtGje4xCsNEkPUtTbe28wRAwmjMl3usBbgQdw/E6tZkkSFNOY+0nX
DGdQaui0VMz0e1p9xJVze/GB7MnKKsU+NrnN05gJBhrWw6a/LG38lVpvcWZWULm++gNK0SupcYO9
4tPWH1Bkk50z1R4HUz8aQdGkDUxZHfI6CL/495fa2xBTqyRmMFbdUrWPJXRzpaZEARG7AtKNmeSR
Mn9wf5XbJJAVqAozdI4VYs3rDUE2SltwiKeghJDqo9p66cW2YJ1qyQ2vGf+b70RK+bFr5iNEzI6B
8IhTXSQaki2nTZrCjLkzeSjGBrzAyLj0nrh0Rjf/Wy4pUhFlNh/Y/u56lE1/jldwBTaRHoJLYWf1
rBe2aK2jOJCfClVEj57ezFc7Z3r34ABvrzjJA5Ee/VdNcsRss5W6h12oIELu0ia81gzqwm666Kcw
gWyeZpX5ZCQiPQha9hZlMhUfRmYPxdgmkhgyg8h8mqaAGfnyrGfCOTsd+laaLZQ3th5VHxM0zQ4C
i1u/KQHB/7+o/PS/hC+q3oKRAABBJ9QOT1WzuM80ocZT2+fRp/v2urs/wnSY/bkZN4PIfZa341Bj
r4jizn9p2ohmhpso5SXRZyXoCkyprJxXj4yRBzJ9yJWnFg2v6+YoTSiFqinOpyCzGFKh6zYHExzk
jCClqHULy329m2E9QjTEA2QivznFWiweglnlFKTO3JwIdfqzCQflaXRS53L/g+44AFK7nzSA9L14
i9ZnF4ZKN1SinoKO3s3zArPCuQ0NBo3SNNW0B5hwlGuoqeXbyhjDg7V3XBztPdkNowxDUWRjNzCq
p6LxlpH3bnzpem9+PzVm+vn+BneME/1k5o1hZyLW2JZDiJq0Eu3WMRCxIQkWRXLlea+DLJmbg7xk
xziZ8KNnKR0bhAObcMZLsmyuPLynW9Kdb7NhoSKplk+FRb8vr9PuD6UY8oNFd/YHvQElPOlHNR7c
9QHOqrJQmknGwPYmz4/LXA0gWO8eUmfs/PufUp7HuoHA/DbD4YylU36BU2G9lG11oeaNjPhjkcmf
CiC4k8mA1CeqeEWQUvg/qCztrgdSEyQO4COqH+v1ZhAX9dgSD5mz5T4V+ZS8jfOoZsh4ioq/Gk8U
BwveGiQbpDcrWdpImrcdp86Nm3HSliHQWpRRombonxPm8Q5eop1V4J2TACNJCAQZxnpbcbxkht4o
IsBgmWcGBvGEOFF54JR3Ph5FG+YXgeJglduC0TIYndB4VYMhNkaDiHocruEYZV+VViTPi9aGB1WA
nW3J+SjJDkF9ind2va3KGquEpq4IvMpUr7UzKOf4eLL+9o4RttKIgB5HrrNFJy+unjWevYigt7rk
Q9T24ZPSzgmeedQoJwvnAyQm7cGJ7X1LWCcIU6BykqnlemtJogjiFUuAaSrcv2D+zU8R8zAP8QzX
djpMRyQ3t3eaDIy6o6ToZCZgC9PsvIZhr7oYEIEqprMeJ81Ta2IwVG+PSB93To3+Csgm6m1MYm5R
P7NIvaXrS0y+HJqnJjW0axaTktz3HDsb4hYDB+MSU0PcPmiLlSqtq7GhKczzD3ra9ufUrFAWjI+o
VW9XAi8CxpopemAy5tZn0KyKnT6tiEVctX1vdqr12SuKRfeTsfHig23dDlPKIZ6fpwRVMi5483pC
tjUkKOZNgUjiaoAAvJSw/CVxHR8yC9KrhS7Lg4iKebhaxDTw/MyJBX9UmaqksLVq5X6IIvHf/aJY
3Snz+urLOM7z34rbJZ/n2Bz+Jm71AOo18KA9zJSYDT8fdWMJ7h/Q7bVi+I8CA/wYkihjixIZGGbI
jCjpgySiXuPHU1F9yWgbRX4BRYkPszqTV954cK9ueV0oUFIdYpAAelZMfvN4eXjcrojrPhiY6vo6
hYsC7/FgLdq5FmLur4kY7YsptXUv7cjEuT2Hxn+K09a2v2Sx6R24sNt7DvE2uaOEcECsvtXpnmLQ
/yMdBhjHu+S5I1M+z1Gen4wh65+zxIkO3pu99ehJgxqhNY7Nysv5S+BsIvGeaWlP8FVY+qmAGffs
NUzexmAnfYFq1sGbcHvZKXOjQ05WgoO5eVC7gbZKziBkkDhJA9ah5QaW2VG0vLeKdJV0bOm546rX
u0L8E4g2YMxgKFPvWiF/e6El1R5Y7O1Fl1REktKQB5t4ZBMcDEurVRHSskGku8mZulv70QybzFe5
g69Gh8iliFFhbKYRvMUQpDNA9txrCP/RFENtuhj/LByEWAnJpwc7rKI/7l/Gva3BTQHlEmyXkht9
/QFrtTAYXyIurs3JPbXQkqe+XlYwlRl2/vfr15KBCOZH8Z6SzXqtTqkFBgNB1dyZ8TOvX3im+JS9
HZS5PFKV2nEyGASxqtRqIlDY7KudphJPEJG8qUJ9UCbP8UM9rvwaENJjM1vTSSdNP9/f4A6MAAoT
gmPYqHkYQJavdxhqzeT1qvTRUyNAKybxS5GN4hSX3C93tsTDDEPYo4463Klr1OXSzYP27f6PkGus
I2eJvKN+C2YLitYtlGHyIm9Zck5UNALOvlFSj/AUjO5f99fZsxwCZai65EQaDHnrvbq544hkZB2Y
N9OgoKXo57VboxtbTwffdc93QTTEOjyzpKmbpeglzKMyhzCbcQ/9FCq5S53CY5C67bOdjcP3+zuT
drj5gkSV8MTIwM8ASrje2TJlCZqxMk8tLQ29UMCaIvHqxh+WRXuYexgJ41h4/mAsRzxrO2YrYzAy
EDwAO95EfwA1NL1oM0KKaMlQEDdy+CISYAOG3ivf6BaW/uTU0/X+hneOcrXq5vsaeTQvy0jNwYD8
5yFz8/lZi6LpVHviiNBlf4OyEi25QzGb9bdl00qjzvi3SY2Sy2TaM6iWivKG4DlGOn18djPtSOxC
/qHbA5WQVGDFdNetLWTSCasJSg4N6r9MhSk6aqN34bi8HprN60pTUgZXJAtbbtJ8GlWYZBNePC/6
1uep8ylfnPDSGkI/Gjv9mf5ud0Spj7o3sRRaiPIz//KaQ14QLn0FWMbu3OK9FeficYhCExRxUr3T
pkn5p5/bPtA7p3uCGLr6ZIxZv5xwDtmnZFjij3po/xPFZngi3Oj+o+FKCTa35sBzI3HUctw7c0bp
yNPofiPxtSmHhtEINWHN86nHi6SWgh08b0FYpnoSPojC9M60nIzP9236dlFKzPhBFW9M52NraKPd
W33mOHBXqXUy+42b1R/VUm1Gn4J98kFbZld7FIz7RAcv+O1lohwjJ5goiaIDsUUxDIMBZGSm+NvP
tn1Z+sZ7JrvP/WUIw1f7RZaSM3xQOtNF2tJV270a2tOEo0pnpWRu1xnqQGlH+72lVE3nZ51hX+9/
1d3NyTwRcAjgmC0Juao0LYQtgme1t8YgSTz7UiCi4Sd6qx0E7LdemM3RV4W4B0g5drMx8VDoqVli
NUXvmJdeX7J/M6V03yPT253rgUE/q2cIVFWzI4j+7XPDyrgnmnMUT6idrFc2IqNpbI+LPNfLdPKy
KXxTFTxvcTjCbFBmdfty/6vuLojCEq1rKl5AVtcLEro2s5fIWNl1mmeHET4/r9LqVLSTfokTwMH3
15MP2Np7uLCG0sFClkVmsJtPG5maMMMaJ1yggf6UtMb45Gnw78zIPQXQM+UvFWCOazXUi28u7Y9X
r246sp5u8AOAQW8S2UjPG0FPkPzPNukrRwlFW98oXByX1/anjPmOCyNm5ds0Ef1Z05sj1NqOEa9+
wPaRHRtFK0anD/qGJh7tETAkfTG86azpaNDp9uUhkqB1xe8F0Er3eX2yk5Y5HopCIkDrugvggITW
1O2PkAh7G8LbcSGpJMIKuzXYcbTsemhE0Ni07MMZRzOHAhl4tH9O9w9vx1Rl55PWBDGKpFpfbyjh
P9aaKUSgZkikhpqZ+eUIOWE9F+opVg45pPa2xigh0QI7I9DbxGJD2U61VasisLKofHAVHGncV8vb
GqTmwdZu+agpsJB1QMhBHxBZqq1dGLIL2uoCzB/jyqd4sqvsFJrNUvr0tLzFR/zXuiCzPJfXWVeR
EY8h3HnvitgqaLUJuIWAS2jiTIm5esnm0H6jm1mTHTjG3U8iVRsh3TMoj8v//svbT8uNQlDei0BP
+vZBDFBSTW38OYly7+X+Ye/UTIgL0QmDTwA4IFXq9VLT4EZeo/FF1KruLm1XIUqnUM2t27Q+N238
kjIqdUXEZuLaqu7JhSn3iWmt9uBodqyO30HoQKmNBGD77DQzE7gixwoqkXsRLmOx/FzH2MhqDUYV
I+fVyQ1PnM0HJvonVN02VGM9GeoijcZgihPx6LgDpcphoN5mhcrB3nacMTMDQM/xFGSM206HWlTg
8eZxCErbQIKA8bDHJS3SAI2RPmCqMGGcQB0emiVeAqNIjkCXO9ZEiZtCHGvLLG5j9MJmijapXBot
SaQ+ubnxV4Hqzh9De3i/dnwh6Rv4Ry4YReAtEruBkqVUkxDW5rI2zqLP6s9L2CQHXAC7+wFjTn0Z
4SSawWuTtZrcjMlFh6CdiuUpXcbxHOeJRr1UqQ9ObidCoUwD+wWjLuC7t+FX43hlQfNlCCw7Lr6I
pSuf8tAzPml6pvtDjSZVmWiTX/Tm6wtS4LupolCS0kDZeRsX4ChYFGDzISjyRguYtiHMbar0PMe9
cRAr7PoAxj8kKwxIHpz++oNCZiy63qLp1/Zec1G1IroWZVqdpyx+6Ssr+zBYev8GX1QEg71kvvDc
6irIhQ6+9p4PIKJmtpwxZWCSG1+kCddt3Cofg2qGEc/Pl45Wk6rl09e4NMFKxzN8Yff9304OARCa
0WEGKGnrGpu7Yc66nS8p/Vyv6ROa/YOBIpXtPLsz+joT0mMnJYQf6v6ie9dEHiw9cOhVSZTX33tm
ilDoFnQqLVmTn9uT8smYq/TD/VX2rglBtTQgojCGyNerOKmRWGaL/J3RR9Y5DIfKX+aseTfp1dFw
+e5XxG54RigUgWlYL+VFcyqQ9BoCVI0hTdRCpmsTMVRnSCD/7adi+JKr5lHKv7c/3itAFFiMy9u1
XtQsNEvYVTUGijJOGKXoqkAVtv5O5NaR2MLeBqlxq1inbDBsW3Z5u4T6GM+4HG2I3Ufb6pPkUwNj
tPXFmOQrFVWw41r6mB81hfbuBMBTygC4NF6PTXg5LrNp9nAsBLUKIX1E/B7UQycuItHGM3DCI3KO
o/U2oXuohZNRp6yX1H0aqM0Qn/OmrS7q7LmXaDCOWMT2TpFBFkCE/EMe5/oUZwXRejFXQ6AAX/uK
1h6q2CI0xRkl8OSgQXK01sZMjYnJ/0wHAQD6RD+Ps+U9lTP1r2qOj+D5u0tRJqarDCcV3cP1tqLe
aGCFpPdv1IX1pRfor8RDoZ4nxX79+B7NXcAadNxkOr2tRmSDp4yVjm1WSutdYbNzr3oLAMDjelzu
u5Q9xwUNDsqIxNBkPRvj4AFyS0sfhoAZKlM7l3zPQQ4gHHnlPSMkEcDaYWUCd71xXXGWUGQ3XYJS
004+mkpu01Cw0qfaMaMO/uDl6H7vHZdUbWUMkrSVWaf1cbkIw8NVE4GVJUK7qLYwL02JEFs4Cf31
sT05nKRPAUtxOyNCUzcq9SUk0FXn8pyhFvoZwxCUA6z0YKm94wKYS3eEoihJ4+YztqGrIwCcDIEX
Dt1jSVr3oiiH6gS73w4Yuc0zSsN3i1OSlO4EljEeKhrnh9QuUL6yB8FrM+lH/fg9PwzA7H9rbc6p
NyrDTR2wCxAN5FemmNxnR5ncH33OTKeixk6QMlX2G1ZPqw6CBZDlVDllkPhLNpandd+IFBdFVaP6
t9Bahrei3g0PooJdo/85gStnmkHarJcZzIjbHWMYiIQDPNTyyHxyI5NL3KEAH/AqHbEj7Z4cc1gS
qyExyJu3pQXiVUVzTWIwdGboG7UVP819q5Dvabh6/77z2F0NQACklHAUIcS93p85RMJC7BPURjXY
b20vehTNJAV7xD+vX4jvp8ssEl63rdmHWupoCiN2gR2pVIDc2XlABuRLPFTKASx9Lz0g/yCNJFOH
x34TgthL09plwges0bT6qkwQCziVnkna6+Q89L3ql5OSn5Yp/3p/i9qescgwGalGKG+4eeuPGdme
khUjmRYk2suzPaLyXVlzdU3FAMm7UKxrXpjTh6Yekm/QJ4XPrZ4mywmq7uxcxVV3tdPI+FMNRWG/
ye24/FcYw/zf/R+5d+BSFVpGLfQrtwYN+Xidah5voKeO1ksaj4BrcyX6xxvSI8WSvc9BXwaQBXhJ
2YVYfw6rZC61cXiYytCDlBYfcbG7GWp/HegD8l1HM9V7W5PIFqJdgAkgTtfr9aWW8JxMPO/ZDJlY
aadfTUmAXvXu7ySCDBTSNpP5JyyX66W4uTHtSbZmNykyDCg/tV+h0h7sU1IjIXJ6/ZnJ58KFDYjp
rm0KFlVMerSzNgRNbepPcBD0D51lfZexzMFKe0cGBk6mXmBWQJuu92UrqmLnWdgDQ4s6YBfoV4M7
rEFEePDQtVGkvVrWmdCFwiaVA9BaJA0bdzeYTe8aSSogLzOVxyjXIYEuh3jhkvbhQfK19/TCPAfJ
AcUDmZ6sd0dC71SzyVrVYA6fsszulYCUcHAOvuLOOrLLyuQYE4y0pDZvk6N3c1lAUBtYoxE/WsXc
nPOwKb7ft4rdVcABgMIh17rprjLQUwyoDotAEVG4nIvIDT/bQK3r1wcsNIL+f52NrVPFAZiYsxuQ
WZM/u1MNcitODtp3t2IRdP1hQftp4zRxtzmHZXrJoKECG9S6Ec9Pdl5Nml/VOW5paPLsm9on1Y9x
rlrxYFS5RkIiYobtTUAlPxCz0o2zOlvdo6ZGSgxHj6Nnfqu7Q+8zotX/6RZe9CGKRPOuT8pcD0QJ
yRY+KS+jd0ObldILzsbgD2FpLCfBFG1GpSE1H92ObOLcVtnyuZ3zNjz4uDsXTg77wRFDTkLhbFPl
Ge0R4JiJjG/kupAGFMn8YtjV8GBWaQk7/3w03bRnNESEHOdPMPm2j5CFpenVsEEEnRV6H2ejNR/B
XRhHofvuthimYGaEuJ2TXd805o+TMc556MPadC94tPQz8ZoaKK47PEdJEgf378KO65fTFDSeqT6S
3G1c/0JHcTF6PmOhwFnWpmXzYDQDSqXlZB6c2N4XlPyVNHxgQiAEXW9N5JRU0L7usdPMovpVZF8N
+sEHQczeKrL+L/k45RTf5gPWij7oSlTSrGtU5RuI0jH1R0rjB99tBznFIVm0ePDBBNHbh8zy+szs
dLeHbToRamC7U/QBXSoD0liBUs27pu2i8e3Ylv0Lau3zX6ltK9rZ1DKETe4f4d6OCdko56BqxOjB
5iZoU1stYUzLLjTT2V8iTX/ohK4eVBv2DBP6NwBacpSCkbj16TWjOqnhghy6SxXse2QV1cM0NSV+
rc8n383EgZOWrn7T8oXAh3tNRCr/ZXOO2RRleWcoXQCUnapYMxhzfO1JRAHgJkY5nWhzJdknL1Xc
3If1b/rr/lfduxgUUHEw9FN4JjYh6dzlbachbhs4yahk6OkozpPhZNY7ptHngxPcXYs3zwG9TzK9
5bSJLcU1FWUA6ZvjfBVHcaBShsK/tvX6wG53j5GoUg7tU4bbEi3kqFyb2Wj1QdWb/WNmZi2Dd/aC
pm4tHi3JefwbnxHwLuxvoAXocazNpqUcTDiLfzG7IXyOK8VANMfTnoxYO+pu7G2NprKUQ6d6BIRm
vdQAP1E/wBbA2HBnXcUwp6e4dpKL04X9HwrrHwQre40GpngpEshaAbO8GxMdBmeE2ZTJh4LuzqkY
hOv5/TQ911O5RP5YdNOXcjHnv+vCFDWU7ZF9BeUQfbSNrCx/4zv/+ls215OItjMjqvDBwLeBBp+J
TYiCLWhQ4uj6+iPF3wFx+cmXsAV/xLExNPbA8AxMbQINsFIDs5l2l6adzPP9pfZcGxzA8v5Jwa/t
I6+pYwo5GrlvPCvZKdP18Q2FV/Xb/VX2+ujgpCUJA+UUCYXaWI5rtt2kTHjQtnJsJNPy+DLlahUA
92fG2HbHN5aRVm/iEjRe11gzbjYUU39pM+EwwkCh5QrUu/pchpb12JMvH8TfP6kZtt4QcCwAYcg+
sfHNM61DmljCLiaYJGv7f6sldd6a6jxP15J7fK3rDjHkInO64arrWfsZOL73LTaN7ILobvojqQ2t
gBZ3co2DA9rzXPQsyRw1zof8cf3lyhqGII2SN8jT1klOzRi6D0AyrT87Bmt/w8QlJQC5AS8dsMj1
Wm0qYHqYZpKDKBUvkTP/i6SV99gkifnxvkHs7IpJJmDCcA8w87a92FWsxB3NE4hV8Wgmwe5odIie
EbIxHAD//cHGdp46SKGZ5MaR0JbdjpmaULmOg8uYURq6pm8LeNNLc3T8sanLt8B49UuSqd/1aewO
UofdfUr2NursvOxbGI7TVYyG5kweUYYcAZFYxbmBtfKqDu4Ru8JevESVXWKiSYjgLt+cXslQ0mxo
DVe5NJKHZhaoSzm18L0U5WKld52TFnbjx0jBiShjgqKAMb9apYmVaVEy0AuvG9nB1mGHgJvintaW
EJ4GvZj9gzZbee4gt/idIyUZA48hdSa2qrpVKKi1T5TSSnT4Bp/BLvfJG5FBUeM282GY1R895KEv
faUWB8+SvHIbV0HI9L+lt+BVl4EM2v/Qw9d6136bVDrNNrohL/AXlE/jlHgfu7Q4gvjsOGoCTzrO
XBZSl+3d7EIvVooCTMjQDaMPg4b+HDK9dJBB7LzwclKBPhTVAanDsvYARiWqppHIEzGmytcoTqv0
1Ji9824ZZ5pRgknRg3Pc3RfnJ1UY2dk2fFHVpBNhp/IxzXhe/MJr1crXY8/89/Ueh0Hl/62ziV0Y
AYwbwAjYi1XXl3EqwvNU6e7JqN3kgNVrd0s60B2ESUj6tsFmrkVLpFqCrhcsh0GKJMKJGeqjkuKe
FcKnClsMpohgyKZiZBuwUdapPCqTGD7SQxnXmtNZzG0TxGQsD8VsHw1X7fkzQlrKcMxFQ/OwWdS1
K9g3xc8SbVU+qTME1b2FnhiiCPHBLds1RVkKAMcMGeU2b9YWsBB9TzPKruA2L5FE1vzFxakxQJcH
Udl1L79hIZJyyGCoBNS+vrb90YUXOpoIhYzGKGCKHcxTWkz9JwMxzMffWYqwi2QESPF2xEqbF1eZ
ZaNN67KMOd65Cho3dc9OZRwNYu+dGCpUMKfzN7Vn+TT+0owyW5jhNUU6q6Zq/hDNEv2JRIf1Ziy1
8PP9Xe3ZvYzS5cw3hCPbV5b8vHfEKNtDaup+ZiQ6/0OBi+DALnY3RGGLlBWyN5Ly9YZ6VWFepOeZ
oyynXFDraPwxa+uHsVSP3pg9E2REBFQy3A3wMW4sIkJ1ZNJcXu86F9EF7nTlIW/T7PNiiPYC7VZ4
4Dj2rjS9fzYlOWn4jOuttYyWR6gPEIOmc332nCx5F0fT5At6Vj7issJX7CX86/6p7X1PzovyJtAi
wpRN4GunSl1PaJ4EUZG5nxnbH1H5FvVzOMKQfn+pvTDsl6W2yQZ5MdDXmjqq6sbFdEniRHmXV45S
+/YYeyent4q3yGSCecTdecH9xfcOk3cTalJCBmrgG7tZ6jQxa4UijtQBeksm+T63WjVQ9Xl5m+jx
kZj63mUAqcXUgCzlgFdfn6WO5CEsryMwb1Nl4se0UEvv1COapt3DI2uTA2J4ym3M1yDX1BQZNSMr
WaIzsmbleYzrhtJz2B3cuz3jxCgl3xx1BkBi6w3FIcRMyGCSlC5iBn0zz2cUqUu/by39YmQGUh0x
fNP3D233KwJJo/8BoAk47HrRTC/0NOqoAQLKy651j7YEcx5HLbO9VfDD2D71RvAcG9MIYfUw7CQH
Pj0VNQABRGPmPizO9/eyd1aEqhCRACknDZYG+osnnhYGa60B608h3vyapFT2mNSZI9/J7CNU1u6O
pIiYbJfRO99YH8VoJxc2xQqndq1LalUF4zLu0RTX3pUiIMU9GswmE4WsdyT12dNYqEz9KH0Pfbop
owGruNZFVjw6ThUF97/gXj2IUIASpEQgsObmMaNJpwKpYBYSEWTQl8niXXMlsd+YyhKfxxBZcmOp
rUuzpIrfZ3Z5It0Lr4s+v1oVXvLCMI1JlQ/eNxpD653PqhfZTjHTpkHP7I1h5umpAMSCnBnaElFS
Kt/yLLIOgvM9A4KpTGqEIFoM3H+9qDrXYVjYwxiYeaW8HVTBKELjJp/cFOT//S+9Zz80PSUqAm6E
W3n0JJxdb2RiLZ5a7xJ5XfZlRBP1en+VvQ1BL0W8BSUgIeVmQxpVIEObGHKqQ13xSy2NgllxiWMV
7zem1Bi6YUoN85G0JhtHUrW4RRS7mYuz+9BPrbDyGy0cPufzOB/0R3YcJZ0CWuKgciDo3NbVu6yj
/uVJkrDYsi9G2pX+nNfjBf6zlmkFxz3RcT0iINx5WqVQJwkOqhRScGBtG0MoktzVegzSUNI/9dQ1
Hqp2ECeja7P/6KUtDH4mH71QGK8H19OyA0hI45rMf9skr0E2jHBhj8GgJAxpQaF1qtK6PpHU/bhv
LTc2SbFIzjXKQRzYkrfRkT0ghE57roYsOe9Oc8cQf0VD9dP9VW58mlyFN46TA3VE02f9IeOsKSnS
56wyiPHJBjXzrkQF5EKc+CkelFfTl8vl4FpgphyDIZNbLxflxtgOdVIHVey6V0UVbaAMZorWqma8
9rYxJ0OUAL8UHoSXYfMm6DNNyrDq66DxJvFkesUSdHNaPEOkdRSjyz9qVSGR9H98ESamSE/hGV3v
Su2jwiki4hDDHqVMRG35TmtnULkq3kMIgteHmKV5rClv+6M3vZqmTy5Pegi/KXNiFBjXyxcwd1VJ
B7CngMvoTKWs+VQXcmyUqCxoy6Y6me18FKrcODO5KP1Qic/nQdjuuVZbFMOKqAmklNGpY8L8UilI
dhpJGF3u2+juUqTfgNUoemM+6/3ZCw9vZxl14CzOcu1SHediE7fXrTMfPAQ3zoxdEUJAI0lZXOrt
rJeS0lR2oo91wIuntj56PN13nVbo5Ee1qXysjN76yNhF/OX+DnfuOoAiCQaQCSXI1/WyDT+lHSOt
Diatgn5g5tFLoqr/je8ot0XewyMOHHq9ymhNEVkwdlIOfXk1LEUP3MTV/H6MvPNvbEjCAHBhlEi3
WrXR7CieGbIhXXXqT0bBJaWwZsMkdH+dPdOg9AQ8k9cOSvTtlnpK3XFu1nB3JcXZbdL/JuHFQTF4
R52jvZXk8B18fGyIWv7640Eh7ClUTKrA1hb3wQWR4jepp74ZUqt+7RuDEdKh4oyANkg86HqpCCNR
RociiVUno18No3p1l4nHtDPzx/vfb8f90wFhlh2jYAZmO0mJCSQD/ORlEFW2aPxuztX0re6M4yNg
A3eQfBRZcXBme2vSHQDORbXwthGP+JuRsEP0TbsxOSdoKPlpNy2+pvX6tXTdo2b43p3+db1NrDDl
Iac5IP1pCY3Xuu6VUzrp86MrQgMahji+1k12xGIkzWH7JFDWwPo1nrwbCZKS99rq1KYMdKUsz9TH
1VNOdeV5mlxbMmwX/pirDqGmG52MydYP7t/tnpkWlfogpJKMuTubPTuJ1dp1ix8r4RJ7zKPFCMae
yY4hyvsXNRubR0fnwtw3ptsrIkdUqTmQLjMtt2W38/TRpB8DAwP/NPxlKZWniZzC16GAeLUrw2b5
i/oGLEost74ioiJAw6Ibxv8m649umGZ/ssLipWid+uCK3LZKmbDQmCCheweigoHj9VqpZefKws4C
KML7BC2Jzk39Uqmy7/lUVsz9oQR8aroi6k9i0rq34Mn/j7PvWJIb55p9IkbQmy1Ypr130gahkQEI
giAMQYOn/7Nmc79uKdQxdzcR0ohVRZhz8qTBldtDYJbixmLdl5L2cE2oc5BfP9lKv98baLBPURr/
Clzqj9vXzCPgkLzEzxBl4lEArWtjZKk8//29/r5hMXECEQKuSoALYBr1/gdAIOQkeY3yRsRpTPou
Kgir5ubJ9/otXab6kyHin74UHoieHagBiNGnZfY/wEHYSpsbQJ67upzyg4XQ29wieLz8TCzxp691
kslC0QmXkt/gTgDeKmDhGEiMDZzFJi7ByilLRlTj2I3z0WcQ/78l5/tDAdgYmqSTDBBEj4/sYZg1
xcDgsGprwdn5ytbxpkFT+DRFkNcglFHnT9VGoRCkc+WuqW/8l75s3I72zfgqVF1euonVl/Gs0M9l
jVnOteE5UnIFe5A66XbJYD4l3JyW928fGsG4J5AW9g0f5R0VRcOc5Z2FyHZSFYmaPr43SPy+yBCq
edNUU3ylii1725Ko+aS1/NMbAkPhREFD5Qf71vcrYYOZ1lrPGerqKf/lV9bcNMGofVfnLxbE3s/Q
xT89DrQiaGsxeTwxk98/LlNdQ2Pbud2GBKIfKirWM490C3g8ZDWBS89n+M4fzst/HcoqHJaoYD5C
+50qczXNkYUBRzrf8MkmBChqfq7r5bOx4x/uAzzq1OKh/D/RvN9/tTjnU9wjBAdkUzuHQ2283qsY
DcIFM9jAMnP1zoEN+gnC/zuCBRMvBGjgJoJ1GbCjD2enHREpa3uQ/gMSU2F0JRwi1hK6WCIko888
0tvDGPtxJxZKDXItG7deFtlWa2JzJj/zTv/9VsbHgV30adZ7uiA+IJ/KUVm7MbW7ePH+Tfgctun1
sF7ZZOEHgaHbF16tozyM6dI9bKr3h7+fpH/YS7ircILGwF4xdTutwP852hoXKHTWzoG/v/VvGska
pOIdPzdVxNq6E+Fp034502P12SziD2vtlK+O7hTvAlf0hw4DesEimVbvdrqOqp0pF3aXxoxfgsEg
7//+Jf/4KKAzGG+fYMuPFJ4JQmhMVEaYvShkFQ+B5cSDtNcOHfjcf3/UH3YssJ+Ts0x9wkk/Dk1H
n0CSD7ONnY8RPHMMkV0mXM1F1ZNk2oa9S/lnfe/fHwnu1PtXWIsMuUsw80RGcoW5aVnTDs1hUUZt
F6LtanbF+glR9k+/5//7kuApvH+iqcpNRBG1IKaHsGOlxbxo2sJV0YNE9P/xe542K+bB/3pcvX/U
Ermko3nvdg1awms1pt1NmHWEEOqtg1pINuXd3x/4pw2BCBEg3OhJcTZ9+G6alzoOHexKeeo7Qkc1
njdz97NLO3sHxfN2UbmiuYHpwWdCnj8UGUAuwLaC4wfkx9mHAhmWBs5lnbU76vvyiCbHtrDR+u9N
IwRoAGRO5KDTkP3DsbuZwWcluu4di/W3UclwnSUJhTpzm/Z//yH/sEiQ04chKgAvuHF8BESd02Ng
M5qqkiJLEtZ7ZrcsSIWAwe1nzNA/HKIog/C1MOWDAvnjND/fktSBRjnsbJZ5166JMJfWQ+kHB6DI
XdTwzHrh86IuVK76K+FBsPv7d/2d+nWaW+H5wLvQIGPzv1+moa7mSp1YC/jHV4T3Lj/mGaCeicb8
aDPgNgkv6z1DRUTUVDZHlO35J5/hD8cAptBoYFGW4DP8ZiAm4m2dOoS058MiD6XIl9vFNCAlr/tu
aOTZ37/xH1brvyAmtOXYKuBGvv/CMD53K+3xheFVwS/lWPLn2bvuk6f8YTPiKf9iUHGBtvvDHSF9
wisUIfhOCAv+Msd9SZpsMNdNpfVlj4iDB1QxGnVg+Ozc+dOSQpEHeTkOA5hcfSz01nrji40BCbCk
OONW1zslMF9inVjOXOciDNqSdLeGbDxU9Spf/v7z/ullQlmMCddpyAY88/3Pm4pentQxWE9JFnDk
VG8GJfJB+vpXHPH0k0P2T1sV4x+cd+AuorD98DLB8cm56nAoBCyblYxOuYtUgfwQMAT4ZJn+/kox
j8dTMIFJUYh91MGOdWPFbGC81ix0u+dlQdsBoRkEfL7iCJN2jekdhdqJ4oP8/Tf9nQONMho0JsAf
8AYCDfXDOzWUOc+ZdruqYIj063nR7VMfWRy0SPyWJN7S/KwKS7GXta3r/VY5eXBobfpDP/KcxJOx
ggjfVylZM+52c75M3z75kKff+n1zA94vkApEngNARHn0/s3XJRNjt8An1K5su0zD6Sby/Uj8tCr4
XdXTVSgfMOffNSxfOInXsjjrMvufyW34rcDwgaPRSW2Oycj7jwEniVJDEge3qzErz6do/sIgat9v
cy4PCVxO94KGz6DT3xc9VNknjcjJjgoanNOf/08tykI6dow66JqQPSP2UVjnhEg4ZsbHJdng/dhM
dhPHv//gv6991L45xnYg/GCK9rGjA92syqRHz+2RNdJiGMnadS7prROy+ARG+JfG8P7dVmhX0Vec
vL0xGPnwbv2GLdEMcJ6i0ZSrA82yuSE9Zl1Y/povF1MH//EjkiANmukFLJl2VuX6T7DRnO2bTMDL
JQ5FfV17a4c2qvz8ZUktMiiieqtfYHartwNihtlEnIrd7TjL+rMO8fd3hHdT4AeDb8Rp0vmhSglJ
NFIpsCi9QC+UL2XVgi8V/WIjl5BGzsPTf3496E5QQgDtAgDzsV1DRjL++aq3u0rkrITzpW7uA8wN
n2yxNJ+eg78fTqCzoTnESAcHL/7j/QrUvRDFZivkmUMaYa77NKPFl6VfkFRfcznUN6DCFAuJkLw7
7SIZIWOyGLyghwpzdHGQy8mHerNSv6YYJzoyjmXKSR2P/JoNHQBzP3MKBCUKN5kHV4jwRjfPRqdd
RgCoIW6BLnV1J4LiT8EHnZK4gtX8gYqC31a09ldLHcVsN46oh4iRHGPlXmYwRgS30I37pNYFcoop
WH/tEvmiQE45Av7OZki9tnbVy9YdAldCEwatLLsYeukz0o/wJm8bucaSbLB/ay6R5MIEYrE7MR+m
yNT+ckaFx98smKDIKEgnlsJqsIHLbcZiepetfaLPYEqG9AuVSFsBHSvrr0HD8+g/91cgRQB8AQ8b
sBXGEe/fEKinKU9LoNis6hrCkMDeFjMb4JHcNHu58Wr/X9cfJEfwDP6XIHFSMLx/HqJRysSB+H3i
mfA3lxu9n+CzdKcWWMj//VG/by30puhRYZuEBgAd8ftHwfGfGcg6zS5dzHCkdcIvqy0B86rqt0vI
Tj5rwP8deb0/jjDXw6rCwXe6aT6iPdm0ZSBEgdu70QK5pVtqw2sqfOePPf6HK5Vl9B8Hz122QwVL
2Z3cxnxoR0A1oa1K2tDnsV6XZ1zV3Uh6DIPpZW5t8mPUxhqCy8W8+ikXd906Aj3hHQv1Dcyd0eib
mS3nQyTgFoduK11b25cmJlPaNRwmdk3xUrmMvRVI1H4yiVWUFOVQaOjY5cpIgErmxfLBjy1IMvq7
QjbpYyxU9GWaQZuDfcRSv3AHYxtiO+bOMciVYdcpb++ZiOKfYKHDpVs3VARSbQoF++ltvKY+9y/w
eSsvpOvTn9uMcJJdmYfuH9R3Vu+TFWkuREuE9N4GXg8YkwhT3fNZuhcoOAMA9Yi6odUOMvLLoU/q
5wBZHbtRjscFGbBO9WPwfOF3Fc3yCV4GTgS5S1msijs6wCa8bVB2YePBGuBC1s36kk28mNoIeuW3
yA6dgyjLdhvQoNLAchNuQQCvEErZ7zwYZgNQDdrfy/4UMJ0n1N8ssGWKCfTs20iSGajpYQQ28eQj
gfZVISFkakuab4L42bLL4JtxufNriPaMYSb2yfr+eNOefNFRyWJojr0L+caH9b1gm4EnDCbYWlp9
kUyNvIJcRFSt3fAHnzzsY39yeliFqxbFC5Qw4Eu+30zTxBC644sEUaexbFfpq0NN/Wekn9/QxNOo
55TQh5vpBOAV2fvHYBqfG8j3ICYXikd7VbP1EkgT3RcM5y6xabM+Ulb4y3I2Dja5ss4XIus4EpCf
J+Yzziu8PU5f7H83NT7R6Xc+MbNPbuAfCZswDEy7dasQL6FQ1j1VXkYzhnpFY+FIXnbF68KQZpu7
vMaMJjFwTGBLocIZTFMEHE2VWScwC9IIye56svplRch7Bv7UwsGpYGrhu7SxfUWc9lacUaQyANnS
U5y24JdM9F4Xos/2o0sHTuja0WTfD2V1cA5SjH0Ct6Q7OzuGvy356chppCP1Uo/sAPZimFsER26K
+GKufi1xZ9SxyeZO7kXUJPc4KSq1l9Pa3LKJLl+tTvJATEeL7mhGNr3JGFrUds4jbG9OHX7whZVu
bXk55t+MnsHy7IzzN1RCP0+YV0t5LpTo6J6mOvrSj6y8qWAghixi6F6bHSgy2GYCZSj2IAMQvs9N
Ol4Kztf5Ko99/TZak2/InLHDuePBsbYP3MSH2NbrF0z+pvPNrgK8kJ4mTz6vp4JEEPjcrD0bbzFF
GsVuZQEBcKaue0q8r8esZWklrqH5xqrCNG176rWoLpALgLIODtKYpgzQXtUEsUjArydIXPwRLRWM
Nnu5hUsmBwUSORJP2gq2Ol+xD/AJU3ACLnzsCwbh7IDgEy2jcTkYlm/Qp9WreIT1UpHs5r4wKEY5
ghmJrWyvd3Qe+B1TqFYefG3sVy5i+D0zZA4+Y8SnarLSdPmi4CgZ7VS6qh9x7EJ5NsKhOLR9NNRv
a8dshErHsb4FC6J4A0i7Pc5yqm94jaTXdoum5nvAh39crUYuA3w2yi/TmIihjaO8eY5XiP/3ruRU
7zYVkgrsIZrCjbfLtNqBpkKndqsou/WJ4mm7TgbNHLKJmQA1J1s7MpRb417GoXY/5kjG2x4ceX0D
mhnGD1mXFFdDMGm/a7wZMmINVL4gKMLuZte4URzsEMESysL1ITtguFj9UJPcfqJ5r/BPm9Rn07ms
C0ixg0z8LzQTyu55vYbnAjqW7bnKGEJKEbceubZTdomuls0Wpq14LcRu7qry3rmxe/QQRRaXRY9f
j6BvhoYuWNfBbVSV3XDE/mEPNptrJIYpGyaBu3Car2DBPDQXBcvHpZ27tVz3IWwVJ8skpNorg2EH
gm62OTtXblVvCLx1KzFVFR25mJARACsa/k+3KnozLrWRCDfS8Vuh0qkiQ5axe7+EYGF9kOaQpEZo
B6OlcHd5VMi0LfmW/ZytrCaSe2h3yApDlpuU1xZLtJ/lI4PmOD3CS0pe9jOti6sqoSBIsi3X8TkC
MPKiFaLvCkGYqlTaFgiRvToNEb8O0Zpir669eFD0BKutfVifKDLSKBi+rNRkoP0yt80K+tWapdqg
/khy5N6MUJndlGiE2BmdO30LDX75TaulsmQKSGlpT3lU9gC7Gj+TzGJRXeQi6+9YlDOU45nX1WvT
i/owx6cY+d5tZZvTPp5vIb2T3X2KCF/TOmFHCQdazHAJWqKk3kXTvD5UWWrrHUxm6gnOrXp9rDBw
UO2UcQpuDqvliJFqiQcnq+jkIbKKQ+JUUx4uXb5YeTGEXHyPKNrVcynYuO2R48Pjg6lhU9omTFTN
juInC6ReV4Y8qC1aHpBwysb9lHf9DSzIwSdJOfLSLqA8LXV3FFSPnIwsNMP1zEr2CxOKqtqD1b9l
hyj3sBGo5BZ/WxcMeAm8S5ZiZ5M++4FOGzXQuInsGDzgxvbkV3gH75GBtkbTCdScaqnA906FBMKY
F1N8EUVjw7AVQ7a0IkC4c51i2Wn8ad08aJ5Wt3OV5F9Z1yzdWdB6Ke+gCvbyYMaGDwclTXy/9UXY
ThaV6rZaON4JQn84MlA6GbCsU6nPRVoM3+JBzLpFBqm/z+eh5kfk1ar1YptXBZHOOCQvYbATjuZ0
5RcznDwLzCnS8Q1YXT7DP0otL/0GD3OyhGqaEPOGKOjFZtguI1Qp5jDkfX0/2wTRW2syVcUOhOJQ
7yNHuSWZWjqMBp2qf9nVFxbkA6NesC3jmSDOJZLnS0rj7yIPRl8EPyT3yM3I/F64sbzo4aGnj1pK
V+NHGu0DLUtUjbFNy3C/WMEuI5SmqCgoXgtzsMw+r5iWT1EXxQ4XoRu+des8pkQbHf8DsW2XEkq3
6dpSLPPdssLD6wK+VW6EDCAvukPBm+asXOew7Dvk0VriwPOhB75Mc9Nqi9LYK4hJdqDH2fyy4XaC
c7zQqwHRy/QnWKzZvpr5xAtvkml6zcdtupU82WJSWgsbx97TWF+MiYabN7LEui+oLnNEyyfNOLbV
DNLyxdLNvGtzJH5rVAVJdIHytICwCqs+yCNC9sYeEt7O50gP3UYYyRdC5wh5nrIXaw3Owi747gfo
uywlkcklOze+21IyZrNUd9TgtZyPYU7Ntajh1vIcUHJ3VyMmKZxgqhIaRFsqcWK/8OS2D8nQkDIb
qN9v2NZzy+ZEZugIphrKXhk2S8p5w9DHL+m4ByMtOKAczm1nJ/8ZvpPVOLzEUghKejPqWxf11Tef
D/hromQFnH9Wu91qAalEyxhOqoPuGtEQMArEaxcJfa8xg5z2c59U6wG2qUuKUJp+Ei0uJwpv+0pD
OTKWSypatOD2IDXbAD6wlMdkrlesDuuK5VonJsyg8azJcpUkKzrEkxYlbwtt6ANiuQGXJ0zThyhK
vGoZKDXfViaabDebmMLuXcd4TVts7U1ixrg6Lp3t7IUuoKR47boOFVwlfPHqRBxNLdIrq7c6APXY
pYUUA6lST2HF1kl2DUt3WhOAx365LnjuKxLwr4IpOAK3aKY0kgRa3wyAB+uifNv5scbAvdaxQNOO
fE7coxbfvGVDut5WfhNI86JxeYeGqj53qV+iVuFpP5BPyuBuzGDF4TKZyUMu0lWD6kSn7ahDUyFx
WRTFtxiweUOotvQ7GAXQAA+6j/lj1WuX7XWZ6VeRVHIgIp+Tq6acA97NkGQvHOgC7H6iPjqDDVFU
73w659kRB7q5qkLIG2K2JP4JtKBADOXqUQ8sNd2ZVaJ2ijPK6dlaL13cClNw2+piKcQOnhXJD8gV
otMrYQnWb5L1O/go1f4AGxf1kI0FQ1Tolm4aHJrOBJJCyP4VQllcHr3LwZROJJIOcFWokbcjE/Vy
meGUEpf1LNYRG9qBegKrvOoiDGBlk20xlh6wL61ph3IK17lyKd3VnsmNdKDK4XKtcgtUAzSzpZWz
1/zooV72EGUYDMrBikBcMPP1fNalUVIdklGlr4UCBnyExw92glnj+B69Udfvq0TVzRXvEb1IYiqX
a5kVfX8uE9xYRGcdnGYpRiaPsbPJtOc+xN+Qp2bjA2WptUchF/NaxSvmSGgg2F2xoItqDYfhGyka
WNahaNkwL5hi5CmxUtUXKK8zaNSBkw5HoFZRuTMYl8YwZs+wgRWS/dYDhjURJ+XJlQ05PojGRic3
lohQNFDQ52g4AFUh+wC0jwKKlBYxGu6JNgV+HwdXoTfHYOqDFcq3uo09r1FVquJr79LJtBJhQDiR
sLZxnwM7ubKr0ThnYgeqVopJVQSIojIb6dPJXatV9jMxsEIAU690Ure1xeJtyyCL7JAzwAeEFg3Y
43j3kHLhyQw010X7f5zoSoXzZ2heROlr+Cs2NqcdQTxOKY60XED7w1hH16jFELtJelCcn1E956jW
8nKuiVlY9l0r2IWRFDFR7lBHRounWq0NxhkwQKtIUczrDE2fBq4/wMhx76usd/sRDMOCgJQOJckA
TQ/OtKZB1IgN0eCOEoYkFyFbBb4G3KWS41D0Q95mEJ4EEjLVhxZaxTVpM+XnuyLwBexSkC1+GsZK
ibagq67saJCSkqpaVbgHYy7vKM7yL76YcI0IrMtA+lCGKxwPqK2z0aI+QZBv+lP1nN7bQZk3F4Zo
uMr6eYv2cJpbIb3MYFlzUq/QVkC++xzP22bamS5piZFS3VwKthX3eCNJ1lr0AgfoL9Jq36l5fWFi
A8mlB4EtafOZZqJdC1ZdpmsHkjj0N/q6WDbc8LarVQd1G8aiO7qUuUTFpaOdsJHf2sbZ8ldZhKK5
LPTEXzhCRvD2/by+eThyIOluiuyPMW+AaSVzXp0nYz6nbe2y7G7Nkk0B7jPyau1jB0pnz/VTPjLU
mjMTeM3LhIyktjSImic2S4epVauml6mB71y79GLKdt3KB9nOzPDHGXbBBqxXC75L18Cz7VJzv1Bk
1JTLSABqTo92XAs4YzmejxfwkS9+8qrL+103afTiZbIwOPFCFTbuXFdOC7F9Ez0HldqxLYAWjsd0
0B66Kj/UpFAl1LX4G4DEhhjtgJuH0ZNQzSuGZlmjux2WZ/4P7j/6jUeiYsSu2iMlHIf6gEx3Ov0o
zOTT62oI0u2zZip/roYOCAgNWqKdRnVKXC86sVsaAbitR/6Pxt094K+EDOljP5IopN+9YVjGsRAn
vwLoARzGI932c6Mdv2BwAtO3hYIlTDsDEHu1UQ6SJULfB2y0WEU4GJ3Pn+OM17+qZCuQYZFMNd+J
eXXV1TLk073yJf8Ca7ZS7jp0CT0BauvCRUCa3k/4/k/nNcquppUylt+TuI8XXMIdMAVva/+Y6qVj
Z1MMkuVZTbMFGzBe1a9hSRex71Gd9UBBVfa2Kjl/85UYoxZxJrEGAjM0QGDkYtezk/BNk0KH3JBi
zmfT+tpX95EtMCKBMXQOOiyFiR1Ym67yOPnq5BpiFjA6lWFZReA91P2SSA7gp+sS9tsKHPQfE/KL
/vHC8R5tFKZSO5ClfL/bkgyyQEx9xn8miti+HU2kOPKVz2aHykwKYIqwzlwqmuNlIO4OeFA1pxgl
4BdfDrGZi7dYzxgQlI2A5WbWjdWIKWqVqb1d4+KXKUv0FHN3GnfCiQG9t+jAbcby6hcyKLe8QIPC
upahiHqMVh1NKA7W6MxgOFMT6N8s7ubZCxL1sLIgGV2QXOtQ5r+YwWQIaF9n/yNSzNxI07HvQz/S
13Xruq8eFTNwapg9P5sErswtVSw8b0gqTwnPI0hbZV5vJIObCGtTiQzvCv1ZR5KOpdd2Q5+zg1yi
ivfbmrDjjGTlB7uN08NWd4BcnHaiR0NtcCtagM/wYuW4IFr4d+unutqWiORsXO9xXANHEGu0fNNR
Pv4yehk1lEtdZds55L0iAT5993Dvyh7hudOfoyPwv4owZQ8cG+jnqkeQ9iTgkxFtfwzYtuFZCaWQ
icuFUFjl1iRGH4r0+nyrnw26w5lwQA7fksSNfAdGSyX2RiNYi8DW2GGqUgR7Byxnk6ivJzG3GMgo
e1+gDe0usiZAICDSIftieanufJrO35pe9/OV2WS9YCy5VAWJTcn0VWd5rfZowWF7vTbLuOucacbz
HmODHx1g/ssGiY/qAj6S1T2MyU6Wchg56jbfQhLvIQTUV/UUTU/9EoXv8JVUT1DgVv1BKQXE2GN2
e125MDKkM5WwBQZjq3fEeVW8DgO8cnbB1Fqf8C33gCQwmpIkj5Q9w/GrD1M+8IiUKcUBvuIOw0ws
HqO4HXBO34cEVzX0zRPASPD9Cng6xckIZFQw9ZCU1m8XgDXyx4AyGWO+GR3zHixS0xEGzD0AZpTr
+TwAJG1lFzusGRsBtx8GpNsRYTeVtLyOGrnfpmwdWuslPM5SsOpupc3Mdsaapq9vcswMf0kk3D6P
cGTz7bKdSmi+9fU5o8MiUKbFZrnHFgAqhDgcf+OYUBY+0+UytLKBB27b9zZ7LvIR44oJWRCngUuk
kivDs+mCA8GgZLHQ6x43y4LZ005VEr10smLKuQT9fdnW7hm83NHs4LjHxI7yAkkBzvocxQAG57/o
sqxXm5nDD9njHL2Ox2TBtoQCfDqi/J0vijCm7mwzMjort5h5TIJKTw8DEFZ1dKhZvjXriiY20yE9
aJqZYTfkRtwjFza6zSudPzoMTzviTVndQ7I8fDHwq+z2qq8KTVyU4p9cN0SOt2UxK/SES06BAawb
rguLhrFoMxze/Y5P9EQ3dtMpMFJt01cUsuKV+xqXYUUjzbDpawyuOiv8GUCR4KFxzbAr+l6gzaq2
WMNtMVbwyugNioOm6L7TbC4cmWYwsuArtjKJEUzqBgLl+rgSaDTSZ5Qk5UMu18q1XtbrBRt10hBd
FdG5nLcpv1xK0OZnP/juTG4pfx4CEKQrDjtHc2DVpDvU9zPakjzTxZeAZoXvkTrgcCUI1+MuqWra
tBtm/c9wBirEAeqzsdh5uRl+wNSW3YMiJZGbkgCV0mPSHEGf918Ks1bXdo16TNX6ND4HwV+MGClZ
bIR+aPqrBAOsiaRz391FaYL73PrZib2aFP3GQPjTxMwWpyGSmaEJq2XIBxKjhHqkyM9G6ShVP+3L
mbrXIBVIr1bjqCAwVbTPEC5G3wUWwPcJVAbeYkhB3/I+FbduQtXQhsVkGIjD3+XogwW4xzut/H4u
mUOg4TzIC6l8xA5J7KKLGqdduYdZSq52bq6oOuudDENbIhdhILorcds4VyRXeT75ag+PAtRbaH8h
YU6rjh8am7Kx5dYk5wEIPQYKo/FHgVFYQTzyBlHiDvNSA103kwJwVua4nHHEosJgoPM1OH42TIcb
cV3ZsUFJVIT0xwASxj9jDoPXtk9kgjpggq9FA2MCIj1c4VvM21xFmpHa22UIXbLDzhgqeHlsiPLL
G7/lxzKRMUPjwMPrlBVL3PZbOWa7KQLYgwoi8aKtxjV/HSVI3Jcc8UopsWCWXG/R1iStaYbkdg6n
1hKHT8EvQS4dn2io+YlFkiYPBYpneP7lBea4g+wvMOWoeTuIKXqsDOxE4Jkl0luJDkfd03QIPwaw
HOrzMVf+ue46dlea+tAxHbuzNUoAiw2lTQEI5Fufg1/QNNdTsy1vmFXU+gzqqOESTZD5EUmGkwEp
qvg/+iFK78ISXIN6cp5ADkULcKtx/yCJqg4AbSkqB6A5VS7RZvYZ35+a7HnHdF/vcLCyBqjN4s3Z
CHYXYCMtMQDakPYur6zMOA7LfBE3W07XLwZ39UOGl9MRGU3pr7HmqHRPbnlXU9aM6xHfcbzNhdAo
XcVKAZFn+LO4QzjWyXIYrs5BNhItaIVlThBjkUMXO8wgAeLF3mcLBagPTL/4Wq4VyobU0u47yBBw
fprg7SlIBaOO5hoTXaB9tcqBTCG/poh3G1ZogeNbRpAygVhib7liQ0zGEvZhSHIvJ7YflZme8gaZ
YJceEw233ySEc2iBS6hzdRk0wkCQdP0N9JFeH7YIffUezqK4bFLLWTg2QNufIY/OTnhxgW5lmzFr
OtsAV3kyuR4qMm4TBlIRq4acAACvAf5EuDtwPZRM7fOgYCqISi+Rhy704D7u49o3sSGZWbbiMGfT
EN0MAJ2RWat7OemfmlvLb1ZWL/RscV2PKgc5ldmGU7RL+3Qv5RqBcTIzcDjtje8wj97a0mXGPxtv
TDiiatEsIoJmIDM1K9ia8KhLefSYTmtew2k+7cGJImwocQ7uK5Mo8ZCx0syUxLASlbAL3Uz2lCNX
V90YFa0xwBdcOvmZi0sIqhCbmaKyVnEUvcZ8WIZzsS4GWQZwT+nGSw7DCv9YJnNAfRXVoR5/VmOX
op7BvA/PmHQD6QLxY1QsaO3DEidnxdqny7XJgZ5jVKBn9SuL5jmMLebHaL4OVpeM/qJNqBANDUdZ
efl/zJ1Xc91aem3/Std5No6xkOFy9wOwsQNzlCi9oBQo5LwQf/0dUJ/2FTdpbstPdnV1uUsSQQAL
K3zfnGN2Jcm3H7Moj+R3R7B2XqlOFVr+BFV++kCfpVUfisHKhtQPXasQnyqlNlVrm+c0B/ehGAa6
yJ2+OMt3ZapWBQ97uPhLiVY223GZljZitCZtzyyJBA886Yai8nELGyw+6jNKZ0LxnNbooD5VKBKo
utBKgfKQ8XRwS3S9be4Hc+mV+8LUKnYa/Vib9scuHNoZTbNUGz4pE6GF89VqdMv+2ltOZstdQoM0
ij1jstK6o+qUGMVT7bDKfHc5rkL/cyY9OZ+SJJfX5tyIVVMb56C9cbyE9vnU4tHYJfowFBcqp3Jj
55CeMQY5NfPl1qr5/StPdegRwOcnoe97lERT/mDFqjJ9DueJZYMmyezuW8Y3t2aJzN1RD++Hg5AD
S2asavRQKKmN7dms9LCbrc7Ohn1XjOSEyDJPRpbKvkuvUEDFzbYa7b46axd1SYPBLPTsM2iPsOFs
2zltQLnTUPct2pLFS0v2rxtdmQubJgYFFn82jdJ5yvhi7sADptNFN5scYRaV9TWQkwSLANZ5/tRH
U/zcTotoDxaTQLaZjCz8pERtpXqRMoyPZkkVeDupLpnxVaH3Hu75nBAllj8jAGiWVZ+jLgttDli6
O+2jmr/ks27M4SHic/nem01Kbgfi5nmHElM84jiirmRSrHe93qX25uGiUW5ooUb5JnPS5fPc2NUd
dmjxMDuRanNK6pKga+KkpHvAHtGLG4y2Hr2T+LLkvH3joGhEuWx0hemFVhh/lgSGCH8wWzl4wELn
p0Jb5pGN7KCqG9Frzbc5N9Wnsc+mMwWedY4OprIOfQfTnpOZFSg63wUhltlBT9MGkYBcLuj/DHlQ
RYNxXvH1jN6i9fRt6jkkgNdIxuwitwnBHA1J5yHS67rwhlirJf25AhFGTeHna7GI6aGuapuSqZ0P
5abJ0bNvlpiW713KjPigKm1HMbqoUcj1ph3PNDR0VAe5sFB5xDzdh6TBTrLJqqF9Qmjk3IVZIbJt
VIa2fVcR6v2xIbAShY4xmd/dashmCjBmxzl6NovSN8cpC9rInVa2Q2bDYo4yymrjRMrtRSfFCK4j
b4rDoI7xfkS9XF2aeJcSztEmy7fbltQvIMvRqIE7Sb1n1NT4As+6mft1H6YR9eaOfF4W/pKOZxPa
hteYdvu5iVibgmkuEHCknNdZjTOXZNt+Cec9pazI2HROV8TnyKeUguTCpMiDJFz6xwV9QBdwdpy/
FpaIv6UK8VceG8zuTI9qQ2znpkk+t3JEn+zEcXojayOhZ6k5FULFeZG0V6TWnnNe4swKct+9XP0M
kS8KK5Y+0h4aMHRVafPKoSTcoC7IVfUIFO1YrIbcULwmXOR9HHMc9tSsAo9vs9NpN8Y0Tzcy1Yea
RzKZqhczAy1e1No5M55wUVhFQ8d07roQ1HeCMuZHOvpIHoYMALXPsKRYnS5JfR5NbLGCAa/OwOS2
hg6aS9J8yhrdeFDdKcw9pn3GjdbNUrtQ6rZNPJUW0FMUdVbOGa9Dw111La1kJiMn3hKWGm97tVZ6
36ZrJba5cLtbs4uWVexnapdV1Fo3oHUgvhYVk7inLJkzB3EyzzcJWtx7PWma4rx1rSoOQmNII79B
bSCD0AwjhyYPm4yt09IOX+sGlPIHs49q6pfCbLZCK9Ji29eGS+GHAyCFVzkNfj+L/nPJ2mv4uYCD
8xFPRblsGhWxG7W22I4CNXYTOOi23p3TPZmrJ5EuThIshuJ8savO0f2GjIQh4OMGnpAW4IAJkutc
49ColbwcJhKsfFBIVNadoijPtEqhbB0LTnJbNgjah8Yc2mfmULpaWaKuFSKq2SrHz0k4fpsS9vyY
pu2yT9FQ5NRdFXqy6IGyxzZuzQcxgSY+F6x3t0shLPYD76syXwnJkIfDVXKgHqns6Y6hR2Uu555N
FbXXOm23xRSbhyE9eZVjNyy8X3BHIL/h07kwj46k7xxSGqtYSseva+rOds7bNyuB2ClDzDHNeuQn
4MdP3NorQd560Z/6TyyYVBHXP/9Fb99HgpUoBEttkCJ8DjK5uq9IEtgV9O5//1KkIqPOhR7FqnLs
0ILAI/I5q22/FggKdCeRu8jK+l0smvIEq+RYRruik9cU9p/ZD/DojiR58ViXfHaD44cpuvosJBQh
s4tkx7eQodgsv/72+FgFwkROgzdDCXj05rK5XkKkIy66gVk75MswHRzm0RPP762bQsGMh1UDhPpq
fGBnL+xsSl0fyR55siOKbz0U2SYfTNq9aWuekE++MTQEMe0a+3jcEXToXw4NDUV412Hy912r+ZoY
araJRjTlSV+d4oK88X2RW6YCq2JeZzAeqUKxxDV1oySuTwGkvUcIYF/m7HpPPL+f+I0XskhGhYsv
jwFhAVY49uXWZmtyOOQ1KZK6fVj25qU2hlSgNZLnCBVgzmycwRetaftNqHKSa9C8FFms79DTGGuD
sQ809DL3vz98XBPdt8EyiqvmSM/Oac/GqsGD7lrk837iIltBsaUTsvP+hV5LVXF4reMUbqJB4rN+
dCUtjbFzE3Lqo8hRN1IkVAiVGGMDS84WdK/G29XM2NMREvumUolNi/rJW8b6FO3z9eDSYUfS+EKc
y8TqHn2hSiw6+iuc+ZU4m77SZKEDOsNReMKKl5wKnX49s3Kx1aKor6R6bv/lSE7TToT0QqiQ2cK5
rO3yS11bCo0r5lTcF8Ymi4bxhNHnzWuuIA++1lXwfHRNa3Jahd0/X485mNua4C6/6Q17W7h1vVEi
a/ZVUYjt+y94/aEvRzg3SnwxowkpMvaclzeK5GQymozGk6TygdMdITxKwHm7hnd60siaQBMNetOy
PxX+++b7XHNFVvetjT/o5ZVLowHGWUwuo7frH6dumj7Mek7ddZzG4vr9u3w9XWDwhZS8LpYsXsd8
mUTv0npoXHft1Tg7dZybnVjoNLx/lbfuyOT4i/GI2UIcswk4w4fUXG2m28ls8RNXdLb6sjifUc+f
WK7eGiumhi8Mq6m9dotePrwlc7vGhtbku2i6riY5h1cGCqFPAlqDGiylEY4eO4bUDN6/xbceJLA8
QLREK2KyXR/BL4u/kqoUS3uOwcuoFZ9zjbirTe5Kfdy8f51jI61g2sF2aWP3NGk06kcrSacIMhNm
y8VogJEQaixfXCrFhvZFhqo1Zcs49ub3Fqnk1ag78YnbfL1woqzBCQAqxoCiepwD3w8a/Vu6z34I
XNs3gLx7KZl/GzmmgBBVeQrX99bIAfC4klt1ivzHNM4YREc6Y3L1nV4dtiTE3IZkCG3KxHJOTOin
rnT0YOGNLsnc8GAjq8KxWgiCItIs3BQEgR7ef4dvXmoNa9WAWoAmO/rAqX2FURsarm8oifEVjAVJ
FHpSf6iT+FRg+VvvCzvFf13qaJViO2L1dKVcf4hd+NZaFpHXSLGIwG8T2SYhk+/f2vGsqaEZXC3e
eLxXKLR5dD1OQoDf+qwPRmUUO7xJE9qt2d1ma+aArk/D1o6o9+hz3p2YyY4f6s8rAxLCcbgux8fO
xlTrcTxqWh84Xeb8KKrKPWT0hwHqi+rEN/jWpcArqszNoAlN42iOsQD257NUeyy1g/MD4b3hY5p4
kEOrnDpTHL+/9a4wk600YajCrLovp5U871stidC6Kvp0SXtGfGiLsfXoZFh3uZOf8swdz55cbrXu
wpFB2Qgd8+jOhOyjInXcIZiUBCWl5ezMn9YKnBZ0WKuK34NW34k3dzylrRdlOmHHZqynQvdoy5qY
QyPtCv2mQ0f0QlPMbD8AKnlscRJv2W2YARWh6izuG+dLPE/j/W8PWbYzvEXOUjr3fPThDxEdt3Yu
ZFDMrdzJbFtVd3oR9TdF7JgBfdkKTUl16qbfGEP49vlE1hBWG0/Vyxc79Gz9uYgMsjalqWNpyuKz
d7V+RG2C2uD9W3zrta5efcNZabkMppcXa3qkI+zNZGBCZvTdwhqvqjbubkIxx1vZoEZT6ko98VrF
G2NX8FxtBpRKKMgx3DxP7EiNslqiV2+1K40aLy0ax5Jfc1m5+2YYxwc7XrKzVHbaLefB/CMVZD1o
8PM25ObQVwvdIqGMhakjCKtQ9wQp46d2z2/+lkjYVs4gItTjIT9xoideOkW6rGLfa6SzeIwSc9/m
SrdvLTP/9v67+LnZ+XVjuQ53G0cMfnWUDuqr7V2HpLGdpz6IMZFhXZzsR+n2w/1Y9fpVolEm1qIw
eXA76r95M5XnxK0mG2xP4XmW5N1+sKvR3Z74pdZB/uqX4mBqwJSEL3NMl2kpkmoxBPYgq63inLJd
sbXJRt/bUZJt6m5e/KqT5mWnLnVg5hX6b1560PQg20lkrU7sF98ar6TWOGy9oUsYx+welP9RWGm0
qJcxLs4RnMttLZ3hmvPV16yObHpUU3NiuL51TRgRbIeBzLKAHa1cwDrVRRkjGWApSlHMaMPaypL2
bTo7Q+bR/KMcUYSGfWIxefO6RA6sjEtkDceJaoIu+hJTpiPYXLfoP8hyBc/2JJXSjYnx2Soq5LKs
MU688jevCxZxnfhwfh+/8UrGU9KbpQxULdf3dppZFlJkmZ6H2MQ3QzULmiq40E5MRetjPB5ofG2s
agC1QT8eMRtGJMG9pmMRAbU5PCbJ1G203jIf3x/PbywpZAThM+ebhjR5DB5Af5qb0l26wGqrNHDB
FB3wEyDC6KIf+JwHv9MmzWe3oINq7fUT+7s3Hq3GiyTn0xDI/Y63Imwd5jYTMUMpT63z1EJu7xDv
tGPT2gWy1JD/Nd0pws4b8xgXpRzDRmG1vR+NXxY3QLUuy1jf04O254wFe6Yon9lh4tvmOPz+Nwob
SVvXbYKZ1eNl0+lWYLPlyMDIZ+W8s7r2NkYNXG1VTJWJr+Yy2s6uPd+8/2bferaUd9jl8WA10ppf
LmUSq4WJAl8GSr/I3VyJYi/NWg2w5To3Ghp3nIXtfPu/uKhBtWNNMlq30y8vWhddouYmi7WVxdX5
ZFA3bx1T+RbV9bRTS+2K/N05O/GlvLFDYGfAENZ4jhoE/5cXncPUtnIjlEEVFh1Fcr2/l7ODCVd3
W7yr79/hG/t2kjEwOzNq1zyh4+2I1LShH0b2YDNmZB3f2Zk5Lvq9Qh/Uk9i9fR3G91ZmS/v0/pVf
lRJZD2mkkjG7krbWZNyX96mWC6v+7KJHonhAf2NurhqamD8wbczbuNYJUNXr1vzm1GGN2R1dM2IQ
RVPPcrLBH+nmjOe1NpbxBlUUHoP3f7u3vipWaj4sqpycK45egjmMqsLMzbroIHZzZIXyH03EJZ11
1Quj4XdRgD8fBsVvSrhs0wjbePkw5tgRdtNwiokRWHqmBHegUcncJZrUfn8BWMnCiE0JbVMJoHl5
KXpNehdjJAtCdOk7dsEfSr7yHRMMxxm3Na9drciC33+cROYCygPBT4rP0YeEF66yEH73AWHglA9E
2V+PSTkHbogwxSA27u796701WwDlc1yd/Z1DoNTLe3RKdamGuRyCwQjV/RT3AtN9Jx+xTQps+SLk
HYrxxA7vrTEDCZUcGBCZK2Xx5UWHJAauiA0hoCqu+5bbIEzLE2WDrlBZEQb6iRf5xkShoyo2dF4n
WSLH16sdJmC61mNgzlF2WZtJ+7HVjHlHhS379P7zfOPWqKqDjuP+KABb65//UuUyF6qfy5KOdDFR
b9pOY2M/tjAuKj2CcUjzy4ld2RsXNHBns4bTKlxZgC8vWFYGphX8FUHWROG2tMbnwki0PaFrqJoR
dp8Yn288SvCbkIFpEMOgOD4o0YfvaRurY9AxZwUIA7MdsggDRbp1ijr+kwJ3tBNat0FkqYEFo758
NO9ZMcozK5mmQKbxvDd1aAdNovS3hBaLjTXKjgOpWt4kfaeedTWWHLNzl2t17KPPCQjtr7jBDcgI
ersf1jwXWzfD+yhs+yuHY+AZ4yHdl/he9lGUyVM4s59YuVe//HpspQxpvk7KWoROGCfyucBsuwqF
UYh3y9Qm85ywu/JjhRCETew8RU8uy/GhahI4JSiNlGepVwk+EkAC3eb9sfnGEkZ/gDabYKtj0wB7
OVRUpQKk2jJUhCUVtEqFs9KaBiguCMJAW2T7RXE7TJmVfuKDf+vKVOspbdOdgGx0PMuYPanxcTQF
qWp/J6/CYL++yCuc6GYgpJZ/tLoh8cbO7U9sNN8YrjRFaEFxYmO4atrLW44wjJWyFlMATT1GnWZl
HmmDemA25Oa9/3TfmEnhdK/XoToOD+XoHnWZRzqr4QTrIVy1/cZY7BD6TF7dT2gj56Xd2402nLjB
Nz7/daYhwYJ9gaodV9VnYfZtVmGIr2eIKCqCWqTeYD72yziVzAAgQWr//Rt99UwZzewvzbVbQYHv
+ICCcqASk9PPfH1Jd9WJuNxplTHuUGKe6iG+dSkGLGQLNjHOq1C7Os0HK7XhZ6yazTPseomXDQ4y
JWrcJ/Yxb10KMpXOG3Qsk43Fy5FSinpOHUuZAyzE1OyL1uh9E81LjMppzE+MlXUVfzE5AB2kVAln
nZIrut2jL9HBWoOQFtxCgtr6CgF3amGbqwC3vP+qXn13XIdj1pozosJ0P46kxNAwYnrRwDrMJPgC
ao7OErMmDAnDGO4ZsoPjvrfO3Amd8/tXfvU1rFhFi40yEzgHkZ9ozF/WQStzIRmsFXWMr81e9l0d
dPgzN7JX5i218fmjKvJx+/5F33iHJvU7faXRci44jtaKQexhdxVImBDDgd/QkrtypqhnS6S2/5tL
6UQZrDfHzunlcLFwzgk0kKtaShJ/a3b088HXIbB37X827P792/Qf0XN1889x0f3jP/nf36p6hhAW
y6P/+Y/r+rm8l+3zs7z8Uv/n+k//66++/If/uEy+tVVX/ZDHf+vFP+Ln/3X9zRf55cX/wFCBy+i2
f27nu+cOH9DPC/Cbrn/zf/qHf3v++VNgtT///Y9vVV/K9adFSVX+8dcfHb7//Q/w87889fXn//WH
V18K/t39mMjluc2/lN9f/avnL538+x9C/XPN/aINTJ+P+chgehyf1z8x/yQQhLkJfQwjUUPE8sff
yqqV8d//MOw/HcBZKsfUtapNSfOPv3VV//OPzD852cGyYnfD/LbKUP519y/e0/9/b38DRHRTJaXs
/v4Hm+ij75wzG7mzaxWbwj0/7uhwpCddhJwUF4pmLPFTZrgZVIMUz6QwUvYDaqN2vsuJkbEjI9Si
IKvFqNg3RZOHh3hp1KCOXdUzRNRduZ2s7/H2fK7Zgh1k2IvrYqrc8wx/w4XLFv4y4vRFbRRF9WWZ
ELGbLJZxObhtQOa2dqgj18IsMXTD2ZQsDqKhiOqPAhLB0wYxEjmg9Ls+tCg3t1JuseotnyabndY0
YGk94DSZz6NBN89FOt2XbpVcTvzrnW63qLrLYUQX30XtkwSzgb1Zdluc3Le5yYHTnUpwmgAFHF8p
4miHFTENcgzIm8wgxNBrcY94bZyYu0bTYaAXST7dprAivHWd9SMX9og00GNDs6jPoKeMuzwq9S1G
6uHbmENFaHXjGXYRFoEKFkKFHdvXMjc9s/Ji9kYlpxiit8Mlxa3hTOQkEkONFPZhHDS7wMMNrxsc
MOE1U97FT2o5K1/pNsiNqN3Mw/3DSiCS+WzqcON6tpiUT0srEPP2qb2XUseTVFmN+ykSMjuDllff
d71OsKUx5IAws/zHBJBpn5XDdgqpoHdxP+8HPJSHuMJcuClLfSdbtdw7SJUfxxZYVo+x9jLSF/u8
i83G9ODRD/sKDyWWwyQ3zzG0Cr+v2+WQY5C+0hMVNqVVVDu3UlMIuulqK9aLEnQhYalwO1ckzwyI
uDfNH0zI1vnQ9giYw2q5XQbDvNVKJPVWXeC2Qca9cxql3blu150PS4IrSc+sMxwB8KDB3eztEfd1
xEt91HJlBLWA+pjmgbZrwDX4+C/SjcnObtPoiniA/ZBrGwPUk0arwrPMJfTqycb+h+sdGwFN+KLe
dTKzv6Ju5W+x/vLocnVjT5CRtKLZjqyVSOrCDrtXY5+BDDIuybEwfc5FsZfbSbGxwxy+MtyAQ+Es
xSEuGrmvXUBP1ujuimFQP1BccR4MK5Tb0RVC8V0VxFdu5U4ge2tAWJ0aT1Xex6j3SVj2zEgrz0O3
jFNP7XBCchrHVGF0qXiK83jZzekwfEMKPvthpGsNSDlN23T1JA5OZ8IqUssk3iF4DvkvUwZjaYN+
ht2dw8GAQO3OEMN09PFBX/X8vzPvcvBmSxOI80eq3GY+fcbwrvq4B6evpRabDxg+PmeKaBHO5voV
4tnzHCs6HkQhdrpiimtcLWHQcdbdjTjIgqqG5FQWPCIJTPWyaQigKBHL7q3JjeEQQXSZvM6MY9ur
57z/0IzuknkhvVYEvv2TQhHxURvalchmjNuOQGF1mqp9SULCRlNaFbt+9lQ5nRqMhh1+5FPtL9LU
yW+LePpgh669701FDyxtHY2ozPTryUjv8gT5+CynZKskWXYT9rhmjUw6ALXGqb9C2W8AfK1SOgpl
1WQfLG2a9lA2+mupD/ZzM8XifHaQFKG97XR8wTLxEZmP4KomVV4UhjopwRgp2qXWywL5fzR2zQa/
bXlF0meKyaYwsetk7a4CP+SF/fJVGdv5MiY94DvGA7aYBvi2XV13sT8Z1rTtHAVHPVasZxHConH5
eTslm+VZmRfjuZZJA3H+vK3z7DFTDBM6/Ji22OyVvhjPnD4Z3Oukmgn+UJo++9jwqV9VbF5SP1XK
5bZSyksnao2N7kTagaUsDj0NCgGKfATvQW4b5cNUWUZ9UNWo3MVh1tWbVJsC1pvYSwrlTLOjcYO/
XHqkqc9e3pA+AChAywMnUT6g17bOl6xIH+giIAgbnYtoBI+Hd1DbUNTkuVdxupuscEMHMYIxrrjR
QTfi/iKCpLSGPho7XAyAkrLhm95IVqw+LQ56j2hBCKhpExBcAERm5qMixleXE42MpZWMdQCPwQBL
rqI8vKXH8M3K2k95B1/KHZ7sPL8yYORYaDExg0UpXIfSshIPeRR2xWiq9zKrv8DFmC+VuYouTLEO
EmIi9ypdvqDXpY5KaorEvl6YKdOlu6JIqj8poYiCKDeKM7zguHzBFD1kiT1/ZrPtBDApYb1kfY5C
buggyS3VJy1vntxhvspG9xpDZui1Q/tdtk1LhDZtaCbGgNli5NBqT1cLFV/EWclwAMp8Lm0t9mfD
udVzgZRCGb+WoxJ+lF0db/SsTDZRuSws227pE/WXbhLHhdGUxWQcwVjG5qVDKotCLbrO0fVt+gEK
WJ4njtf12UWPS6vxTRbgCtTrWOyNxFXv68HOvhScFlIP3LbtY2gKD4RNNLsuMSdmuz7/OJNoeAZX
YNk5FjwSDOEhydh29dRj3jeA/PfgvGwsL0Kr9a+cV+utsMoEIb3UbfJhO/M7fG3t2s0L9batYxvY
Ab/qNQbTGX9qd6Y56Xw22lH4oRomMz1Pqia/mcLwmxjH/KwNWcQsWAORLSiR04fajdNSbaksYjy0
a/vgZglWQ2nGn5o5McEc1To8TCWqD6UZTmUAofZgN6wuzMsO/2WaOwamukkrk3QkbbKus1mFUxTl
or6NpsX+Umr5zQBAfIAAoaInj4uuvOQVY5iSQHdvxmXuP+iZ+rGr+KImh2pSAkLBwTuAQx5Q0bZq
Ac4L8koetVCp9lEzmLFfsvW04dSpK3yCTYRXo23ZoO21nuoEF0pU6y0dwSa8tGDFXcWQMe+w2k4H
0WXNJlaaxZ8LBw9ipUP/Bc+qfON3zA1PqByi/WJw7KuoCcV5hD9/C9USlrohfc1stQBMSXixxJa+
i3McSR40umzyMreI/R5Dytbt453S1eW+GopL2DzCI8qIxgSYl8pXBggCEPsWC26JATRJ4rvBM5SF
5Kb3xmdJVTjzNEeZvDIVGeZbC9KkttI+Sne+qkIITQt5O2dTK9qHFGweS4gAgTYIZ/JHoTY3Q6PU
cp+jctpMfOzEVqSW3vgJpI/PmG8y8AWOGH0NKOcO0n5Ex9xR7rN4YuLCckhi+2jVH5Y2bT61NLvV
C3AO4XOuN724jwFJwACq7WVbUVkJ/SWxP7fJsOTADBND25aQvfwOK83OtFLn0ai6H62u/Kikpd+P
buhsHGya2D50B6qTrIsvrl5LnMh52oCblu5Va9g9O5DC+QD1R0k3/Klyhqp7JxyClFh3q3vD6Nqd
zZFh2wzZcmemDBXy1xd+8cFPe9luVcx1Dnst+k1VoZEbYsIDkrzwa1OxPhrsJbfYgoAPRHYcLNOU
PjvFYm8cIl0O/cxKSkkq2wN8qgPeRLOHmrc8lhPtu6H43BgaMcohxFKbuhlbiOyidNmJFQs0ANIr
RPHJJjXDs5PkwjCXe/w8OO7JTviSSvMqzWR705FKf2CfctsazTa36iscMM9a5VIRKO8a1X0mkecu
mYxveqbtFJhs+7FatAsQ3g+jMx7y3L4JOVJj2xIHcNQd5TN4K10DE8WIrUMb4RjG9UiN1tYyvzXZ
04/qJjdi4BL58nVKw7U3P8L8tl2ZApaPre5unhqBGDKpRuCKfVWQKmxLE55Mlnyz2cHeatRHHmhB
UOWJpQWXSJujW6A3QEzVfPQrW8s3y6QX92Ghp97iTiAFEaacYcSPghF/97VrzjNVd7cd2OYmoXWO
rVmxWPWiaAWLjrcjaNJ56+aqsomtNr2Lev7KKn1txXypjrWy79w02Tv1wmkhzlldCyLkDkqUKzf2
UlmOz5FyuTJyspqg2kUcuYAPEjpaXcW0vXydANIbY7VF23UC/wFSBRm2nBd3PbucKZmAvXS4bmxU
NFRhqAN5A2iCQDdyZuGijvfZahfIw5TKaMkLNhPmH9ZevTlPpQahzYmmy0IaREgkT/CGeRBdOSmH
cs7ZQRTWrg37yYf6TxIY7mBxU0NjRovq3OWLLDdl/1SC6GAx6e+LZFEDu1+KvaWH7dZx4DJEpn1W
FnI8i3Udrgau8tu40S5yo8GG3y/QcaPmI2ZF/a7B9OzBm+w2JTSJS6uBF2GMTenbaV7syAiLDqam
hLtKdZdgZgt+bSeOdhmLSds2hWXsEDw0sCXs5jYtGN4LjLvVijmys5guBzO5BYcCTUGOymGsl/wy
JFQKYm3ppgFI2CLbymQo7hY5fe/TSuzHHqgZUYy4dfExxey4e6W8MPnsoNN0neknCDsebW3kk40i
907MY/axB9GlBTIcIiMg3b57aB3CCDhTucb6Awr7IkoM/itLotsk1MrJn6yyDubWXTaxYEZQFmH5
UbyaKYzyKQJ+dCVAvEaAtBSwuWXidEAEFBINHFC6Rc7bCnP1DAc2JKdh4cCKyCRz6vIGyoXNMTKN
boAcutjMy+LONBe5jVt18RuMyH6xpnS0g1g2wBMYdpBCmu8YTquPpjTz0ZMT85AXUWIwqgSC32iG
+oepccSuSq3sfmhmdQM0x9zKpc0PMG2zyyQ1HhgMbH56Oatni9I1RdDWK39/UpoDKdNJQCW2Yn1O
eb8xWGuP84ex3kvsKeE0XRezdO5bWN49p9TOeVrd8Ofd6EjqHXV92aOm9LGHzw/OYtIb6yfla7jM
s0/6T/JDSMt5ov6aHiCRTQ//VplFA+TC0bzEFPh8E1hwMbCWPYQ+4Se2+kU46Xj+byCrlpRCBwQg
3R32akO0z4y79apOras06UPfttyI3UJyy7EzvRKT+Etx8VsFuoeq4D/HNbcXdbr/tjL34m/tnqu1
+tUd/6j/i+U7gx7Hv/+rQPaqfPeYtV+S8vlF6W79F/8s3Rnqn6teABUtZTGyINY2wj9Ld5r2J74S
ZJ8oew0UrypNm79Kd6b2J38iCI7ipakvS3fGn7RAVuU9xi6Uufy8f/1m/4PS3XGBnoohZxcUviRw
kAt0HHVeMCGjl27HTZpp7llEFswZ5bJTqtM3r4K+gFtEXYCm+GUR2U5qp0jqZdwoYYKOTGXF3k+y
mL/+8tj/urkXdcijKiRPhKAPPHwUQ/kInKPWBqfCmtYxPmO4H/A2Y7XCnBApe7e1kzO7L7tHpeyW
8yoT6amuyqsIrPXaWFmxwqmOimLjqD1dQMoFS1dB8og4v33NG+oosAzhG7SeMpTFEsg5QSMEYzmf
NrbjRh+kaMWnksJPuGEPDyhE6fV88iPF1qKgaNWqvEItHZun5ESv34ahIslCHE/Llje/dhd+aVng
ux4yCxPFRoCquuswr4UeCJ9m+s3WCKVlFcUvrR+Yklzm6HWkneaMIxA4+FaZZIeq0xW+1mTRjJdO
NVptT8dwWNKnGHoPU+f7Y+HVTaLcxJVG/DL/IRh97Sf+cpO9lKlo9NTZ2B0U0yWe7XPO9O1vNmL4
nC3kJLx2xFLYSI+u0uhzimykERviNrpPg8XBfTD1+oOZLE/v38/6k37tpHElejCodDTst9QYj16a
Obt1getYbJJGcKworZAD5kBVFWC5cp5nZjX//hNEIo52klggMknNo85P0vdGr2H73pgc+/exNYxs
BSrlN8WD64SocrKkRejQ1hBH3w3ASKMFDaSThANPGWpOtqXQyfl3SvSDpjYf9GrOb95/lsc9u+Nr
Hg3MAlP+bCxcU3OadQsZLhuRNd+AIVgfpZPpHtUG+zedizjrmGLpkOAVUZnTjzqhdjRBS4EGwTWV
8GxIF3lDAOF0likVGy8zHTlE0vYdwxMf4etxs2oyTMR8SPpoHx3dK7kiQAEaqW2aqcnvIIXEX3KS
iT2mXxuQgVVkJ3Q660B8MVCZAfk/erEoIGDDsqj9+uFVmYPDrzHNjZBOfS3cmuDBHqg8KGEnVQ7v
v0mMEketX4SfUCO5EIHXqr42tl9eT1RNPUPVGjadRW1813dLWp7VMPKWjymGTYrT3GS4jSDc0r+X
VMI9LZw5XZNw6+7/H3VntmM3cm3bX/EPhEAGg90rubtMZd9LL0SmlGJPBslg+/V37Ko6PlUGbNx6
uIAvYBfKrpIylZuMWGuuucYksqCz3xdYxzAt0rKcehw2qE2XhJWt4oBa3fkoGiuMk2XRzP0x8iri
wHo38fYNw43pyLFmz2yEDotzGsfzwGLq8xl+BZJoH9cslOjbfiCA4Os6AXS+nDc6jddgWxiCmbSK
h825CKsstPdOTbRQ1MHKlCdmyov5UDkE7GgN1rm9mpm9eCec+aF9WXiJ+GGzAGTtciZgbzCkffcC
GXIzUehm0DNcTJyktJoWMgj4RSja61TytE99OB1zQsu2KKk1UUlOpcfyurDCcYiQgFIJlNst7kg4
nScorzKY7kQJ/vfQSV+/6bUU4kAl6uoDcSAquFI+GPeo6q1As+RtZbfneDvnROrJ8JLA8/YRXNKS
5Aoa6jX9wemoFrXXMpVrFifJ0PGj1bMs5yHqN189G4tgHHB668aP0DRoSa1JJBMvpIQ03pjAvqwL
E59jSCNDJFVbabo4CYfkK9Cf4CSXEfStYoyC4uWo5D7UZraO1mqH31EGzaiZEE1Mhqx57uGgARAM
7EdiPWz7XnVuMRzrda3lceuU0bAat7ZN90AxzHxathCQIhE1E1EjAOzOWiGYsieg9UsTAdl0oB55
QTrvW2M8sXfsosLHD0usxJA8NNsF+000GrZV8fdJ76liN0ICRuMuGvu1IJqmBHxcul+Hgc+djfFN
6OEqKfLwCb2sxahYJKMDjG3qXoIEilSUMZ4O44W0pPLG1QUxhQguyUWiuAAjph9VtWuN9h77PgF0
mDhQ9b9yrlNs1BoNbtf0g2S00jfue98MFExdENSAGbWjg7fOGPWZNHBS4hpfhX2wRFXnsaytDltV
sXQvk3HEE9r6Uh4cRzRw6ZHE4CeWE+gryMpQaOoU/1l8fmx+8eS3OXKpnkTkDEnyUo5Tp6PFG3t4
iB446B3JfLwWUC3yy3ZzGXYsk9GAgW1IaQKYYbcTvEQOrxUCwdFv2hRKX9Pzm5SCEVY6SGBbMHa6
D4fogfAmL1qgJrX0VvTjoCSWohgnOGzbloFnn+fE/hmKkcxHpYN14fFi4weaZGJ+uKCUrDjwoYzu
yBDhZSDQdG1Zr3Xol/nsyvWUZwA5AOY3AjScE2iGAkpu462msJp3xJRrhSGK9+apZqEkfeASLPID
Y7hsRM12ups1CacM7K2pAVTN1puYuuI2sIm6PI75AhEshUSZX5C0NS+gdYQMnnFQW5e8utY3tLk1
pXUV8rEBdhN+LyUcqUOXKVdk8dmmHH5HFyBlyBmshBnhZDe4pdB3yoGBkQarlx27SdXkqFtz/2qr
uh/uHH/sh685iTuPk5O62YXV9pJWezQJfNRzcrbVHYKVveYLR1YWiRbNmBVXuqLKO/RyHeRdl+b+
8DD7rVQd+eWEbBIN3zmwzJq87H8WZQkcSnR50Zx4N5uKudqggs/UQ8A6VNSmBLWNCYkM4yqWLBbz
vImY8FZ/umvhaV2tfU1YKroEeRq9n9ZHJFPrex4I1cSrjTOf8dJQ3jNJkP3OTnT5QBFtvWSbMvUe
cK27C/26L3aAZrtL+EjWN2JNlk8PsuevhirAObp9l93qJcj1XW3V3QcTLP3dbZ35XpY6HGKVdsGz
NRr3xepZiIx8Ftz2Puxs0seEHzwUVSh+6rDd3obZgfC60iIWe23cwb9sk4XVeg7PaedbFJCgVF0A
lamTFieA7Hl9cjQCu2h8Z9dshdxgmBfzdOjXoQXrXmYhc0yAAPwIFxlUkQ4SfVWSLvLklyknFkv8
TB6RCtU+tbLZA6fk1i+zNXOsEim0JUeDoWAARe0SsOISUfA5hzkYMRn24iXtSnkH01g44HnHCmpW
78hP8oLc5iA7qMWXBQtRJ+hPYxqNacvbnpigOrVlnvQXA0O497kMCAiQrNO8DXYF0L9m797sdLEu
N6PS23015KKPSQz2GSu4HrBgnTrWtq+tBEeo3VSyBZhXtJ81aSXvDnvfOZj1AeGtQycfdpWrEEen
DYLfsbKwIAB1LphM4Xjon2bLEJVjj870fv5of1TUKRRYKPBE6gj+pJHt5XN+XN1yvJ5JRwgI7loU
46TGYcOiGNK7M20KzluzZm+ry58fFbsYGpTk2cpiufSd3GVlTxRPimR9t4mt63dmYCXjNIHdZBsg
VB03uI/TjhixXHyQszhrckPbkCAwYgq9fbk6zXcjmR7frChy465T3CFPFjHAgo3Hqbpu5tG291kD
jrGxCic5+UOTf2ZI20XcCJ+pjgPF+YfXYF8gkAJu03HgJ/qrCODlg0BbS3RFr1F8okxz9qzKpMlx
YQ50xjuut0kwM0Pr/JCxSbiu7IC3tVe9SvKTwDOT1zDt3GQ+k6sZ7m1xYSiZI/BFLrwtd9bwLO2Z
7CUff8zd0msni8GP2+9DasE7s63cWkDflXCy5QbOqqqa5K3FtSmZfrdSg2hcnOdttgWpGRifmJub
sX0XooEh47LtAzm+l9MamXwh48vrh4VBS5Wkhz7M+wfymrZsR+8CBRomUDsfCUWAYKs1PtSd60p8
oiVbQwdBrMQY84Z0lwzR63Xf22DASHgby4+cQ/Eh4HJudjUTcgJOghk0dU82AOBhqi+zN1vAsWmz
7txHecAW8mFQm2UuJmH8GjR8qb5VwTQwC4DthscglWyPDskK8S/ZYP9HfIMWUZgg0E4LUwo4f6S8
XSQNcePxgmBA8nK+aetmTqFo7nJd8qmWxmQPPnWp2M0J+O94kf067Yh81XunZ4H5QL7F9FEEU0nJ
yriJCD2v8PDFGIwgcZJ7hJuojFwqBnLMBaO+L9ObgoWB+WRg21a7gTx4B4ayti/yRktqSF2C8jtP
or5VmfKIMKjrbDrNnm8eklQ15hLEK0JrOKvsRU/nAR9pT6BRhcyc206PjYIY4qXeyXfA3O6J76QA
zu0hf523ZHrvYfAH+8bOA3+n2OH9ldSFBqgPcjaLJ47pX5PbhI9eNYbQv7UHTGXQ/cvkWOWLYSdI
c5oQ9hNlgMiOJhzcs/fJT2r++J6H+Rfy4wtCPLtJiz/qj6VlpNXk0/Q89HoLqMe1Pvmt4Q/d69z1
4tINiAPw5zTERKTCYLeRSsWVXHrNPcS1YoD/pjMTdUChXodyIi7YXazmshXe5pEabpNuIibtv8DZ
0bD/1hROZWVv4byXIEXP0/qe2tRF3sA9MkiybRWDv4w3DXz1juXuecQ4HZCBAbkGCjOrfNdbKdx2
h76Fp2IDLUfeIriyPOop4zB5GmuY48CddHi5AoKe9nbieY+ND8fyqG23ucaKtL31VHhAFRaGu/h5
Qgo6ieCNHL2BwmYy2rwmawIyt4ZFdMPH2THmLBhPQ2zO5L1nhvV7tjU9Y5Opqh/NVFiPUq7NMzcQ
mRjObJJP0vA6Bp6Q++7ChFEZg8KyFzxrBCkFiSEVMiRh/QXsEFFeKZYsEhsgkv6Ysrq5UcSI0HPw
wQL/2/Jh2E+LyCiA08UdqRUzYmbgAzYXOsiJypNuK6EUeuS00mEt8pVgNZchDNOnlOoYYg3ffttc
kDTDq5NQsN5vnJA9j8REwGAY5snjqkYukWqpUoITlOz2uT3qXzb/d07iz9J9KE9OU+RlDsToIqEl
ADuM8asbNgiJxoT6EcafPvhtokjCGTfh7VlWdYiPT42Vx/nizd8YIxHQEjadey2AyTe7aZjbR6bt
gsNZ56RBKYZxPXhFldaXiQMPI1o4ip4nXWQfAeldy+m8U3zbMPjNvnJE1t8GUoTbo5mX4LFKuMbA
zLbjd9ODYopEOjvHeVhgy6i2TV7IelnKC+Jp69fQOnsUTVLYdACQNa+QFZAi+8Dkz4ARXcEj4Shi
a0URjgTE4ByOFsFeZ+TrbiuItuCZpABT6lc9TE0bjXafXposgMmd6b4lGoW/pntnINaLIBy8BZEl
6Vz3U2iF9MZgedVpA+1DUSO6CpCCNi12G3rZaMLEtkTeoogJsf2ltuKNke+RqJAMkizO6TwGWuNn
x55pUsI81HZw1sGljdw5cL9RuCi5s8kwu20TcEYYWPAlkhJHmHkkKQW+YgpieFQMSdFE+WwPyT22
MyI78ZrN3ybsKU8l3VLF0Vo0N2Nve90NumDICdMDpOZ8kDUlFUYkvR/pUQs+t4HcKGO2cUEXarvv
Obk1A38yovY4Jw37AVMxmz52x6B+IhVMPVmjJdwoMIHzmJVpCfiV2SakqoCqkfZ8CIlbX8f8nRQB
j1DxsNqwuYT0Z0EdcKaPLo96lCehYUZFHOcvb3GzBzqvMTswtyu/d24+fTJ9WpoDLFPupr6CQ35c
hhx89nTmjkfUybggZmORmVMwzbola5boDMIE1jBq1QjZNqFrhW8rV1kfzn/ST6JjpizOCkwBttu2
2SUkKGt/jqZ14ooGo4xJ3yg+czGjNdYNNXAEGX0D3Jqq0ot9SNR9JOe1unKMwoEzVs4VXHlC32tL
nznY7Ju+S7sWV1O/mG9TauVnexbnCWkYhXlgsO2qc3ZZVhwmaRfWrnTdih/kmrbNwTM6+aA+IG+N
ap8wk0R4fB8FkHj243teCOjKfnDj+6X/KNxGPI9+1b3DeN242p08fRrrcztTJO1IlkafeI8LVVQG
BCPH1FI3Vegcwynk96E6QLZY6Up+ykFlb2Ch9XPiyxxBv8oTc0pLGRCqPWy2PjdQA/GlgbeZC7pU
6steEqhD3UTZcdSzqZ+gfZZ1XNSue4Khojp8KyGhv5ZJzVcAByMRGMAdmEoQxC1XK59PHKkbzHbc
cyJOcS49zF7Z2fvcVJOK1sbtHspyJv6kUg4pop0LqiVKty3ddv6o2iJau5QKVBBRcd9AgQ1jujaS
qhPDQbwXQZuT8ykmNz2O7qBvCQ2Q30JzHrZLLageOZgJ3ArGEX1JI6JcjfXaiiPc3REDgspsIlRV
AyqXJF7Vnwgsz4N3ospcCeSWXbVomVv1OvVtq7EmzNh/sNFk+Hoct7hdxsDt9qhYW7XvQrNku66u
w4t8NaG364lUHfFQL9OLISJPR8pM9vtIgcrmPPCJLBo1z+ZlQ4hCeprgzg64ukV5GBcevJgokNDD
El0b/bWeVxbimIMsdPEOEORFp27sQgRwLtyeDPV944jsvdtKvkxTcup97YewFSeimwiyaEOPB0tN
I19hXjUA/6zJPPfkJBs/WkyBTR05fWjyAy3hcJ1j0a0v5hCnL5a2mkvOFEaHkSHoDPtO183boc8N
hhSVuoHc1SHO6ZSPbzoUqsNp5Q08K3s2kgL9ZqFWFYe6yaBRLmIhZ2YhpN2Lz5vJQG4heh/tYvC8
yOvOUYm9TmSwk9C1n3mDN/fgYKG/z1oyK049PZSHOzbpw6h3tUVcBJTjz9JunTe6jXXlqDDbD2U8
95Kt8MXm3ku9N1et/mtfyP4HTGfc/JPKQgIrl9n9RD7GeGFUmmN2p1xZD/4sx5+zvwDFp1LvvoWN
Z+Mv1CCfQBYFz1xbrY+3m+f0OE1Te8+Qw/KvQaPrZ0NYJE4wxtl3FR6fN4SNhPAAkRkq6W4Yxt1g
D1mHme588QsAgC2sZXIXIlfn8IYD2osfG/FJ4Mcy5piDJtotTpZ2dXeS0B59mIJUfTiFlTwOAcaT
uPYTy73egqGtDgXcm+++s5JkbhuSuDkXJmc+laQv5XdDjlhIWlLWtzvHH3x5yg1GsMjjmAVz5ujG
3W1JUzDg4v29k5vkjRhLT/+CkzpOJ8fDcxUtqUMk/NRmeRYX1jbVz6Is2ue1Y5jD5oIBk90bhdEN
7mqzMy5dKGAX4wNZn9lnwHRU6Kt2ITwqUvMUcipMjBgQ/jS5Kp7Lph1Cm/SvRlWRsSoxWCW7VGBO
PxvG8/veQzqP1JhiuzZ2Ur5nVSLHw8RLuOJMdiFgLNoLXq06XNJYyPOdzubrxBduyRyJ8qH2btct
CNSpUkgfPERZ+hoK1J14XFu8J4h6aG4DsYc/GTb09q7iNDhzmrXqd01bFd9ykOZUmENB3Be2BPyc
rYTAfOJont4CPB4p9jK3oQC30J5AuriJHVXwFJPITTr92nZt+8natv1YNIFJ9t6YzXyY51iIUQ7d
MyfmBFXIdw2tfIUVtuCAJi96KD/k6rQUAgQipMe1pu/ZK0JU3hJS5It4JDhsiIErj9duF1j4JMuw
8/ZzedZOROvm/H5MLVe+L5UkFy4aMHJX3Yr0lMPcxQ8rnPTNcZruLqwEjhg0gYSc3YbEQFw/xV24
FFKh2zXylBKmFx6UPdU3eKrr4VAIOwkjAjSCZ7+YV97iwemCeEC+wv9vKhkcWi8Zsj3a/UZF449r
cKCtSq4yqxkBiaapGS6LWrdvCTorCUOJzH5ZYSqBjkqB8X0JK/2kGLryoZG6/T0xbtLEGz+E9qDR
/kh2mCu2c502xIyzFcGPOXQmYCFBWr9aWFSSnZ7s8jmf2r7e27JhYDSwRuvHJhf+87SUHbc+58Ny
qBy7/MG0GRWpYPtBxH1fudtVW5I5zBMjm+/NupKN4OaW031MWm3J3nQ+SjMnZZjetcR1VBftLOZP
xx3NT5sEwzLipunHy9wwlokGMYvwgFfXvlWOPxG/ZM848olMKpdd14UunQ6yxXXPOUH4FKCrk6+w
Tl8p7md28HAssw1oywtnHifD4dGrH5WTBh2Q7QThVnhB81pYOaGjCXkft4Wn3Qe47/KHhRaGoLT4
4iMbWlol5eLrOsJoM2gctq9/DRlz0R2zgPSGcDQ6L3dw5ImpdqUvZecFX9N17MhY1Pocb4h2+xkS
1MD5NBKyKODyJ7EZHbzPubCLD3wN7cL71DbI+2PLRIelaRcUB9mEPvQhh2N2pUQkl9CYKoho3AJK
QAxW5gQ4yL8UXtX9LFwryzlHGR5was45/qWAT+lAhozbxA2aeUfJm9j51xUBTe6mzc+/YTznYaFl
m1vSTQfeYpZRzK1is/L74qmQXs8JeX0pRXGCIeOfNwSY1goUn7V/yrRUn7LZckjvelhIhXPsCQy9
M/dcBC3rUx17HQ9ONlJdJGojOkqAhUfzSHksYoeDAx8988yVpFhvKy4Ys7m3s2MmtsJmcgjJAENa
BOUTIBHg4NvkntpBuxE0eSfgW8nmNLbGLXya6zpNYpmg3EceNaP3VXt9TnhTSODMhRkC9wZmgHVn
n59tSiwu3F1ntI0mS7oNX4ip8MxsSLtX80LmStQ27iZuHVFLrIuOlzTRXK680VXfSmtvi4C31ulJ
1T1mGXNKLMtJwvHE3v2810OFNh62iDJRG7Q9CaMFosYVa/OohUZyPV6XCKNi1yK/bbvam5pvNUu6
ImYxy87ZPHL6e+oR0ZKFpai+fFKpnkGCuRk+fxdWP98Sizc2b0p7HNgSqO5mSZjXPsDM6cY+arAV
rYlGAUkqtJ2D3OxBoWDp1IuLtC+SOOADTqPzi0ICgsB9xA7NNjL1mNG8Yn5V+CsMVziAxme5Lerb
3r9gy4tWfaI5vbYJcJG7BJMRp5de+yGu5eRURxIruAam8JyvU2pvvDCZFLeIJzWSGqE+adwT79vG
YZdnn2rr6+EcZUdmatDTWB8Gkv3IiYXBa8c2mwBtZPp+feK9rcXeVphxT+PGqXDQvpXc5pWjbqzW
aT8mpgEbiBiLDFRVlJrOLllIcqg2SqGYnEWv3blDRadUdQylDmGixcoZtyYPbpWELIUR53c+xYvW
ifzUoXW1aG/ZwHAW/0CfjIwzBVKJS8pg3z42U25lTxaKtvmRg3wODtpZyXsUNU5wBB6+annb6sbr
jxT7qPQtsmf9dQaegWtbKhzq+PpbxYYSbdnBoY/4usIbfeXONJKJABs7JGV7FkmzRVcVJzasxlug
e5hsbXtY+oespOCNsD0irKWpP73hCUBG3piDsWooq8AmcLEoc0K2uaXVgZALP9hvrMEdKPcXO/as
qmZZohHmAdtS/n1o8xxdtkKvjbpumDnNc6pV4Jr1Y20IocLzsqbXKlWwlylnM3EYGAtkh9puvJIl
oCYcIxzQ9O6EQ5F3udDCsRVYhFXCYSTJfD6HL7P0lNWJd1icrf4mfH+wdu1IMjL6/uR96zVbHowO
csuwO9oiTFhFbfoLvnL1LSR0/evUDYgRpFAXv8K1Ld+WHGMdKXnV+CN0R93/pIvBjXUgttxV31pO
q/oc5YGC3MWtwdTJclzIFbGRfpHuvGqxdRwWbb9eIo6Buey9kQli4jewtMnZJGLDX1g4Y27OOJGs
2DyYfmFqBkfQDT3KK8swafLELCIz9FRz/87SGOeHYOc1jWSR4AMmWYeVJnrNQMRdmGwukaaFOqWC
4ACk5DAP9laPe2lfcFM+NkFB/YvsNF6AKGzIL7CK6mXLxqHZYUprB3JEMt8Bo2Z3edxxQWyPa247
y1FlAa990VnlthMBCeiI9p7OLtueYeSOBdY0Q7z1smrXC/6lQ1mNjrjQsxveBRR79d5nBc4jtSgr
Ehe7MXhO4jpTSqz3MARW96LJaYPp4WWYx3EWoJxSp0tN+54E9W3eFSP+ZZ9346xTVwRDh32C5Dpt
Z3JpPzQOsYRE/xA76nhcK27Tiu1g5zO8diQNb76c53HBZlGX4SHRXGYMihQLxIAhaRoWAr8yUOth
20qGhNt4wV8aBsoBmYB9E7mIIvzgVht3/TmH93xMs3VwyY9Ls1JE7hgdTcvUHOQ104JIa2/4abim
HgWGZHpC4ayA67NFk+GxKvcCYrTx98J0IwJjkyz1jjBL3aPkWuwvOIMNj6osUfLZolwYorpNH8xf
hTtxvs0hyb9He8yL8NJmyn29kW5CCrxPXknTEbIZe2XdhUdZ1PAtVDemGIIz4LL0kQX6+wj99Qhs
2uM3V2W7PWss2sUpaz0n2412F/aozjyXy0VXVt4PFmfDH3Zn5i1i21HOIcqbaL1regf2vFi1RHgK
teXXzy4if3aXlkulfxGe1h/LYS7qm7liBnAxIZhiC18YCuyN8rNbJKbB7NFRRIqAiF6Xkg1ejc3L
SvsK+GXZBv+iEmlu3SeUsi5Z5RMBnNzmJGvlPf4B0jyJrqHgcRntnve85JUNUKRj72XMrKPDSDG7
XfpchftM+Z1+k1yKzZ0jwk6wIob3I0a6QAV0cq/73Rj2twzO/3fu5f/IKfhvtDC7/5FA8PJu8h/v
zT/i3Kx/8TGff9kfCAL5RYEwDHGwBUqRZInT7Hcfs80/oebFhAXrw/fO/Mj/IRDYX/C7wXLDuoib
2TkDqf6HQHD+R/hx+PepCbBqBn/Lxnx2EP/JdSYxhiEaAN2BROB7uKb/6gIzmCDSmZjv6Lws2o/3
ubpPDOJfF4EkH5rTah395dEipj483ZJl9RDmt+Db9kkmd65TRgKBH5obKXasOPdPDb5DXJzrczY/
W9tN1t2NptsVVAVNVCxHL4nX4N5rf5x32pYrn6LBfvzN2fa3HkWM9vznXw3yf3HR/9un9b/xGfT5
1P69jf66bcxn80ni2l+ewPMv+v0JlNYXBz6WY1k4GT0iCnjQ/ngCgy9MLHGvQ5MDha/8Pz2Czhew
SA58DAvtLFTnB/p/H8HgbEf3sUbiEbZB4fwNJz3//r8+gwEPODwWSG/4sr1/hWAIV0gXBzfrwbQq
ZMu2PUULzabC+5wtC4KO0ct3BZVE7sdpZbaQFlOFFZMopPREPl/h7fW6MBKrGcruiWHwrgjVHbZ9
gTiaE5K5WvTzW2mfA0H9nyXb4oSOIJ5WV67EcDRXbl3vOrZ8Y2VU/+mrRVIFiJCAjNW4u8BPenqS
JKvIYk3n6VY1gCbYPkqQkpVdrM8VO3xRknfn7RiCIrMjC+joENPGmquatfNcc/Z2rGmN7Nhb8N+Q
mpf++8pU+lrRTUNfGPzh2SG4Igci0DIXJL0cNUdpLBpxRf58BAitJkXYdrXmOhfWqXCEc986Sn16
tJ4itlXfUnyJvIgFtXm924I8+EaWH0pO6BjKBYCYvt6hNpGMi0imrzi0ysvA0nq84cqUwRF2U3Zy
+ophU7i50jqB8U2fKqrhy5wGkVk9G3+sG5ZOfVMy1GWbiR/3Nwga7utA926iFXXrq78tmBD02NKR
E0Sruz2mnr09S804p1gpZ7VVA21Qs5zucECCsEDfn547enCiztN1TXG4AHaOwmQgMW70SWqLNE34
r3J01fVCrOUty0XOB/KXMx7rOnBNFLQjUng71mF/vaa1fSnZci/4eEf7FNZ2dV4fWO7hCgbjvtmW
+kKWNgbLCWOJQEPAxNW0y6EL0dj5nLPyCmdU/tpB+YAyYCxQ5onlsBAxemz056Hgz1IZnBi1Gz74
YFZeeMBxH46TlzCZFfAw9iJpiLqDRaHDnenLvr8p4WLcbabfvkpm7GcjQ4tyT7nQBRfC1/ZLDW+f
x99lSb1iD4BVdbdjNp0mQ0qpItJ3y0vGYieG2X5WHrucOZTIbTcsJEgcqi5dWhhY6NJEPKa+S2MU
MrfG/9N/syyK9bNjZLlOS0ENCCSFLqNsS/NQpia5nosVKGEaKpIUm4AA0lhSf16gNJJWl/tns0Q2
boyuRTCWd0PYkIwe+Au1Nc9Qq+IAdyCjX9krFoDTFpZ/JobzDFJwlJzdhN5NgAen2KNTIY8UUyv2
epmnHpe1hUlHoolebJaerkMxpJcuJ9DJl6KoIq81Tb1rSyxsl6wy6ouh9SF/uIRMNHHYpE6DO3Qq
3Agn4vWaMH9Jw26597G3kPw8n9dRV+I+3bjOBuu+ztkOvGCjfLliPxSVJWssF4Nmh6XmCYP3uVmB
HfPHbsXfupv+7cXzl+vp/7cyiaP7P11Rl+/1O3XSn++n337F7/eT8L0vdqCkhKt0RjT9BjX9/YLC
8/eF+0lC2D7jwmzfxof/R5FkB19o8EPWlqhcIGqeCYt/3FC2/4U9JsVmBMBh4H649//GDWU73HV/
qpJcLkKovjDSoDQBRwT/8tcqSZrSjCFBcYfNtjosD7PM34NcYVueFSGQuK4bGC0DCz0PrW2VY4Rp
GZsizhROQfrHzsTKmhbstzUImMgStlqI8t6S66bK/CuOFoeI+dArNmJMAi4/j2h6UkdH1DJuvGe8
atwsie5GSQL8VL5q42PsRUS9zJKsflirAtQFGRDeSoRzAF9jZltKRZjnVRVXybI2kez8PN1v4JmT
KE9d5wUrMPnFjaOcK0Yb7VtXMXYbdOLxDeKFvg0qXPrnAZ9y6UPGsDgictp3w8zI45Q59fLiBaIi
qDw0G3Om0kJcZ0cJH14+oLJGSgQ3bWojMzOUXj4B9C0gp7p6ebaLAJSsXeJlAMRQXvA/6/Egyet8
TctOfoDM57JiESt/Z5Omn6OO1BUb5d6V+d6MeO329jZaL+so1Gs55HV+mokt+vCJo/yK5dj197mP
tzi2dNUBX3aKCsP4Fogn201GEeetV74RLKHmi6ZYQdhuxKo78eAExRs+SbFFa0ZFFG3SGtBwCNAg
XdvYbQqK1hbfmU5MNrd94qoD46FgD/bBf28xGTdMh3PzRpRX9iNJeD7hPunkVs4tHpBklVgi8ZeZ
72gUZyMZJT7Pjq/UdjXNZfEm2NBjkDEF0y63y2IkL8S4C6gWQXipEuzVi9pFfoSH4XxO3YjpA64f
5/0ETuXA5nL+Nkly5PceeJtYqNWhSEogOx+UKdGoerwXSTwlWY8hYpzUvTfgeDpmJpsvsSnOKASi
3pa/x4M8vz3ELPJfVnkc9jV/20T500pZ0Q6exe+bH2DXNPucD/Gs3MnDb7a7Px0rd783Ln/eZDxv
5fxvO8OX4vVkivcb8Y1z419h0xW0sLS3/eLAnOZO+Fuxq/yZCTiSxn6ANrgzXT5dQe4J7/BJzP9P
QXy302dvxv7zHxD7hn8cxuYnzWTb/Gvb8l/ZkPzHvd7Hz/4j/8thL8+pU380I84X+hAWe8MQmD7J
LXyE/2xGApungz6ZhUBm+f886RX3A3qG77MMzO3A0ts/T3olv7DOS6CqzdegtaG7/jsnPXDGvzxB
0Du42B0WhRVBa8CF//Woz/MhD/2Uch/mw3SZZ6XYY9RyL4Wftu9Oa4+vEtwnNAJciWZdviMkijiT
pr8N2My4wiGtPpi9bmiheXBRZWv2mhXbdnDHTV0hSYF6QJ7xyaxth6Ou2BL56vrMEUNWrFhVYtF9
Rha7F1XuXoSbETdMKfoHir3uhgHwHIHFGe8sFHzoeqN+GTaRxs2cFfvZHZmMMW3blyYf9n0oxXNh
OrUDW5JeGJt1qmjOGRNv1tLdM8VWj6pHWnMYq3+0fkDiQZbPFw7EtdOia3M/r/P2dcHfcEIwlGBm
7G3fDlt9wHleXrXDfC1d6y6FSJYu/kNlE5KwSfuREjmI6UOdM8Rr5MfgJO9hkJFF3EIJSZhNq5wN
JqS8n8lc872n+Z6bLiY0/LKv/Y68JHMoMLlEGD8vpVPdeunzDNdcuFV/ylJ3viOMpz5AqkrDyErn
+bXpp/WqaQI2K5zRfAazVqxqVfXJ3iRbP3SFESig9cP+P+yd15LlWJJdf2UeSTOCBi1eIa8MLfMF
FhJaa3w9F7KHnKzoYoW1mrG26Y7Kqs5QFxc4wo/73svTWLxVh6LZC4t6V63l9JyFFrtypIJEkyIX
u9YFlWctoN15eR0WFelGhN/3Uwli1tAHdLqVMN5FFPdxstR0iZBxmBziZtKdPuuGh16hEbYzxeio
I85ylwB43kB3eBKtbO2ChI6dQyRxBBMYR2n04dsQj3FQNEp/rShsv2UeCUHN2uzWtQohJlRdueqv
jK7H4gJlLG4UZ1poZIjZaw+ew53Vxp20GGLIMD9ENQH6MotOlA2vhpLcaJmSeHOWnams1AdzSUWn
L9bYh5NYUR9fj/04HxtML+wrTl63r7FM/jcaoswri/F+lDcXdhcN8YmW3Sg4+qbmIjqpHVy5pBJk
ZGAiUZg8AFnIjhIi1GNocneoN6Lm0QtQP0uh+CJVKzdKWzdNSm9q3uUG5A4VRVq0y9EMxukQopN2
ok7pvGZGMEUKG/bTyu2Nw/BQDbE3l2N2bq1pAKwPPpAaa2CmCrnnCBkLSEzVrxo1lMlXG6Y7StJw
hQzNVvUooD69tdpcgkTEQq8tOWAejUZI7AiiOvqw+myFjDIWH5WzezXvGjlpDvJofbSttEc4g3Ao
7Y9oJ2d7Vha8ZL0xn+Nxrj0gjAjuOKGNU3ocZUo1K4dTF1H/iDUnOyp1Ih1GCmXoREVfa6XO6ZVS
2SfUEy+6qr7oRlO9njk8w2Vq3jqhvTfGqbqUTO26lJHIUkCFhTfStb6T1NUzDOFlrtvs1CGluWlF
3PjpogBCVCniq0QDMzllGDb6QukP8afNRGhf1l7Vj21sqkG2IFYdEbJmfRhd4vSGPZ3G0M0KMaD/
9/QwsIH7Q9UMt4OsnXtT4F7FglvW5cFARZ2XyicyhX2rxslZj2b1IaP1hFvnl31nNa65bAYvUwVs
Nk1vJR2z7KgRlQdtLhoXyUhyJBXtKwkaxF4Vnqhcgh9sqbGIbXwXrq2rsz8G5ULPJECZm9EmMU5J
Qls/IpkSI1P7lsfpNdbn4SrpVJsY7Qz1alPAPVSGXBDWpoxJKKhhnLyXi/FiDM2FNmIKMhJ0HXqe
5wi4wx20nvSg1XD5okFv90KejQ+NUBRnmjgLdmwIRMtrY/ghDpM3BUDqKYkK0aagvX62aZURNOd4
FXM9op+U0QVol1juOtRnmF8oCYNKFw4UxXO/S+cZfVXOfGpqhBQU+YN2QQMZ0w0JEarFamiFsbvo
sbH5JycnWyPdEwvldZ1U3c6nUHZqtZyDSJXNI1KQ9Uj1Lr5ZDEP+kVSqhuYr7qULvLrtZRcmwC+z
6xDhPGSg3Er8SF3PeQaE0jJLxS4lPX7XhUzfSaOVPkW0kb8w2q79sEBjfsw8tkO2WteQmTnLm9P8
qmGtfFnqrEGMEh55I6CpclQPURPBh6VOPjaatG/NKL8tjOS97yWMClWjuEIvlQ9Vv443mzD4oVsK
2Gb6ugdRk1FmlctroRqlxFlSS+7wx+hPwqxx2rAKb0v2LUZ5HxZq5U7pKoC+icOLscneKPuCxUn6
wmkEI3fFOEeHiotZfqnjBLToIMjdQ2LGyCRKaTPCwd1SfOrX2AHksmluylWnENRNuWAG3SKoe5ha
wrMy1uWJ8CMz3awujTtVFEzNxuIxPBtIPHdkwsqrXhjGvWVl1QkCqeB2akopR04KubQpFbcnBQcU
0CXcpfcI3KarMaEdmJfgJHkdRHMy7bAcwx1++foBFIZ2p6I7qR3UUCv5obzEU91XofDSDMlwM8py
CxXPLG/kOu5uCUVMBMKl7uT60NkdEg07lJD2o4tTEVxq86WuGeuZku5wiLO8DrRwze4rVXpAAsMQ
G4rqaNWzckjWdn7hflBIWvWm+lhWTMDNEg+fEd+0uHnSKfcGXQdGtGAyKyReVIxfrXKVlUFFO3Xc
N+V4Iw90FCSodkAkQzAMrds0RWqUihdNG94IGUQnpQqdYctIDVZ+r4Oc+kzaScftCTerW4JcezfN
0hXQsPfq6FIhfxVlyp9G5sZxoqZA7MIFXUIVnsxsoIadTntEYC/mKMwF4qdkM2gI9esWLh4V8n5X
RdSBVZ3XsHPMGMVViC8K0IPgLhE6VYYvWrUhsAzmKMI1V7b6MRDWSLtXpWGimfiknMWc5VjM5sgv
aXKPIXj1OG1012Mq6fct0wnjTD83t6mhyFiPVesKjnj3krQDzKiBbSbMsUkMa0auC9DpPtawBCUK
0V/U17AirUn/0I3udcmNFRXKMHFzijaoxUF91xY0KcReHTsoypqhJUjrGumo0fj8FkeY4Schdrl2
1gMAbENgxNKrkYoPJHYHt+208qKyWmrhacOqjlXyGVHQjsxDIDMvNfhWkVkFcmiwSlrlzNFWFR9A
SMmtDZQrOrIJlR8jjWLJGVBjXuU6CnAVTorN2Tl6b7rsxRDM9lIuJC+tZ+2kUK+/0WrYYaoqx1cS
vQeem3Ycj6UwVveRniuX09B3Oz1fShAD6CTqCbcgCdP0bSyt0BuxmNkruM77iR7rhAJlY34qRY7d
VdYaPZCxmzLToLHh/I6l3M708XKJDqRXKrcsAm3CiAzWe4cIgpa9QpxfRbRkPKyV3O7mDu0vzsfo
UjTHofASgGmegW7MlSIMFxo77B6i8fWwIteFFWNdTCtuhQYaCOjBUaruSTt1uCmLbhBtLYYiwjKe
KBjkUYmnYsTnZFdIf0xLtlMECPJSeEs5ITHx64I+1pkVZEWCAbcZkDDFDPe0KpA+M7XrdnURH40E
R2gbJcoxr/EDNFChdxmssn3b1sN+HQz5sTGlwgHhBXAWVJmVIwLUcTkUTWei3k0SbzDafHE4G3UQ
MLTwFA1dBuxOTCPLk5NQOpCGpQeKuqpKaBtAQZmlqkBwJi8RYqNtnMOdrX+0c0IaVuuDKCmrp6nP
SU6tSzIVLgM/ckURDwJRlIQOl07prtyV4bFgopWIdlsVuq8WK15LFhgX1zRtYjfDEu4wxS4rGW0j
onSxlCYVRE3Z1V3TT3ZOx3dKG+vwOLVw4BpTofe7qrcLNMNkEO9KdKgQP7pkg/OlyO/Q3oghN040
H6S+y7w43oSbtWLcLXqEUB3ranYzp0oRCGZo+DBVK1dc1Ab3Ex4onnwBfr82FadeEoQOHYnku3wy
OkdX0uKS9T/yoa5HXte3tLjGMnIZ4rOmsqm1L3KKv80W0qz6lIVufckqhIR9pE80Mm/uRoo1EVqB
dnLWkkCDzmZ48lOJ3nhho1wI8U6j1cyp0NiTlKwtLtR2aA8p+cI7mWMACxOHOjYQeMUKFzDlkfqD
uzPs0VFhmaPOhb1HmPy6NrRT2A3PtSJqbm72QgbrL9EgcYzrfihClrxS1MtLDDLyjj5NPSbKaOu9
Tq+hShHgmrM5H5peXwM0t6KLIFw4ToKJeBnYkD90pnjEqCV4SN4V8mJxs0s1VfDidBNm1MZQPHVL
re3T2sTLYALyXXVpcWujWHZ8ig1VbDm0BN2USY/6NK6Zy4H1BoH6K+beysYNh3QHqVXfF4Ah+gZM
LBUQDl8Nx6J4Fll6MMteoqJVSHxNiFFhHxxH3a27W9AfN1OrHnB0a16vS1ccGH4M1rsyR3vAgsE4
TDghioQYl0xbIk43FSc+7CuTdbBi+KxzqCZ7xkfm9P3UP3Ghz+FYavhzq0dhSiwb+1//omfqx5TG
xxHFmIOCy5YKIKqmcp6bWbDTEM1ZZ8SfisaMEESMBSrJyF1jjZpnpMXjbNbGaVaHB6sTZA97RGRb
RXhe42x0smkoLsDQl6xAublblxnFLOdi7Wz0rFULOPTUEMT7Wk44cnGosHWiRVecjZDoUKHYWSKG
IuqF06Kc1KEMklIqjxQtHaXN/Hkttdt2LQRfgNkeNJL2TJ7PfGIhzHZTkv0oxRKtDEbXWHXSRBIe
II+uXi1XWsCjr9xQ7rRdH2Z308gJkaUtIbywes4KHOixitTlDTB6YQZ0DWmDBJ6RB5ElpqnXiKOx
oVJCkAF6GvCDjbda822Srm9wFXoYt+j0YcgOLrqs8KpBb87tNh6UhC4BtqGF6V610uGVrKoISB9A
oc3U8ZR69jGa1vYozwL2pNG6kS0KxE4bmueGg5E59OckK/JLjawNlKpE95sFhrXeq56mtaY9IYNx
Zzx7jtItUCGhx1saAWbTX1iN9ZYOJuh7GiPYBbjoWZCPSoJFHW+Z5S5mc48g+rYVKjS4DTKbWOqe
oZNMOw6VjFeNx9FYeDuaUR93jYpvoEzZkKboIpQk9TBqy3opzfmPlcy/YyijsetHDqAcXkRnKChW
N8kFlPRov7nijJrfQTY4oC0lXIsFURLJFdlLgTQkuuTW2kLAI0q4lXpefeykl6QHBAYk40eKBt8r
pwRLIt5KdH/Q48kreTw9kBwCFT9zpKmlaTbgffP1WhrK20Zq9ijYyPcCyHIVIAVOo0owniP1xH6L
Ryy8zeRXQZ7GQBVxPKCUTF4xRww2aS76Bho/jG489oTrjSTlwdSyGcOHu2Wv6C6HfKgPhVGRpsBU
EA2TekSxu+4h1e5kPYygfYT+2PZXSB29hWJbMVnLbsgQKoeTbrcbfr+Otv4H5Psoa2hjAPpFw5Oh
JkFONt63pnpx9bR7pBvqcNllSL4BaD7BD8idskqDDGy7Q+/5c0Y8vqtDypfLijJMKbr7qUh9pU1P
VdG+1/TBoicE/pOI9xUsNL44lF3zpEhle110xh1iP3SmOZ5YVpg+KIHAXeTkC7ADCLtBbbo9R/TN
E10tbgjl1cnVSPdRk/bQ+vrFGwr52moTg7VUkF45vr2StYaqPBU03MgpIMnd6sIXCjf3BopbgOhF
BsAzimIkkSM0gKTRNCeerQaTFqbSMRL3kLgru0KYiQ0aciUiXQUmTWS3aHuzJInclCLbucYXi0Yn
vaepxIUIYGBntoPKzCPFY40tR3p9mV2MNTHKW2AkmB167SVS4OJkcXlby/NLryB3QyfR2llZcI/w
MtrA+BqMmWQxWvSkjT63aF9xZHSScCPrzSFqLI6bYF7AP0W7KCejB/skQdlO9Iqsdbf1NaK4Lz5L
bDyXamGeRQJr8OqwSqXGycTsOJXl49BK6U7QxcTXtTY5SSbWDcj/EyvKhRxC7trGSbnDF812UYRW
AFz0msBDxOZiYedUYGfjlHWZ6Yd5wQo/Vhwwh81ATAj4GROUfZhL/AZ+QbdHrCX2hBvdZolCbC7C
Z24aBT8hk5N4KgmaAdAApa4bbWwdfR06hyW7vynwMlhJ/qTIabNf5YISWIyao5VOolBfw6sPWkXQ
P02k5moSBlm9PrcT4UQCvsbEPa/g40XlypmnpcimPvWaHP2wLLT9kFbxreWneozfDDZFe4DoRhiX
Sk9SwY0fIVnoueas0jheI/U7yrRUUWsoEm2mDU4/K+QMEqeO59yNjLK8U7MiDmZ1PtK/0WTjWCZ/
XZQXNKEHrGQnKfxhbK5lZU4+8gLekLCNQHUkWdnXgLtqYnSatfRHbdANtzWV7Ah5/HoeeVzW1HpY
bgidiiII+3X1YgMAQ5+lyEbW0pNDP9GLu0S39lT9ZJYhzn1od1GyzP2yNZixFuUeJ/kn2EDpFC+S
CoZSU3wh1tsThH3hZHY/KL0+CWrvWtEG12ubd8i3o193fe4MnAVpn5EWbjzVVozjq3xln0VWS9eB
SaElQAajAQp87cb9XLpt89Gqsodv74IkNKCJ/G3o5ic51XS7Bwdr60Ws7NI2Ss/JFK8nqZG1uzVi
cQfuz2hRHwXM8RVK/Z01nodiHXZNHb1ltO3zlkacT9PSze6QzljllJCwpbMtYzxJiXicBjaTuVtA
O2ElWWv9oij0c4wd2oqzlbuHP8qa5NWXNV18Tqg1mLOM9KQOu52yFPgaP7rKA+VgN/MV2j5vktpA
zj6X9WEQn0eaNkCl4GCVg+dQsg/8Yb5Z00mrhgl2pa9d7g4AdIFebB1A8vixS3NhHyE0ZTyesEhK
d6Kg0gdIEfL3mPKrW5SAkwx6jVyTzlRcCHFwLsQ2J4UvQIyjm91pYmYlQnlrpOFFL+hTMGKiOOcG
ghX8LPdTSISuxcc4ilj7B4FGnjPaEEoGT7JaYERIO69ahfioZml+5vbPvjBou3BQudAqLu9aa2al
wgXxNAhPmjX68jJ7LVx5mL7F6MCp23gUUnurFiTTJlM+RNK6z5iJASHJGx0kvDCLjmIr410b38uw
uqDbaQiJrXtHCE57Oqr6eS4ehSoKAORzx1YgzPBWFEv3hI3Fk2JcoBvFetBXzQQWkiP/N8RgmCHz
09ti8CD6qI8gfggLTKBX6oR6BhdGC99MXM90Yzd3c9jVPsepnEC77q7lEa5fQsUAL3tOw2d0/mzd
pvrRaTnindaR5vlNMbgco1bn54zJzgEkddbpdom0nZ4wCNEk5yCvsr2UUhpnx0WbbifGcw0Wke3I
NwZ9OERTvJxXKkU+vjRUcnhsE8MRFzIqpMVxeHG+K4arAU7LYqW37ZCuGIqj4gdw1WMaCuS+phug
TQ3eoYldue3uS6KmZCFubttmdOirYxzmkbJFaYK8h1TyNueq7uiEEovYCQHsbu3Y6uxUJMHao7qU
XjQNiBUqEgiNwUSwGvXYkJhV2PUApSN/X3WM7A39S3HelpNm66u8DIirDEiBpP/q87y27TETx5W8
ycSiMpKdoxttdyZB+olnpHWEsGHhlYj8vBU77GVPwxIvjwUB/yDbJNLIaLcA2gLVud4Z+NV2vVA0
O0GQksiuJeIeVTInd45BgettZZ27ZhwQeGHF8NNSwwAAWI5GIVJq3GPj1ZxpwDNOMwrMPailCmdt
9Dh2Cxi651CqWJjYgyJPxLEfpAtHZwk2OgY4ybpKyb2/CmKD4Xc0O8ERqw2dgSsBK0klvqjVcBIK
HaNQmewxS8ePstbjPqMzXzDODcZUtUn38mzRxmPmJRZpvO3Zlz94uI03liZIDsMcI7vIUvFRyDvx
PSa2AUIV5vFHhdGU0yQZMbzrtYPxPXtDaCCe4hyOdkufsABo2PRUGfP8kJF7dnLMQvSyrvNDrJPc
x0ChkQ5NlGdZVaUzKSEtSFsCzYGF8DK0kvti7cPTnFnldczp5nUUu6ZFYmiBHbKE2sVMFz/0NO+A
oQeN8aJsiuyc9z2No2ao/qmkJedlGuqnwVitw4Q9yCc71RHV5r0LE08+l3PbusVavkRNe6Um1A/w
k6Em1RphH3epccGAGHzJop7AAxOr283CcBySQnuWqwWuW6xF08OMTe8wFKpEngmqyIKEMSIXOYkH
oGTqEYraejunxCN6Ls3EHWW/sNXSncXIiYfzKtIDvIVwRozWfJzUuX0fNbzYuJkqn44WizfBaPeh
99LfQxnYFidsa0gVb9TMrPayXHdPpawtJ+z31bFK1vC9lUmdkAMqI0knj9iqjOqixDZOIltNYJ3V
a3ffCxIO9U6I1vchqdDnJVIYkCpVjtX8AApPeDHmPuRkpPc7MITDdRepkQtLk5pcmeQBnLLU0Tur
PXZhN7OFEVzgZ9gmTwO8Djmo043ERcR4jRxeJeE47URZUo9SBDxombWSCMHI32puwGGl79GOFAOU
OWOseuqTWXbTcsL3/pfKRG4Lk+ztmo6GXYwWTbTWTiOvuUJGiSLTxQQRs8So7dVfLgz/Z5PVqej+
///Cb6d6q7p/+x/Hj488KaP/+W/7buuE2P2qstt+wZ90F5b+v+lnCMeWLBtUJMwD/1d3wVdQX1qI
Z3RdFfWNkPzvCjtBkmh3KPMz5qbPgz/6/3QXAuYFyhT8AChSzZAMw/hLhBc/G43+h3DH1HU0fqwM
mg6WFqPqVwz4ysknn2nPGei0G9bGY4pVvD2a8iVmGtZnHXlceZtzzKsxW6qox3paURz1rScada0m
PpSry9mPYscUuzXcgHXHhFD0Q2v6nBp01TNVh8ZYTXc7pmgeAiHctVTlDEdrTgWScsmkzYdvpIe2
3CvTKdT3U+yFNPaDMNEHxXys131SwZHBwn5XcPTuzmRxH7q74n1+0T7nlzIQ1IuluE7S50XdF+Hx
l0f7O8om9bdA4j+/Q5v06RcVlUyfVFikqhyYSJl+LB/GY/Wj+SHrjvYofnCaMF6l2jVeqx/Vj+ED
4G5GEPg6YxG7xacb+sPysSQulkRyjtXgatWOmvVAbJQhRGsCunHRLG1JfRo40LIbRog2POfC57KJ
5icK2JBtF/eP35KyIY3/4KF/VWsZeQ3JLOKhT8ZT3V5DQxTNoyaQA7ui9nmxfgrX5tNwKu7Wh+xZ
IQ6zs2e6uRFwlDCj6FpVkOmw65spJH9mx3AE8BLzg3/jZTILfr3z/0WX+d0A2fRTv17mP8EA+W5V
MDdd7i9j/r/fqvA7i4IFMNzAjkP7K6Axv71BeBqaQt/AqwnVM6pAUu6kikbOVndpQGj+RUz0n0vQ
b15tQ4r/8jj+xleTt3n1ZXmwgGqwv+hE4jiXfvtyLZ33IqiHIH0dPVicySNz7aYuk96xPJZ4Z+WD
yqsb+SCBXO2b5Qkz0x9fwOao+s37zbO1DotYDbAee6JHi9J1cFTS87k9gEZ9IvQ7iTliFme8M1/m
d1xz8r2MdXZGbW1jORBEOzvUtxZn9ciJkH6YtvKaHIimFLLlfPa++IiuewlohBPR9e+eVq2G3R+T
e5GikGHz7+xj3OW4pn/+RSVfYpDEhGYBH4dziG14WYVF38s6L8XyGjr6XXTqP+PCFe6Fc3rD0a4j
p3OIrqLn9aUmJ6E6dFR1x5tIpVztnDAsndoHPUd/Z5+M1tafpIfufQyyy+VxOkZucdMgnLGTmwxz
FD10NPsORQXkcIynuVPRTAGxeeyvz1AnKBtw+Pykq1D0Wb+Vb/Vbm5JV2/4h/6ZfvIsX8FiBqi4S
F+wo9T3VLUgGeRYgomxpEocEizz6D/mYuFQ5Jzr1cNq67YOQppm5Ex8xKebOHy/v3z/mL+t78a/H
/E/4mL9bTYwv2+PfezXZVuI/W8w0hD2YbWX6Bn0x2jbjZt9ecjWA4P8xyeoVqXCgNka30mZHQa2v
wO7945H93Ut+2Rz+Hi/5Ux79Z2+THK2uUZ6iS/qXLSLT5KyxFLC2nQf+ye2cu0eSwRfOt32Dfndt
/uWFvmwOf/UL/Wx48/UdYUziUKJyOuFo8ttNIJGrWDY7mouPYUhG3iQNXhrpJrhMd3Iy0/63nqOd
YXVg5mAG+sIKJLDFwk9qbDGRmggNYlmUHYsS14cYYCjHdkBw+ho3vr6w8rYXTT3WDg0Q2ODCrHSp
ws4ypHYxg7Twx2Ni8/r+2Tj89e18eUBll+kJvePUYNM9O/EEm87BW4Ret6GuYTrIY6MSHZjLZgaD
iKZTkEGcGSM3+wVpzRKMx7l8yUmaY8dzvtt0f3ea/np9X55rVOSilRZc30Jkv4epU+9D8DPIP2+R
2D/pOzpVPNWcDczL6XU8z0F7Tr7pxPLdI9e+7Pv/5I9c+7K//Wc/8m3E/cEE074szBVJNBF4Etqw
F0gvUWbXL7QOpKPfNxv9d0NL+3Ka+EcMre/e6+Y++SWC/qvfq/RbG8ufQnUMMbIsYvvnf19WrW6M
83SdMjV4ehKdy0sES/bz8/3t7TdZiZ8P5+vD+/V1viwnkVnqsBV5neUQ3fT72GlsumwE0a7fv9b7
dq8StiOTccZ9Z892IASKA4zGJrY71Rel/fJycD0h8A46n5SITGv7UbV1u7Qveodeq98G9fI2mv7o
gr+uLy3NKRp6RgcVxucb1j/kCMO15SNhjL3MacDL7tsVZJRTXteH5pI29qIKOtQO7439N2vxN9ci
fVlnon/gtXw3YL76nv7aAfO7AcIvA2Yz7f46A4BgkoosGDCjD6ZZP3Q/9mwyVQDVqs69efpu0n93
j79M+ilt0OW3PO/end8K5ACX+d1WrYCDE7uQ/tjvaqjftK3YKdRAlDu0WiNdVF16PtFwkDr/Hz/0
72bMzwfxyxLwXz5jvn1iW+OyXy74b31iP0fAH8xQ6Uuk3CHfGLOEEVLSWjaAxJ854U5VXekToQfg
S5hcf/Mo+bJc/sNHybc34cu6+ve4Cb+XQMRBCWyanD/5JOXL0gjkTlqnDgmn6/6o7B+1PwXnH4Xd
u09+6tofkWd3Lq6cy2fnuvMUe3d7e6E4SBfd3XFxnnbu7j61d388WxTz9+LVXy5K/bJG5kMPcHjl
ogAR2a3LRuPo15o9+/EdnbLR+aCR5W/doTp2Bybyk36mAn1dffZvfGftCLuFqd/7iv0g+O/NTnkG
ZunQXNxpdpSePfMen4J9HXrXD7CMr3RvOZAv2e0FB9uwq+9JpDl0vHeToLcBuJJw6e3gKrJTfz7G
/sfqjN7qdG7tfVDWVmz17orUlOARO39U59BVr3r7Q3CCfRYYHhYJV7cd7xn9I78+c8x30/3I2e08
p7UPnRv68Stb9WsUdH7Cb6UvcpA4b1fa2S5OV/Tk9DRvb7FDGU7Ndehubnudj9Rsj8SQT6t8R+db
ThKEp/IR7pmnu9qNcbGly6RA3D+mn/1h8B9hFx94P2+Z86a7p+fJfbww7UfSW87j1U3hBJADTjRm
209uyWYcPPKlU4dr+3DwTJtvVw75lnsTfbo924eL2+vrwkZU4FOk946dt308YWWyj+/zJc3F/cFp
3c7r3ePgvD/ILP3Y/9jcU+dd4+cA5XkQj0+FPfpPx8E+53uNUccG4U7O0/mY7uGDeGSHLuPTsTxt
vwy8tB/vp8P41HwuCNAqe3KWQ3pK9wOuN4fKjz0cwOD485VM+jA9LQflcnvZ7QopkfPnAfgnH5n9
fvGsBeAO7Jfd52A/PIjXiNVgINh2c0LeyT2uvc4Vn7znbN97aMW8av/cuYM7ueth8o0zt1lwZnsf
2QEAVntXOruJ9/fNTPjdiO4/ZudWi/t1Ga4H1FbSNjsxA3o575Q3cPb3VZDYl2fUMX55mjz3Cl2V
LR2eu70nHbhEf/E9x/0m6vtupVC/bOL/KSvFd/fny0bf9k3T01Bpuz/boArPxuXknQUbLq/zQ3JX
17IL5/CynBxPCZgDpS360dXpcLi9/ub2fL9ofQnz/7Vo/WvR+u+5aH2JHf+Rk/K79eFLWPmPXD/l
TVPxZ6dQylq0+JYJtwAY/XYxR8Uagrpisdo2s9YVg21/xBPgwwn2Bm/1MeR4xcPszz61J2f72nJo
2CWBMvL/t4rU9rXFWf3qpdxLvuSbh9WVHcnVfNmjWYOXebjiXOgVO+Nm3I07wdFdAhrX4r8JEbV2
TcVHxtze+uXD4M6Obp8G16Pj3WH0XiLXck1v20n1IN1PnnC7sIvS+tyf+GztFC51Gs7sRAyAj1xW
0wsgY/b9i+K8gKf7ecQnaAg+Cse8qtgdb7Lg6kZ1adbMx03lnOTBzk7WRfOmBKtzYqct7dPV6fFZ
JykQ27uc8OGhsi17/blrs02/Hx80YgXyGYZNBLg4mn092O/b/fjcLuj2k+2br098fQsq3t/fqYYe
nNTL/MjPg4LglSYw/uDX3nZbYre7p8Okr/uFWwdbUGA6uJuDP963eZ7fPOsvoXxiznEJvJHMP08P
AbtD7z3+bE8e0zjPcvaPo7tVOLfHqB4mr96XezOo97O7eNATKD3KJFFqovDE03a5H3mxn/I3jJU8
6NjFD+coruHHPP7tc00Q+zgBnNRPvM7J+Trf7VdO4q27Isj46rzLzpx5gdKJl5ApRk/0V0LQzG9O
yxPSXP5RL6Wg9Sa/2yNpdon0Q0+2ZX/2NCcimq6JwXgzfNBanaFGj0Rf58/iEb25BhE3TlinODae
cqkHtMAlEZTvkWu7+OOJwJF8McAyHxWhg0PDcUr0NF68s5s7cb9eADY8NXv51AdO7EUuODoHayOX
Ix3KXWLbhOdeE5R+4fnTvr/oL0RfdMsDv+l87WJSceJDwU9VR5MhvIWevSs6OYEkgaGTPIz8Pfcq
d+Y3jlSTexvsIuOY1oXciiN5JwJQOag809P5Y/CGCNq3yUNiYGecrFPi7ywHFNjdcjn4drKP9g49
coP4u+Hz7VLx5VT2r6Xin3apkMRtKfia+vhlW/h62EXwLmSJyVIx+h0LRefpAf3ZvdkPr+d/3xhC
5pLMGrF9RXsKg219kFzRW5iBYSA6CyqJ0k19nLDO28iBlUHroTJ3qqeO48Dg0i7WpcEFH4MDGy44
uOW5P097/WlmPKt2SB52PSyXyA5cZkXklb5C9Mz5gtm7OBT/+ZXqpWhfyE/xTe/kB2vfB1ijDrKv
BKiv9vFFtaeo75g/Zw6r3XcyFOOb7fPrWail9WIZ4wcN8M/+nNGDw0n+PDnb9oi9+w2JrVuzLcJd
esr3K6uSygoJfe3nvxVXdyRbd4Ygd2HzsGKqHt09g9QHwh+A3XQB5e2AHLuhO/PfyKsCjCwePI+A
FsSv29qbsbKWrK+pWwXx7fZzdCrj5yIvuU7YfJHUuc2Zn2PtlV633yDtUr/h59GDB7hsndAVuOHj
sQi27/rTd/4f9r6suW0k3fKvdPQ7epDYErhxuyMGK0mRlKjV9gvC2rAn9vXXz0m6ZoqC2cS4uu6t
6rgulWVLlJjI7VvOt5z6jf9Ejo/Q5Z+DTepGG7IqPfyNESOntGovw3NH2JfULa0UnxM8WeJkTuHi
mTBHsFDaqdviCbjU9+0Q80Bdjp3tMo/PhyMXwSa2p1XOn8flf+M5MZMcP8VHPv655nqC/x6E7R5U
1BC5XOxSGBBosGdF1k2yzmAzbCeL2w8orjyom3qd3sa3yqd8DfEN3drs63uyQQ69C+oXD9xUMHIG
ePbcmFHxQezWQ6UK9gfU29ByrQONAfmNPH0vP8ro3G72kwPpbnHtgqIdO1jx8zhgD1B8Dr1UWI1V
WaLtm/GtahEEFNBFwhFuIjdxQyd07PgQwjgB1QzUO1ddJRRC5frOuEIRK1Ta6I52htcaF0jCNwML
98vlqjr0OE6h43yB889ht6NNrC1YKt5ROwwUIdz5MBpGU71BbHcT2HdoXCh4aMJjMQ901l5kQ837
0Gu+BaNkxN1y0EnVUrGSCMmAPsfKLWFHPdUyvHJdb+st9e52JVRlBTW266FDJTx4ZSX2J+KiZQwO
eIlFLHDs+f3yHfR4scEib4GFyb5aXRnr3nzkM0SRCn9kPL69aleI50LloiwM9360K6e1c0Bb6Ilw
QL0CxjYcE6qvM00K1GCyHlY+9DzsshWg8HW9ljf1lnjSJ+VFe6nt8SXAyaxtNMjddqs1/Grkc3NH
25QsmF+ZeQUox95N7ie3c4QdthaWZ+AhS+1G2Axe6ljvDPLh/T21Dq8Ip1t3D/uvsfnw0JuvsPp8
bJjVruIHbW9fcWuPmJN5yyGW2rzno5T4BwrKLQPmIZh9MODr66OxqmzAIDY/ZqXTr4ybADusY6VQ
joyDg2oUbCmaOePHKxd4k9evkGKPjeGykK+Wj60pcQ5ArWwjLgSrZ4vEK8B7vStvwtUGO8nNcRRf
4dTxw4RoOY6Qb8UWjGUcB/RPgXCdnBJ2pkW9fE09goWTN+huA2iIeZiWtZds1RqxMFsrXHF4z3QM
z5Gd7Dq4fs8dVBp5Ps4+wwfy2jAFLqjRhgMbyR9Vc0K8jbAAWajH9JdLqmcG6SjgjS26oUac5IjW
lY509En4heUWKr8UiKAc/ZPhE/c9+IXO91A+brCSHNVFydC96hJbsciWQMC2++CK4utmLTqowwhW
isXvrmbtuJmqbgv3mZjtA6SYza6PliqkGpdjsFhd5iab1kP7MMji5DA+tF51h8K1Hfj7TEg7/Bwk
oUeucg9yGpI5hgTOoau4rIPlC2wT3RGOH3AzQH6iXA8H6U66i7btZ7JXd8k2WKv77in3BlPAbxkO
h0iBrN4Y8A24LORyGGRq9lHKQjMkHmg8IfkEqFT+3ugiagVbxazgMSmwYXFsVqgbwyXju8QBRtjW
V+h4Z4WPvYufApzb4XfQGMjS1sMVJLOX3gUOf8pmBcDWBnDXOLBg2UNgp7CxgUs/9U+VB45z2J0R
5FuC98cpcGJPh3iJcYlHKO0Jp+lrZVkwqyscT+wTdjD06ucUTk1hSwf4cbj/3AWKPbIGGopTCLiU
W7f4G8V02OkKUCtXnVw0c3Sd/wswI1R+iUQeEBHhqw4HETaDF12PwDgFvCPzUtwbtPvjHw4qSCCb
OKwK2YXFQD8bB3Q0eExuVI+24fVwt4r3PXIhXbrlIC09ijHQ2AFMHW3UcOEz3A2XW+ItIFaUneBz
4wzOBF/BgM8BkjDcNX5dDQhsA25qgBVJseZohHCTPUHMrX0rgzuDvcJJyCDauMMLxxMZozyA0eD9
ubvTrkXTggTHdaJHVXRcmZWAt6SfQT+yDnGZjx9uuum8xjLWbC8iWZI9dht1h+3ioLsZfhUOUOSO
f4fOa/wo7X1bX+PP8SjqSFf9plDRa+0JfJB4LMNS97ot4w9XrsmDvxZuoZivsoduNVxxxQzjweXv
IMA1ASshDiSMEpfZ6OgDlTfhEj3D867XNcofIhN6CB98N2IIbcndSi51XvhBjmAU9B64XvAsGZYg
20679rrwVpHLLCt9awFU69jdFoGQEvtn2BGOcuOhW0NpWq84x1ggvtrKbejxU8095PKJrza0Ipwd
nPV7roaEe/6z/Ltg4lvxf6NRiCfdcs3JvcHQgxsFbxA/beHYLRiEiz62MgN/f/rYP33sNrvJI9bU
f/8rWXInZnA91WiDZi9A42IYv1y41zDyvnIxKe2WkjK1ReeFP81JPP2n8/LTefnpvPx0Xn46L8N/
BG/5zTcn5Z83ff+W63iKms0iOwSdWwM0BELvL254OmuPwiZeKALkKOsl92gWsPlNYyw7YbNQwU8n
7KcT9tMJg9310wn7452wRSt6Fqj6l6xouiCP5yUaolgmmTEgUoKm2se4R7HmgXO2la95YJVnjiH+
aAKsQHQX/dMQQyzgm1LgxpOtOBLiGCqwpgk4DMe3v6FGyNPT7Zc3jssm1lsOdoHXp2kDeBv1ko7q
9YANWoA4A5IecxuE2YCXOVB9hIYBRVxx/3gp72txprO8r3/fmS6Gv46R9BPP6H9o+IsYZw+/JnPK
K1FUlXkKeV+BUEnqQA/LA14IoiCygPTWx9fH0XoGqIpGquYjvlHYQNOvkCbY47PMoXWO9wGHWk/2
8+1kXpf40doCqH4vmNdIJdiwa3Zde/pN8yTdyHu0PT0o94VTANAukTlCEa6qAS2ZNzc3LylChTdA
NVPzBlDUtJk24ho5qRv0HrVVQP2tmwMdDV1i5esRyaylzas+BjjXoWvitztz2nxOTXp4f78LzTuE
AfCsgv0a2Yd3xABkzCFBqB79o6xHnrYpuFePVwC+t+jsbb2+xhZyPxDLB/r/WNmPCG0AF1T5hJHC
iawQNIrCiuAVPvvDI9biuEZ458bFJ/wETyo4vF5O9jiPop/szMy3T6PESNCvXEGuMv+4QsjH+tI7
g52bn6jp3qMQ56kzA/N2MO+PtewekpdNZ2si/2WLDJoH1Mg4genbEUIePGyH3qSWyxC8ip0IgQnM
JQbm+viKVJvxuGrvyH2JnfdxId30GEL9zuA9mcnMqAbThaAOEuIB2pfik/+GNGuv39C76Kt2EA/S
YbipHcrMIbQlpFhqlmiYaPEN5iy60+9QHKhIaBnCq2mG5/xFQ5DPBh0XmCxrNLpEZ8jEkg4aaDPM
7vPlHZhRtf3iDJw898xQN9qaosks7sa4JxHitG88BJpZLwQxIxsdqnZRYD2APcYFN6Od3CV34Q6E
k4jcRYgIcUyb5wdffqZjgd2ltZyZ9U0VKHJS8NgKIlSKhUgUQiGy22x15HHxeB4SYsx6dcw1QX9i
syHoJofWY0+9u0HuEiqmENlEFLA+BmVknPkYj4qcGMSIeoQw0x1iRrCamKd+RonqwlFAL6Bzzs/J
mvLXT+RyzEJQsaH3MORN5+p4Xh6kRdxgx1N+RoRseXSAx4cYEpd6J7jl6UsdInH+I2I/yEdrrnk2
Wv2Q4m8e3uZBZh/hZx5O5+lMPPzNk+z5eY/QEdpBq4QCDDq2fAjQ/O8KLEYl2CsAPI+rGOnXNSKY
tR1tB6B0X7XryVnxlB/dKqDuEfjFLuoInNaI+3XuMZwGEJo/cboGvSdeMewE+WvKNc9X6Bx5I8JE
YAgUvxdef/X66jvv7w/bt8y7vWGJyZiJ+wcZFdn4FOIO3r0bdo0MNY6Oc8yb633+uQfyjbg1AgXt
in/No0AcK0d4EeB6dYwnI2T7Lx4vaVYi0Sos8kcZRx6k8cccBNTrrvjy9g/oYGry6FlkhlYEUQLB
u9lAYtwV1mgW1oNoPmT2w8NdbmfucYaQiYfXV4baOy4jL9+D8xbir+foWKB5co7EgUVoy4oHLW/T
a0WD1YVMM6/z0BrNbbwKmzRtpaeFQZe05bEi8GTUn9ryv0tbLp6HWdTmdzkPS8JYmoH9f9xtWRK7
x8zAk4P7U+z+ucTuzEL6k2n1JUPp2Cji5HT9dxhKS0anNDOU/ixG55LZL80MpD+v2c95Ob/HuSk4
MNFR7MjX+tHUU/MyQNMRmHr64UuHzJ1rEOKtr9ldvSMrJHnbb8ikcFLzLdkFsOSQe2C3D0ijt6IN
zItVtkFuj4lkH7h3L4OlejVyydCzytPcaZcDiYlNJOp1u+SYV8EsXmUQPhiwvKPECg+FB5L3+FCV
5iGFp4dizQVTdnF6M//s32x62tlAti5SQkQNpbzzFoB6VmdRww0scbTYfYsUGeWJ2p+4ac5zYQcb
xrhV3cP9gAOSrJIr7ZgrWlrtjueBxi4vE+nQvQbUpmZLkWiFvD1ePGDH10iycrOdAZefpxy1iJDz
hEuk8lgy9jSwQFGHCoKcmL0GFgvXaJ3Lhtzi5GbWwr/V5OSzmd8nOzezSkYxCZikdOjXQQF2XB0e
gWs8foIfjdw7ESiI592AzhIZR0d08sa7ORQolyEW/JEFd4Krre+c1ZMnmV2R0kcno1TFk1y7683d
5T1cnOZMZ/4XTlPlK3ppnjOgQJXzSGtBiIFkUZ5LmuwngDQuyIPMZw6+PK/3kvn189YLUD8abdZ7
QDboToNXrp+R7Igfyy1gaBxWGJ0vslevFTe7kbbaSrvSV9ld0Jj56vLq8Se69MQz7Tj5Bs31AU+M
3rbuFQC9y2+vnHXzT3Z+psWaJFdyiUJ6VAaaQZnJaCWPz7yYjGwVS8TfDBmY6opnaPJM9NQmK5dc
8bRx7sGHbmjf1pklv1eoygdi0W9li0A4+KZspbeTU5lITjO73vFvLz/4wroYc/93AL14OGFdssNn
lI4dlhzs81rj14UxZhB8UQ5hI5cY4ArkEzgBqY1uWVYObA8QqmDe85Mxwfd+Bq7qrk0PlWwM31Dd
5wno3hv+f7tBr5uHyvwMqg+zMvGUKGjjCGEIL3xTmbfQhShwugOO9y6aItLy3hd2V+arcOH0GBJe
P7H3hGISYjHEJCBVRjz8J8P8VAIA5mjxlx3/TmeD5hPynRdBbT/zzQMTr2lf3qyle2fMxPif/94Z
XJKcrNyP3rul4zsTuO3vfnxnQvff8/jOxPV/1fFd0I7GTAb/kHZcEsBHJOvkoP1pBLB0flUQiKKi
IqPz40wCs0Qgtar1ivccojyp9kCciXKolyfIOusOJsoD5J2NWgoepFqoXCAiFxjfC7ZfB59J53Rq
pFyQwS1agBZ4H6OiaEIt7Ojsjp29rjNHXjEk2/N0fgPFVGBH5XmedyoKoZ6vqrugMvXSDMErDGem
RE0Xl/DoqSGvOtv/jJR0d78H15Ql2e9gpbVBkXElIvwbmxmqcnJbtu7AyWmP68HjpUYxAPvIFVcx
+ocEqCJBkIYDrbEjrRL4P5kLWhmkWONFVH9IMKAlW7Ql+yu3o0u8cFnYou/mwuLMpP5YRuhC6WNn
bIpK6hHFNFziX4F2D0oAPRzxhQjRv/siHqtpeG0Nqo3xHWp++r9RLF6FPaC2XHa5jshNXhvwxcBv
gm4Xa/2tEofXI/J3+1KaeO3bR3jDfwb9g+EU3qMEDEn8PM0fVKo8ZOhICA7qJqoNrQHlXTzKjpZb
/Guk+6MiCWXhFBUD3bHAosdvoXYKzGXet+x9siFQUAP60Vxesn+in349TjP9lAUka/MEx0mEl1Sa
z4G5Lq3b+wCmHkzD2mS2y7/Bz0jmsPWXL0+j/SRb6FwHMhXUrr+igw10eGy+Ht43EU59YYU4DJm9
tLeLB3+ml/4nHfyzbaN0/dddnClV0FCzrsiwi0dzniMV/INvGjffYvd+fY8aItQSoYD8aPSD5dq8
f34uYZgd3h8f0Xrg7Q104EgEgS275hYe6mm3m/f3d9QS3q2sdxBLY1thvUkmv8/WHUr0IpToFKjD
Yx4K3Hi8Nt7chc5oLsi8xdnNNPq/1+yWhdZM1/8UWotCa2aW/GFCa9FSmPmYv6ulcNbQNghYUg2D
SPIRnDgxr3zwhKfjAF0ILVXjugdw4aGtcoiEzVfNFc10syCjz7ac1U+GnE0X3GqNFksYMqTkdRB1
dKXQKxCwNM9KiPLTjnReFpPKTpIsc9mEHqkKQatRJTENUfnU92i0X2astkA2fJN10nMRllbHxspT
aQJKwb4Tl574rMHw6xMrM1Mui5NEBQWU4qETSYc6XKTkhFaxls1xB3ywQWHvqkAbkIevPClhswfb
3FLG2xHl/86gO3mEmUGXVVQZNQWPAMeai+jbwOGFcrydXWrytjC8bjBAntAB1tXde4pciMs2gMSt
oktPMLOasgFM6mGJJ9hx7/j1sOMNEa9d9PRrYKFsHzaxeVgYcmnd52bH77/ux07ml2Y9syfqom16
QcCsiVvCkkNeWGkB+wLUAQI21CSC/wslttMKnXw6s7f3qOPjpmFmHhiyCSIbCRLjClvCrV8VsD9Q
DiQpvT9eXqnzsu7keMxU+6B3giAxPOYjtPUztzBhlcHsBKTBTdpPttdZ6EdUmDe8yeKLgsZCvG2j
t6+4H8ILu1ere24J8EfvOR5joRD98fH97v3yky4eZL7nJwLn9z/Ii1s606R/0JYuiUnOWna6UH+8
mFy6rTO5ngWJ3CcFzmBm7m62q8vnZuHN57nNP/bmR6KJC7f8mB9xcijjQVZFv4dKwm0B7apJ0KYE
jUmsZBc/NeaWV8FHVrrPkVLVouUY+mug3Vdh7tGcgWc8vfKIw2fn8oyX7vQ88/ePu9NkwYiYN5H/
PYyIBW10XLyTHfsdtNHiIZnJ2GyKNFpU/JCIFlqJBUjkhbUEDVBbvPUt1wmC+WWw4fN7KpLoRgAg
ievvkYvoIZfxDrX51oJlsvhMc2n6Z3immXz9PS/T/3o5rYer//Gf+PolL8YqCsJm9uU//ndbN9XX
NPrK/mK21dvX9i/5+1/umq9NBMrel/o/+Zv9v1/+x8cv8V6/jGV/bb5++MJhTdSMh/atGm/f6jZt
jk+BKj3+k/+/L/7l7fgu92Px9ve/vuQta/i7BVHOTpkrNWzvP6e+dF7ar695Nf+Fb1SXAlX/RgzF
0IgKIkmVqBpuVP9WN3//q2BIfwNjJaGiKkuSpB1f+oXtkvxN04lsGAZQAwW0Y9jLOm+bEL+l/g3c
aqpi6KLCydZ+hOmScF32q/xViU6piKcyFHBwGniz2dUShrwNE2kSnCnJ3ZYm93LTW1X2zlRlBQrM
dc68Fjyf7DGlW5124CivzGZAOyWh9YZS8kKpcsRhXJ8s38238U9rKD/qHP5UhijLMgG9tEIVcH5+
1MBpPvh6aQiG04p6YXVDghTQujGcOpRbB7ztgnl5PP27ZdBFEdzVIHczFA1bMTPyfXD7daJMNCea
0lowS42p2b7RJs03uzApZDOQlQq9nJlAa0sT2zhE4jgT7moST6JN/LpD9nlQpvt2GqPKzAJfBDtZ
q9ZgHAPj9IGUYfNUJoNfOSyJdWT/ayIBN/eggD5mmGLEcrtwegrjRv0itHQIPN8Yx8LudFAl37Ha
mAgIwNWpMuM8Kn2Xz0Rz6rSt4TgKioqOFj1I0NFCsYr0jVzy3UxjlnSmOknNrV8TitKHMZ3cYiCd
6kWTHniCNsYqGG7bVHFTKWzdMAtEzcwLEJWWecp6LyrVEv1XWhY/BWomy6akhESzWcxiAFdd334u
FQ1My3Fdhm7hx2B0zomUguy4oFpuo21+lZlMBY2xqRl+g6YlQVCCBJRkE3KDu5w1rhIqmmop/ji9
6D5Cm6bh16WxSYJCBXaVUWqYsVznic2CfryuZb0tHE0asbyKHBehOQlpjrRpnWaNE1QGyDdZKKih
BV53FYTsYqo+tFNZgf4p17XHQSgZSEDSnjSrQCziPREkMAlfPk3c3Ppwp3QRXrYu66Ihi5xL9uPp
Fdo4SodslB0lkuu1JqbGXktLsTBzgSgCeO6GYt0IsZGB5L2VCgsM5UhwufwM3x9oQnSiGOKRjlGf
kwXWUlDoKcjnnLyi5WilUVOn1tTpUryZKEtwUoQ+U01/EMsBLH66UbuXH4BwF/FkFVBODPJcMPGC
G1qCEJvbjVM9ClU7JeiJFvXyfZuU9U0c1kDc26zatl3L1kYaMNcnkQHKp0jfCv3QmxRs0qDyCwM0
0m/ogtLmLuOHR1IJpAmeyJAUQiR1prOpoBXRKMbEDomf7gylaq8NVaseLs/87CiaQQzRkCgBhfDH
7Q+GQIrjNiK2JA/saoxY6qT+JC8YqUc6lo+TAXMyjhmwI5AjiHTmopex2Pi5j8kUeaLfGJ2u3rZV
o7wRJbDbSVf2xmh8gmhWbJAU11ZTJuGClJ6dMXDHfXyC2UR1kotTPCTE7gfyThVW2HnddFYcwTXX
Smr1gQ/MuRzZAiPW7H59N+5MZ/ljnCtRlBG7C9t+MxWasIlL5UsZli3oCoqycIs4GF9HpkVoPSzm
483lDZ5pp+P4YJMTCVgpiIyL/nGDBSbERaAIoo1DjcZYSoa2TaHa3tChTjd0lLXny+MRrn3mWy0r
4OlTUUlHoR0/DhjlIJiXJg2hOQMs0YIeUrsWC+khTDWEhegQr9U0MQ5dIXT7iajD26hl9E5NAxAu
X36U78+2bEgioZIKowTTn92gXIRwHhWV2H4MjmPcMelWASX7Avz00atR+QLjhoJdgGJ5CT2mop+4
GL2eEzkvOmLHihjfN8Y4rVky0Hs1nAxzzHHCzSBM/d2Pzg18epqEbFNdkUWYXh9XuRWMMUkLHGe1
aKBnwxYFuV3ULcggfjg/7qWCIkkVN1ci+DwHF/I8UEdsp2grtEZHy2xABVIHiZiROP18eULfn1MQ
qB9p1kVDlKDhP05o0kPYWLqBYGbY9Ttm9PmjMDA0ui4ExcmLIN5eHu/c1Ch42SUVlwOsLbMFFIZB
ZazTRTuP8tJTOyGFVdkjJ3fIwoWhZpFkFWIZQk8C7AxqGBjWc2A4pFpVIEtRc5qy7iYnIExDzWWh
5s/y6JedlWtSUoFGvew6u4+VfiWJdc7sMSiLcZvRQkRaUVAON33Q+K2TFI2o7IaIjpIZ9AJ08g+t
DJ4WlrUmS4ougz2GyjOLoA0ahVZ5LDmgWkTaazPmdtLEyKWUWbBwQ4/1VScH7NtYOgXRGiILEFIz
25lM7dSyZJScVmvFL/00xIXZ+2r9ULHWqKx6ZLpkTkmYogHmMMiBlQS6siE07kdLNxQRhMJNkgy2
Fk3G1yyGcnGVxNfRU3CQlfu6TkWwsOS1pNgTVX1m+mRMyfqH1wtmk6KJVMVywRf4eHKTxBiIyiI0
7BtlfSulMtrJS9V4Rbukvb081EzW8OWCNINtT1RJ0yVxJltZGdZJpUE9K01IvIko00Gd/BqGZVzV
DmGif6+Wcbsg4WaYPj+/lKJkmituBbJAm93NvNVFHMUMjTZZVN/GZekzK6kqwSWVn09OU5EutChV
hnWTDASV1ZlEgHv7YTOYiVwzbdVMFQH7sj9pm0iLp9xr2yjy1CrLWqurjYhtSC+l6tUQpBTdX1W9
jG296XTQ1pNY7+3LyzhTDMf5aIQa2DKJypT7uKeYKdObvu5FeClSFTQ7o0UvdzpM4cIoXILMzjbe
WsdGaQrc5jlFnV9kfVYMOnHShqVbrWu111yLNXQ5bhDMkv2sdBO1n7asVYz7FoppQUWcGd/ATSay
pqiyrugzyyOD0q3zWIX0DNi2quSrQlI2IS33pRa9Za3Smkynj4pcvFxe3Zkk56trGJqCSw3GXl2f
ZymWTJAi1ouqkxVy5yRTVa/FIgUbQldGTiNQ+sPrrENYSVhkiBBU/M9OZ6aUmhEIObLyh7baGrmc
3ilZyNYJ3GhkgUeh7BiCJIAmbwS/QaRo4YIUm5s8mDFcf9wN5UjcS6WZBPCjSIkkWmLGYe/fUYpA
pTX2YwNmRqNBl8mc0A4ohEb61MwTTY4tMY9aw9Tkjj2UkaYukbJ9f8CB3VAcOaAAWJw5HVkVwgoX
Kllx8Kpq6SV7lyd9if37OK1fD7gmwy0RgcRQA3+r+G82baoKTc0KA301k9ifTCnQ1JeiDslg6z6j
yOmGcL+JGFHhOzZUl+w6UXTJ60UWvmtDkX4G2WGOPgbtMBWmkKkG3HmR1lehMUW1K8cRQ9dbLSeZ
pYRT+lQnyZStgkSPI7OKjZ55U92Mb5cP77EBxGxSGpAqnaLYFrLuWGd1Ys4ZgZ8XLFIkp0sztw4k
2LGx1pukzbSXaZgG0ZxIKnyJxoGiArcrW6/J48EwyRQNTj0VEiiKmXpQdCF5uPxoHy0WLLcMhAns
1yJ/OEXTZuFlQ8Bej0mFimgalXbX6PJgSkBwDnpA1McfHEshuqghKREwGxIT5xBT2/ZlTSUJ9ddQ
zHalB5ndNlNpDVQcFm7Pd9PivoImSvDBKeigjsrndMFDpRmnsdVtwEnyNhl66gC46RCmT+mCLzRz
87GEfCwAmBq2VoXgn3kEqRzo4lRgLJGBBxlPBXnUdlabEfpiyMC7dBkQUt5NrSu2hrQJtRjpBGWC
/Ms2LtwyCZQF9/D72cN6h06HYuVO0xHrO5m91FRMJjXF7AUFvXtJowLP67W1Xo3dDy/0x6FmFi9V
KlFiKYaKwrxyRoAaFq1TyMlmCqzLx+ejncLXGfgkgViAp68r4jxdRNLjzPBbXbMnJnY3nViNjzkN
hNtpGPVDVwfETlImL+i7768uHxUKFydXJAq0z0e1Xo1sDI0upjCce3qXiLFgGoMSr42pllZB6qPJ
Ac1rUw7H3NGiOtxCpOc3IUi9XztSSarZGWp3O6Wl9OObDHhN0xSOEivIovn4YBPr4oQlDbV7fTDc
omwme6hatLaOfNG5vPJnzhOQeCy8LKqU0rm73+dBrvSZRu1sysWVHNTaTjKkZC/mNH24PNRHJXPc
ZAzF4X6uZoAdzWZFijLHzcZQtUYtNRWRqxmMS+LhI27zyyjAjri9K2Gc2SiaoIKYTvbRB3mgaexK
MVE/y3XAroYsViezk4z2WsvZdKV3/hLh7EyxfxtcOi4mCOxFVZ8NXgfJpIRBi9ZXmtxuAKS3bpCU
yrWW+YWdZqHhBbqqPgLVSN2MlqDLkKroa0D7sly4vB+NuV+eBIzUMpwyIA7z0IfIAr8wBkYBU4/p
rp785KXWymGfDXq9kpk4ujSXigfai+19UbdsIW3yzIXWJRl3CjL/qPE/7nUSTWLcJAIacKsCum0L
ovw4KK3vxm1zD8O/ddWkDT9dPl9np6wSSZMIFNB3mlhj2ijoQ0btIQdlZmJIgOzg+66LUBeeoV7H
q0kh2WNfj4MXZ9pwf3n4czcJyJEGm5IAg9VmrmmbkCQ2hhINuXVSuqEutzdDlvi7RpLa18tDzShr
f9ndk7Fmolks8r7S04nanZpVJjxwdZPHtewFQltejVpYrWhCUQ6WTt1Bpb2/F4Mh+czkXNu1yRj+
BhkCWAR3G6EBirDAx80elTFoox5nTRzL3m5KyFExyN9hDA3/4khzwSgEDGmNGImlxmj5wNkcRiJw
B3RiaS+sMX+vD4adIuuns5I+zioVid+laU1tUmj99aShVc4wZtJ1qERmoZWxo1e5YaUl9VOrjuRu
V/W9m6baklt49lxxhwHQJGD9eWuKFjilAnWA9v3dWNmT6k+W1DfgBiKRvjDnc0PJMmB9onAE+Ngf
78S4CP16JGkN8SWHyLdJqwYEd+Ug2ynQndXl5f3o9H07wTgvqkEVjegIW3xcXSMtdEEbYJz2DNFF
JdTYF0Os2ivFUEAoENFmc3k85cxuQvdAIKJqRqNzlRqMLfyDNsduloRaLYJSVi5Jw4Idc04EyQjq
aoCSEBqaAx80UzKpJBhlmki9KftJ2MshoDpBRCZqxZLAMppI3mWKzPZy39cLQv+c1D0dfnZkB7mm
tOq40FcB26d1qLtpomVe2KuilcBetoATxd5vWFm0MECYXwfkOsez1S4QcwHXADupxHaqsHQ9wnpZ
GOXs0VQV+JAyDH8Avh/PixClWaFQTC1ORd3T2aB6YtCalPrqwiKeFa64U8AHAJYD25wNlVSwTxL4
OXZipDghQgkYRIuaYZUmrc38aHQGqcvdSVk1SVt8KlU6fUUsXRydAnDuwok6e0+ogmgB+g8iQMLX
5eRKFkpFm6rG6sYdfEyxr8qdksnGro7l0m77pl3/ht08GW/m8YjhyAbE+jH5EFwuZRMopoTxFtb4
3G0EMqgBM9Zg81P++sms/KwTclmEbK1TIbslVRyAaD4Uf8NcTkeZrV3D+oxEU4E7r02h1wY5deti
ipzLK3buzsNQl3ksGg0iv7P5BoCXTMCdj9Ky2ow0iAQzKeP+czciembmclQCvIPPbNKqJMRLpW6p
X8OZy4FYi0LR9xXyUZ87hakRy36XMd0e+qC9asN2cv0yTCyGIPrj5dmeETEGbCygZ6oC+H0eetdE
vxIHIcdQUsA+d2k1mBMgo7rOiy8VVJib5r7oXh7zzGnBmCpFA064ad8ooE9OSz2MgpCOGDOIyskO
45hsRFVail2dHUXCcUSATFW/00i006ZprFLdbmvGbF3K3+VSThcO/tnlQ8YA/kP+BHTsx4Of1nI7
agQ7FckZ9aEX9MSRIfE+T7SVrgEvJ4c+Jku9WM5ODcibjsWTJTh6H0eFJS5rYYdRS2ATO8CtylUS
LgZyuXaZGUwGL0jl2IwEz3omOmppitpMIBAd/QAKp5ZWT80Q5a4eZtO2EJrmPp5k9CxlYoUii17y
kkIa17WUJmg5WpZLkNTZpVY1A8lnIpcxs6XuSCrmKoUTDWzXQDvPiA2u3EvogliMDUR31u9GRUZ+
z+XDekYcYBV+HZav0slhDaOQCjCaQHM09mgiWXT+2yQU1EkaA4RnQRmPJpUrw+x1dbSaQY8Wxj/n
g0Jb8BQQHh/FTf34AFE9BE2aB7qtyj1M1XxoWGj1MsLp5lRr02gGjUjuc4kpX4UUwVOzyaYsd4pJ
DUQgWxQxmMsrQs4uCQANIDsEltFchzVaE8oDgeMPsxXpIq0mJqbUpMIeTrK+j1KBfOKtNuK6AYmw
5IPUTW1Hs2q18X7qFeWtrvzPlKY+mppGyro0gtgVIx1tcrSoR7dF3e8WkKFz9wWBOUQjILF4YsLH
JRzVVNAzRQVx1MBkSwtouBaRjbyg2s8dUEMHwIhcAHhP+myjypCViHPGul2lHZgSo14YTIP64N2V
g8Ez2CihUjkXJnVh3O+1hYILwXFhoLUw2fjsT04oY0EcUwPOg04KlEYjpcepaJi6cVME9uWt/x6M
wVD/h7ovabIT19b9KyfuXBUgEM3kDoDd5s6+tSdEOp2WACGQRCP49e/bdeqdV0772lGjF3dQDttl
mw1bSGt93QpAJ0GOhMbi4zc/1z0ZU8jcCm9W7Y2dRx8z9+bJOYiUkgCDswOvPo2DF7ef42Zyv9OJ
Bed3/PstCUuOBqjicKNQl5xX5t9ude7HpW0TjslfIxKv86bSzXtDRpRO0BiGV7WkKXJqRy86sVq5
dRMN8z3xWhCkNrB9lYVKrNEm9cY2KUKz1nNGSRtjOGIEsXBesqHmO09P4Wu1uh5pTWtZDlscjPQq
WXhTZzSuDEJaY8/coSKnt2c88tXyiay5v8oOMV3KmjDrWu2u1VDb7je1yY8LOfTO7jvItbBcgU9/
f/8puGWqanRZDavmje3i+s4A3PzHcCWuclZj4F3BWfWx/OhHVjGeNoDczAguR63plq3Te0Nb9xtl
xM/WE8XdYFc7s7EfEdsE4sLUjrgSlKr9Ia4D+uiNa7ANegNsj7hRf6PLsJkJC35HBfz0USZA0pKI
YUX/CSb/bSnRoQnblgEsRi/nd9nseqQJp7raBd4Sv5Qz17s46vuMJ7HdThVOQAOG+gKbmr+pW0jF
SFPesr6cb3/9iv2kXTl3tWgOznot/OQD7jRYhqNNTsCdFssCsE2W3kcQgT6A/gmvHOt5C0WEL98W
HhAEjg0JJJNrgpcwd45wnbfRuPxj+A+fKUTLcu7tz4zy9+uuKiORRukSF1iV3ZWshzIbx2n96ocd
BoHrdZXwWvLf6WZ+trFFkKSCygTvhXrn+6saKvAShgyV+NrOOadMbdE+ffWdn/xmC/2g0AF8wVBR
0AhLAbUwtKAfbtCUvk1TAJyF9hJ5TKBSzvrA8TtsN+OpSqp6zIiY6Wc52HY71mxE3F4SAgLW9R1d
2/4t0aH42jvq3UTE6S5DDmD1m833h2P3/BmxMCCCwrvif4TlSs6J6CGbKzST7mZkhryVpixfbROt
Q2ZVJbxdHwn3bcRHe1noane/Xpo/vDIfPsCHCszMKhEsVKQYRwmRuUgf10n8Dnz8YUs4X+QczA+r
AU2g0vj+S6+HmNUDzpmiTsgJDN6xkQHGF5PgZNh0MYTsjlnzm/rg/O1+d6ycrwntK1otwEn42ffX
nHXYi4hUmEobobjMZt5ybHuRQROL+APFycuvH+QHOexfyy1JzsU1mq8w+bCPM3gtvJjEZRF7I4ZU
jpwVtU2dzJY6NN/c1OovqksZJH0txlRqqAej9nc9+w9v1/mmUTCcVRo0xoL6/qbhqE4FZx0pKmhj
M4END8Snx67Gfuzvf32/P104f7vUh/oL1CaHTAYLR8F7eqxjcbe2vtz/+iI/+xITULv4709Z34eL
LHE4OU5qUlAqRblRa78miKdJvF3ZWu/ZQd/+7ddX/KHgQxOLp5Ri84BIEiaG758gscsC7ZVGBmdZ
2gs/kctlbGN5Kx2vEJYx1pg7urL2N9vA7676YatqyoFPcjFpMaVpt2WQFX2jmvOttiksZRHrT2Sx
5W+Oyx+/QZwukAKebUEM0ogPD1c36xo5QcsirKv4IvRUdPJ9Lg+/fqA/vvu4ChQpKHEQwYnrfP9A
Z2wvyUqnspCpv2SpmKC2FyGI2mpekauZLi3ftc2yzFlXy+o36+dHcQA7Xz2C4B6QuYcS8/urNwQl
o+xYWSwpra+sTCymdqhBP0SBPVHd+rmSuj8sVsT3fSvbr0280jwChX80fioumNW/a/R/9kBQ6sFa
BQ/AWSL5/UfqK1YZZXRZ1CZNoO/rmr2Lg+ipNP5Q5iHt2KVW0dwWiq519usvA3oI/Osft0V4Qxh2
CQhYfxCCzn67wJgxIZ8wGJILftay5dx167ip497z0PSj+uninl3X3Hc2M2xwMIhUs/Tw4tGoRvFE
DNIQmY7YTo19hVncgSefcdqLZ/CuN10ZpGPWg/MJN8IKwzLRBErladlpsMkdWRCcW3XhixjHVOxc
0MXQY3TW3GivDGBPJ/58G7LJux4D01RZ7bVmzBugFnDXWyKbQttkijKwZVBJj20AKVKPDFhkCpkp
+AqPhfumoLk/pWtj000Tm/rZDUyZTIHcBbzu1vA+6JfuyUD5gvvpF/3Emti7LKfYqUzLVCHwMWD4
UZUrOKxFxVLmCjL3t3VwVGQsGsiQwf0TVbC3dKE7xt40YVBFaRbEQ3Zz74CBV8M+baVmebwmLXrg
qB/5iTC6QLzuGf0ljRLOi0iv3gEKlfHZQRpdb4Y+qIIi6pNO3JKZYgxNUjfJQxMsppk2etZG5YCQ
kmnKWUL2nuYppBdqNP5a9Cs89vTRB0WExijG/bW6SKAS0HPO2r58rHgAZqNKvO7BFzxJ/N0YD7IF
HzibLlOB0AJOqHaWG180aZB7ZdxEBYtG32RcChAkRHvx6+BE89lM4Lzy2ks1Jk3L0GHWSZkwVN1j
M2O0MnPo+1e/amzux5V7n1jg3fbgod/F3MRD5kWtJ3NJOLdFAt/C+mSTls/bSOmy2dso1BiJs3oD
4pId+KCi90lU5WZMULbpxU73vlVAcHwJDKvoLUPXShsd00wGZlg3MZxp6xG1c4KwgziUCJZMFkqL
VAQcg6C5DxHQsDrybdFYA45NPuCVkJsbIC0GWGkTlxbRva0g21qWA5Z6MEVXCVvXMJejZ2guOiYz
04O66WRk4WcSZPkKFiCuiyWI+Z0OsPdkvijjmwkiRpsNnVMaHUAAuRVhbfOyKI7yYDJUXqO8TG6H
Rff30CL0iGDRXQ+Ukyr/Zul1DUk0dWY+r8p5Oumys9F2jomPfx8aAowh8jrbZPjmIrFJmfM+Ubxs
j0B6EC/KKBCdfOWROVTG86asZl1oCtRH7gt45uk1SC3+IZCAcBaStlmRx9JP6z0ruXcPvpN+ZoAD
MXFnarolW8bVPChpGTLJgmQKoQUuo6igY+XxbOyXFa94nVTvQ1Aux3oCwp1ZWYmbMqRuOAZ+2x4b
0lu1Q0BegrlhTDhTeILMUAvOugY7ziH91iAH+SmxobsjhsSf16lhN8zGg9hHtYBtUZYNK9oyoU0m
0KVchqReXSZVHL/NY8oxLgkPyjsQElGE0qZ+3RbJAotS3oLGXAGHixDBbV5gMTNeBeG7HppV3kwk
4BhjL2oy7yNv8ZNMoqdDvAp1XXUQplGfNO3VJ7/kwZMlYuGZp83UZLFl6eek5jNCUGnZA7rouXR5
284lsLuqUUMOgJHjjBsYajITYHpQHcwPkWvo3jJBYN5MgzXr1+PYyOqLW6Ahy/xG1i+CedWSib4x
2IAZM1/aifcPHAJ5Px+SaHjxBxn5+4jFS3zeGMYob8ZGPHo8ih5pPTZ2Gya1s8UyV637BNQsgE/d
hazZLJXA5KKqnNwOL0WJT10F3vhWGS1p3i7QUWdtXdn4ouILGQ5l6EfBVhogU5lvHTju1JYD4u6W
MiZ5T6BL2ixcNtUWtqhO5t7gvGOEKlVmEVBzAri58T73YbOO+yXsWj+bJBkqQFzocrI6mryliG24
yMKNPYKzo4rCO6E81kRZ0g/x58lZ/hQyDr3XakWJIIZphLFscR6xRVNH0jt0IuQ87ymUVPumjedd
Ukd1ksME0ox7X0bBEyXTWO76LjLtwcbT2GceVE6YbRd4JX6cOY+3o1e21QWNHNkJYb1v1JxthKHz
mvEkWTsjIrFGRZ2PNpzLx2YgVt0EFPTHbkAK3YT1wiP8XzhL66yfwNcVMmnmlzFmicoWhqlYuR9o
6+9VD1PcYwDra/t1aOoZsX6Jq1TWRra/8Md03vGoih49na4vISrQYIMdNERYS1BWz1Fg4OOtZxgi
rpoBhqVNEypVfykJTp3MpzBRQ4iQgg/1RgmsNvAXL2vWfkzzOBbkdSI2bYHDAJooZFMbhBdSUX2G
zM9drW09N3dY2nNXCN77+9qvyJsJw3E8BGPZvXqgSJoc/uIVcTJRybF3pEO6BsdqlDgEOkUGHxtv
OofbGboetoH2EiICOAyGZsOWaHmu2sF/IkFZ9jmvGuwTBHXIa1Kl/BRWjaGZaloc7V44hA88KsmL
tuGElj1w6AeInQIk8wIlHfLaNOI5ULHPMUjLqscW6iFaaKRJfSN6Gt7nYF0+wSU948XTYX0RlyZG
yaCWeMrSNYzxdiFP6mI1QJK3quwWvpNxJQ+M2WjJnFLhDYAU+ZnGgl4ZpqgrlqXrhsfA1NXloNbA
FGm36iuLP1Vm4GT7aONR0XwRgS8waKhWLcuXZUI5FyX19E79GYc198roVPde/3nszEgy5/nNsJmW
AbbjpHPsYlCpHQ5VtephF/YNSXJfKgp5yQiZch5OAvtnuq7MbGG3CW9Dodx9qRKkYcV9lfRX0xrO
SRHNgEFRxo1pDFYB6zqD8aPTOEkhZs/QBSlRLDCKlXlEpuW1GZTqUdq0xOYTnssliTsooeMOTnEY
zGU35bp2x5KaGYRF+x5MwlV5r0NyKQNRN8UKtobNETzNFZYQThtgSNNODF1zIZNeJ1svnetPHd7H
IZ9GIpEOaPpxzeUQkpfE+ngJ2SDsq1kWx/IJHTzbRKRPjqoLuiEzxIOn0odq7lW5ZOcFcoBzHZ83
a1tKd3VnPPuldTH3NlUraZWHSVuCt3Dp2YeKBoHlrbZlhcM/Xo9BPXdeUa9kvjBkFFeQjCkksw5x
eIchFhlgxrXLIxbirtumRnkcaoqjZKa9hA9w6nB8d+XaDZC+knmBmblXehN03F0kdeKVu5pAL7CJ
Z+6PGXZ+1xQ+S+KNbjs95JGo9NcQcSbfEk+jIlI8wkABGGxYxs0E8b1c6siDGSohbY62yWCwAF1N
iYIItuusLAHUZb5mfMxh0GwwTy7CxomkNJyT25AxZTdLjUdzbrLo71DrP2mB7xsJ2F9AwODHM4j4
UZTaGog45SJIAScKUthq9DEI/DRdf7EARcrKaAmOWMzrnmg57ZN4mG/YmujCyaq8r6KOHIiN1306
8viuXVMGYLoqL5SZWMamKdh1iNvY1XVI81l5FYqIEZr1dU6yurFrl/X68det0U/wG7hKYWWGq8ZD
JMVH07xep3UuB68sznL9nR+N4SH0Vz/v+5BdRulY59Iv6ysU2CLMHQxbV3aMxG8kUD8COLDMo6FH
f3Z+uB+B4tils5mcxKAKKod89urxDnsNynG16H/emH93qQ99KCGD1l0NpMMqIvai8e094dIHvNGa
nVzgj1h7/RCiPH7+9ZP+Ce4AWw8cVCwJUliKzi3q31D6qA3NDLo7RV9h6EY2jd4QBGxsfn2Vnz5J
qJjRYUP0mHxEVldPNYms67SAL6x9boM4sVkC39oOqNtvvTk/vxjaaaizYyQefAA5UpzooamA34S1
6wrTgSRF5XmXLuibfn1bP/bvWCAAM/7vlT48vK41AqJzfGsgxNxexGW3Txa3QnMYQ7DL+zlHnIp4
+PVFzx//w7sOWBOiAThH8bL/SW/87Rtj41yKXo5psazGLxYaI9rVuxL9yS/L3xmvzsvuh2vBeAQa
x48o7vT71WEU7wYbt5gXqGn4PqeWzUXAhvAeJLlXyKlSD0IF8oWOq79zHaNPv77Xn6xOQKfsTBj4
IQjRDzDuHJUouylw44DO8ZOWMDPGQTX9m477Kyjo5t839CGF6MMv//uyejOd7b4N3+cNfZ9k9N/X
07sZkFn0r8vX3v4LR/lXpBZ16uPfOV/57W/xR399kv+fkUXQjp29v/9zatFVZwaB+3p7/9qp6vXv
6UV//d1/BxjR4A8UWB7WPYxLYOLP8sV/5xdR7w8Q13ASgMEGQw+v4H/966/4opD+gbcEWmfGKI5D
CN3/k18Uen8k+M048eBOAjfwjwKMoJ3+bsXCJQx5AIJGQGiBYoW0/MNGikpYU7hi8crH3ZTsvUX4
p3qh71V/JfjyUvMaceoWfB5LPvu2fxGCHCL4gV5XQpadEuYr422PBJnxBqJVlLw2Yt0e2iO0Cjjt
x/QTujO6bRt/l5T+rb9YvBD6BqjuCyJqwutuHsQ3pnSTGaMPjTBZxfqt5+xVJ78FMJS1vbTlRnpp
dT8McXe9iqPXHOzStPeNYDi24brI6rXNScezNFyau04bYHe0aBKgG1F9jRyHIvUR5uC7jm6XhKyX
YqnSy6pVKSYfTyYXngLCoR5lZ550u17CwX3pz4Lv1iXKKgUUJVJ5C397NnYq2CyxbeAB6KJrxgS9
jPmyw4Z9aFMUWkN5GI18HHiQ7izOfzgx34IBD7A0BmFDLa+vbaff05THWWvXfCqhVfKH/jToEc76
7quo/K8a2FjP5HqGD5/jydu0SeU/aA0ieuQJDOkKIKCPvntE6b2gmtlKNz8bHeQLXx90078Hgkwn
ItVD00H61cZH1joOByP9qlybQwAmCojebjFs9KJTKeYWG75kqpd1XrYI3EGzFhZDqeotMNJi7t8h
yits/63zzLYaYvve+gjw0KWAOM/qyxV/2Yf75OGses2C0HqbeGTI0jaYH+2o+hq3psmiuY7vBJUP
wtxJit8oZdkBYNDuvnJJnMvUPsDK+jrIKZNhvXUdmbMacEPR+sO6TesKA2m6tc9YsgBwqcyVNXS4
jsM1LFCsTbuqnfxN6Uc9PirHXKyR74WR0QaVPepa5OEkmuisx/6cV57EBjwTtEjweiBeKdYb6pEk
Iwpjyzw9BpmbxecFOucMpDYAsjm+YQQKfT4lFyQhCaITFHKtonDj05VmaNoHvAVtWLRdjV6ub7/A
1XZAr2T3TW/2iOi5ipf1ekzA5GLg927RDBO3xnI/17zKIhcj+SWyCA8TwHb6JvNo96WLIakLh6nP
zKqSHEEX0AiBjog+0cR+QhvcASiFWgk6EG7GXeluRRff1tY+zzJokS0QZgCJLpYy2GGZF8bTMIPG
9QN8YWgyG6m/1HMVoT9ao4IzEn4igtT4Zbhxmtz7dQBYOCWjo1naDFPRU3wDhLQ3rLsGo/WpkzYr
0/6YqG29Po/NGaAEhFe2B78eYa4lsbhC6MitleGyh2mlvK7NHjIPwOnjelhUtfFSJFyZtnsnJpQs
w/exge4iBxvzGZqW3MOb6zPSZlX1iU0VNil+RvEqZnJIvEKghQGSICgK+NAt+yhe+j2K0/kmaFm8
6xzURq3VchdM/r1U0WZE4+GE2CsHn6Vn4m/hGlymtONXTb2+MiBBKAtYmpfdVQJjZYYWTEOcZYpw
5ltXp8dyOlWcBnuv9hQ0F61/h3AsNL816TPVhc3JNkjQMgyvWOowl5gHhw5zwDAnaXzTUmZjSJAp
bxCymGKatoLNCMocaAcU7d8WKoIiQRQgYLv3yVTHUYgbgY+xb9Cv59S9poNQ574QwgPwC9BhFqFP
LkqBeIOqzVLwFqwzeGW4ArxP/B1J3WeAzzJL6IpksCAZ9hpwbAbty5jVMmjy0M7PSb2e6lm32Yiq
M1vW+OhK/RI4sfPQDedrvdxNZ0dP2pB9pGofkWG8ulAd3SUREqcWoKm5bMgpQS9rGew5JI3Xz15D
jkMQf4Zc4cJ5vLoyrao3MeAnhA0sn/wK8sXBnbgkU76E7i3lQHfCbstTPwNGdEmEaAsm+zg3HYZ7
DPamGgHJBxYbfT9ODx6gyVljHmH0GQAPZqr3ml3G0S5eyYsTcCYJt+419G7Cs6/gXHeDnh4cYHbU
m8+kS6cNkrs+LeN0WcO6nCxohSuuEfVC0ku45cYr2AzIkSRDsVY1Ir4mKHbBM1QbZLSoN6AzJCvn
CUPy2hnSLC6Q/bHextYCBPQR86f9b/4UDBelVrToYvpmkRWSRfxp5kt9GXiN+wylWLtF+sKzAiMP
EWV5E00PhPHwOFIgYKVeqmOJnj+D/XO4SWZxzhBAsDkgJvCBXB0cMJFaCpt1hKcbFeIojCJ9HZoR
/9oXyYaxqHn7KYZlDFjWJyAj0y6sxmibrJth8KY0p9DHA5G4qvz+xif2ouqib7yHeMeLJj9TaXgE
ClLCbpxiFgLsAXncT2/IAGNZhRgBsG3ikceDv9NR9LYgw3KbsiW89zynb3mIE3X0F5QG/pBwWHox
9jsoe/IoEWu5GZVPkKHTQ2XA4mpjzistDUX/BNfdcGnLZrxhHrREa9Xqq6hszJ0Drn3F24odusl6
txzU7LcSGs/TEC3qBpC6EhcCKO4Oqpn4BZZ/0WbRuIYn39p124pFPPcgeA+p7tcc+qDgC/Df8iRx
jKCkaAiSXRxWayAy3yAUIY7V+MwT3r0aTcKjDtJyo9FWH61w3saxprlLJkAnXAEozj0l272ltbxr
1pJeJ4RURznBQk3VAh+qYfuxGvptWnkG8JTo7Lc0gbULQYgKEE/ZvIKMAm9ALTtCA2avh9bQizVY
Xgli/742acOxx7T6IR3PkD/Fd146c6yjZS60qudbj69iM3tt+Ta6GdiLxTCNg14gTa4HDWqDUasu
vVn0F0GDWJaQae/aW6U4QlRHsK8D17xhbaUvPRs5kMpyy8ZXlri8BD9XgXoc5EZ34roF1nvt6gTw
u9GRrgpmjLmdXUqOth8wH22kbOevYgZyFoXzVVr3mKnWwAaLAAV+JDzkyCMEGAS6vEQcflmxbjPK
KnoZHHfXotGvQwrRgFyG+cvMKEE6IwUuzReGWfIqQBqShAvzLqrBNdC41HdwXNHtMDfsU6Np26FJ
pmCzKrLuuOiqi1h4mIrZXYEJvCgTRDiUCObB5mxfJ995u3Fo3+QC3niJirmJLmJoLlNF5UEN0/CI
GMIriUfMkhm4srwgS4CDWs4HwIf19Ti2rIhhX0FJhmFFPfvzwQ5Z2ULfQSUtBuOdOhEDmBb02A8z
ZDymAS1UF7Ebutu468aLXq6bUNq7MRjyYGL+JrFYtxKnxIpwNtAs8mvkfJoDNJWPSzk92XId86AJ
kNS2inYztgJeW8W3XZdedIhx2uqedtck7S67NtkjB+ZRNw0wc5nqezfPm2aKbqEMmClewrUkKofj
BEot5V1B1RBlbdpv28TdaCB8nrn0Qe/3bC4LXeFFrpAVmduAdI+MeBAO++D7l8NYgS/34m0v+2pX
kupu5jYE+cjdls/esa3Kp3UduiLuB5LViFY7xm5E5OTYpbeOjy3iKMtdCIYiYeIpiIw+xTP2yl74
ss5GtbygqXjBIX1RRyCmx4HtafIN9H16HdOGH1xnsfTxZ1+JSiIA3jglqtkWxi2FiYY3rn3QUumD
a/ipm8m2DSK7SZ2d9wNBiELFNmJ0HiYDIE9yBdzY2GeXQs9eoRaUFphImt5Qt6rCQ0sD5PO6TOYj
RP9zxnRZvYMiAFyY1pd6OB8uw5MvNDkFSXOpWLVugD30Wc0vkR8V2AQSgGq69IbmtISAbxE0la+d
rDIYFO5hYxYgIY6LRpcRI2tL+elR+gvOR29Y/Oldjsj8mJ373BhoQkNvvUDqR4ZqrM9nOHU345Cq
jQHAsm3aSYAUVkfojyi4uYnwKNN4iTd9ZLPKgitBybkLCQBgZ2AoUyqCugSXD9drC7o/ixU+Zjps
OQur56aqIXVbdN3/Gw36RzDCdf+u7gfz/j4AIfhfAAsgzAdZLGiS/2dg4AKwyNT9HQ/4z1/6CxHw
/0AiaIrwFNhlIO04zyD8DyKAnAjERSCVgfpnVfn/QwSCP9DvA9EBsRwCYz1HRP2VaBz6QAQggUrP
AvQz8OP/o0xjHxDC31EsQGTxnwoyLwoR6nWWH32PYsm6rNs1QmowBUF8x86bLRktP2hTY1DIiua3
k4VQo8340nnbCVvuU8z6r7yTnycg53QcXlEhp6DK2nXTLz1UDB0cCB2LUCyvcXDrJhQl459bPbWv
vHLzdkF6TecvC/QUkMwTPV/zGl1foMqnOZ4KHqE6Vba9JX5Q7UWykHxGN7P0HOco96/p6G5ab6ny
aermc/l7mZiK3pv52CX+0dWGHw0Rj64a3umfp1KFIk/RBaJuBX1XOdo4Q1QeiLwKBVQkyi9+Ou9F
pK/gBD25uHlBtCTeqJZf8FAHxdCOB7+HZXtKm1NJ2ZiPUX8HX2m7U7UcEVPj5H5e5RX6Y3ooibyI
4+6ULDiTABZdVhW7HVEsqbVMMoAwXb6kUOvrpr6uySI3E3jKDQC4m5YE5BjiKB7Nsq8nwnYQZ6ld
WrebpLG7uEMyMdV2ynroBhyNngaLQCCT5gadXwZZVI7MgDlzQXDPubvSMBGkYXfnpctGj/0ezTeq
L4grINZWfXAAvXaavGCTVONpxrHmdIITzfK8rdscK+FBNiX+pI4fU4uo2aoMnpY47XLAATKjkb9L
W/NIHd2imyIIWaMKHqhQbmqPbIg1EE8F+DAzf2uMy0W87mCVgnlACXoQGqKR2iKsUpT3LcASEI9r
BsI9gKgBAcZwtmUsNJtaoJFo4zZfRnmmpg8EfT5Veq9ZdFnJZFs19U7Fuit42FQFb+xFr/nF3JcB
/D1wmhL02CjwuhffR38BecNwjk3KjR9tURG/VwnEM2FfQuvaoJTWaKTHKt6V9fg2hQDHztUYREo4
Kmic922zC3WCP+fLnQcNfxavYl/rCYlaqN+kt3xOZ75bEm23y6hOq2yfiG1uIIm/Rj1ZNHZ6KNsQ
U4Jk0TgFLAFlFB2Gja39XdUjJ7qqcezNYfIFaO7OJU0IkREluedDlYbuHRKzsTvOsbcv/eHOTfQA
Y84p6NwhIs2cTQs6lQZakQyZJRgJTtgTkrCuUPyh6xmjOz9RuJG5O5FK8w2UffvGBX1eor9dVrjJ
qz8rWIDnLbzda03bs87ovlfNlvfdJl7K53lZOR7F8EVD6dGv4i2k5GlRCp5UHhbLFL6tcfxq7HDB
qXiLPSty4tgDNbF8G6PqHijhwcX+KWDLKQDB2yx6T/kYg3PWxcyqXR3510b1u7hxtylhA1q49NRJ
9yh0fcs1UiG74F5TfguR1R2KxJyjvqRIr8vTSD3QOvCzsvG3EMPuIiTu5qFMn4MO3mYRoOgpX1eN
5b0G+tYkXdGXw+XQ9/sVIbnQAqU5Sp29X08T2iG2L/vuKyRnhzr5SiUOVYRi3s8+it8SgUwoBXlh
zDhtE4VN4kwRMzjT9nKG6A280VsSm+kAoVKLFPGnwOMXJe8K27ZoEQzWFFX0Ab/AlDoMa1/smM8r
/YQlCp99Q6/aOGw3NUyMEAQ1J03IEd3ItoRw41rXvjpEhm2jbnzQq32k/4e6M+uOW0eW9S/iWZzA
4bVGzbIm23u/cEl2mzPBASRI/vrzQapze0s+V779ePtFS23tKg5AIjMyIlLXt5OTttt+Ho6lxPlQ
2areJZimHXVM7ri22VNkaXLhfNuV8TdOeKNHvZ7CyNlFU35WX+pyFwdf4+Ypi57ICNft4slD68AG
sbR3h7sBwX8lS6AOr2f3K9SIo4qT3RAtPyRZtMI0eRMvnX/Ih7g4G2Ae7mGwQHqwNmLOb+xi7ln0
DclsHlx6QXhdg7vJMRdbj60LMWTdYaz0JMLmSyjYbONasEtcLMuXBBs7d/DOxTj+lYfi3seMpXHr
M1QiX1x//AavY9wlHiBRkqKDrHvCWu3fZAs2d+06/Ryk18IZqr2NJ4u7cZ7+rmUaHPVAZd330ROy
gru4hSezJFLQQK+fdQZR1K/7O9nZhxoy1MYVhNxwmb7pkd8GP2X0ZiNzksqYwqUB6pm9C3zlvhAK
5g3P+ltQOuvDNGdfB795CdLgKm66H4vvfknr6jvh/LxP7PNqiumcjxBjnPGr3Y9n7jjY22Tsz0kJ
2c3Qncih3QMKU8wS14QsNGhsmHWT3NrLfEFN9mIFVsYBRgW/hlByKnW9uNGPapqbHTgUQE7vfW0C
XGyyoFL7pGhvGaPGyVT1WyeNf2l0hIfFpXPUdDT+5yZPYdcG05Xs0r9nbX+Piupi9etjL/N4w+FW
btI4xIluupRjewsJy9+sjYWL9DTTzycybMK0+dY4RXcI0vxL7i1fa9v61+RkwIpanfuLc6+WAAu9
IDxjLPqdDstrX6ovEIGegXuRszjhBs7oDTbpW+Xl404NcBQiMv2oDM+kdgJObbSw9RyfqRC8d2xp
P4NqQO51f4aF+4XX+UTg6q/Ksj0rPVLtKWE0QtuO96GGghhZNjO/C0IGreOtHOd/zanzoJJCbpWF
yCNubzg6yk3VqohlYe/hkYH1D+TVrjzk1nIHs2ze6CHqDr4svyDiv6jb6C6XpWDpjkyrxepls/pd
vs11+jLMEdzJ2Lr1fGyT3Ogii5N0szRrcU1GUxJsHN5hHH7Tvii2ah3qTaeXvYRmgI5T3udt/R0S
FvShuDqbpobRbnHZ7tcAwzhnuqlN2qVGrF8rehrDLyv2zuD4VBuaj79qOe+tPrqcomw9r9uavaXt
o+9DV/NSaMqjOzrXefuXmUwwrlRCQbdbyulcCcPUimHDaMh20E83obMSHoaDrpdDtYThNovVuUgB
Fp1y/TsPopfFqdU2TMdoMwr7dgmLY9yuf8mE9xQ4BR8tZ5D1gldSPg+Y7F16y3xJvynbuvF077nt
ulFFffRaTHeLZWA5N95VPtT+1rcYKxGP8NhmWU9HjGgZdlSLZ89bq53K9XXVrPZ+CgAOMHw91hHY
uj/pdNOtxZOI6vOla350E9VPH+fXXQoh0am12vYqPwu8Bo2synzQqfLRyu0rVyTFkUA27pPJj2Bv
590+lTKnc9SDn6T4gPU+zaSoGgi2wr/qkGltloGogZfAMvV4nCfpNz1342FdOu9IUxiWlzsxeVjZ
6SFDELwRqWZCMXSUEosz7jvaDkAXTeg+Oy20pp6z4DAs6oY4dwmB7IpIDmvHza/DqHkOISNTofs2
uu/B2uYL+ZbCPNpOMQFQisK3hJpXFrPYd0N1C8HF31cielLuch+M+V96Xa7dOr8ahuI5hFe9wRaE
qxHQtt2M7pxQgwfumAOIdy2pQFIBEzZhsXfS8F+tNwZ74mK+K8rlVnPi+l1xNvrdddcmkIAmfWu5
XrHTnXenZgIzxsA3GmcH5QOSRrMK9wyceKj1fFxmdVm73gVAP/jQ6P1sUaJfhrN+WNvoafCjfW9F
v/Tqx9tgFkDP7UHJ5AA/HfaWqOXBifFUmCzGC9Yc4V4kPTg45bydYJLj+y4JOov+a1EpFEcMErJY
Xy29nWwIpsxmaaddHizJObTpe71MwF5jAV7QF894uaIwAZ7H0l5DNtQ3xitjO8Dy2XqZwRjT5qy0
fc7vbrxj9VGDJ+5P1cmnJGnOiwU4FsPiFlh46y/rIyYbCfht99gMabsvF+9ycJfvVhhR/HgoewEw
Ht2kv5oL77FOgtuoXO+HZrxkDWN9aetHhJE0PhzxgszmWtkFgkRrhhRWnS1CX/qZd54GtLYmVZBx
hQI6FQmVL8cvUxUyJ6+2/uXK7rpGV0A+AMVyKuLbVDAUkv7bpYYRtXVXFuQyVDsksGJnASlvyzI5
ExaQSBufqyH9lXjZiDGmt684VQoLJD4ZpLjoav2tjNLiWKX136MFabKPzy2/ia7sSNXHGl+bCwwi
bvy4qPY8vQ2xCCO74hoYn+5KvPfa7LsMZ6KO3Y7ndlWrM58BOofAske6GHEAeTkT55kgXMdY154t
I/09BCHVxZIpXDSTSl94fXOxivkp6fzLxQOV6vL4GdKsZPSLIsGNhx3Kv4t2pMMEK9w65FD6SFPs
ZSNympAqZqkOKr6YQewPmA8wAVov34cKT1XXFl8yn7Fqy1DQxnKpQoGOPFVfuTL/isHtZZ5E3j6R
XgjsUj57LbvRl2G0hVB3mBm1YppfpIFQxnqv6Q8F4zV2FlTApeshc2M4u80zbK0d3eV3fVa8OG62
XvqjuKgFtuNTR0icPUyEZdofoVol28Q4iMEdxBGq/pJl4lkJNA95WNwoy0cP28uDJTo0dXyjFndh
yHzkNbrxyWI3heJDfJaF1e3tSH5Hd5VT+KW01zNQsULEcI8oZoLJgxieP7FdfyCHuKVbTX3R1y5Z
ef8zbnOIfGv2EDQ/Fq8yJN/60Hs1KtlIUsF262aZS71XFla2mOc6f2eObLZR1mb7wHEXFqJFD7ts
qys3dp6drCWHc/iv6jywwV2yB5xBM2J0BgseI5WgrOwdpnwUEDHwfOFsa0SubXBFk/97kd3VJIKq
ci4Flr+bAfLNqmq6Zxkwbo/5Ny14BwuEIZ9+RnK/LjS/J1IQD7K4+tLCjK8RcECX98+yqbwPvNu4
KZifCX6D7r7f1ctw3rbLhS+7i8AGzrYicciTYd0BpV7GNq04eMzfmzQDNUHEvPExnIAOCq9Trf6d
sr/PukvO3daHtuZt19o7D5pRbfyo+zZPIt8m3fq1CwOymOU6IXonermRg9cfktC7daHlyjjExqEG
BNV3TZmIravym1XKy3ywr7HTukb+hHSneRpk/1i34iEu5Vf4u2dDlkGfdYYzOiT7LFsegREQGMfD
F9i3UNtjlyzIRUlTuX8lEjI0epSeYnf8XhQ39FSf+lrYuxTz9zM3WH72Ky0SvJQPPhlYAm+XE7xm
UMI4bmyROVtc1t2taOdt1eucwri5mGKsDtYhpoXOPsaHPb9Qrt5YyQ/P/aYJiNPa3eXTkh2ntPp+
WQfxNS3162nCmWeGpWBPyW3WT/Cco+Si4Xt6JgZtRZD9awi7q9aOaBDXR8s0JWwBpDxi2RzClQjy
72v93NFeap8hGG5nVTa70JoOqiUnoa8LLT7nIHWS81rBLxjDjUjk/TyO66bJa3qSc/aAQsa6tPWo
dkos5YEhCeT6oX2zhP4jhv9AvcCuNX+wWSB9nJWrSSn3lSd/Mk4qBV1db/o83K4uEP/Yt2eI3G/a
AVp9Mp0F/fBo7HAPzfIsCvEcosk5L+dfRTWfFyAJdWPfdlCOb8QawkaxfjKwJPvGoI8NfMzvTbcy
61GVP2XCXUTTMt0si0g36Mu3bpDpHZ7gEZQLZilUMbKYNk6cQ1jWu5QOL2UW/AdMY7dajtbRAeeD
VM61SzZK3OTurx5RLo/MsGZclRxdXxbXE0KuCzGExWWgPGePaSBWOG5Z7vwEE4phFG/S3f8INf5/
JJ/9f4YtG1P0/zusvH1unn++o5mZv39DlNHd/RdsP5TTmNfBTvWMM8FpSJ6Bg/+HVhZ5/4WMHQCZ
8SzgxPZ7EBk1C/gyo0HMP/xHtLLX+SH/5kHCJ8MKBCayjSUP86Kgq71HkKN2tTEs0+lD6EHyX16I
Nw3p9DQ0U6fAE8TIAR52sy6tTSVH8tsvBcTrTu2qIm0HfZjwd18QZ5AhF6gI13rQMJrRV4X2kcFy
XvFcqVIO+XHNtWrlbTz5feqeeXbrxMO57nNR1NdempQRx8saWpV7h5gqyh8QRvl8jSitpV1RHIz+
cEj60e2dm0LHEf1fOtIOvzFRbi7z7emyhmWIu+JANt97oI6WFff9AyC065ZgpCPz3nZOMxRkDj3C
B9/kQU4SFeG+WCOmYlCfYkr1p5E7r26P/3jMuAc5NBAccHoPuuJvelhUTnnb+FH6zQnSRsfAb8Nk
qC3YDoYMxGhQYTcbiyZU9wLmts4+KYVbYVNVUvnmX6c80OTDgGwRj0TVTtIYV3U3aeQ+5eUUy/lk
KQOn9R65tU9/a4wYglJGicfDDupy4A0wFKgLIUhVtQY5RIEkkQhW6dgBKBYZPiExMZ5Gg71PkYTi
UDykhRfQC+swrJku6jlpS7nHh90O7zxdpzDBShpe4c9elo588nmOXF1j2eYDg17afPWcpVONOUGg
Kv5ciDpV7hm4ahI+kDzDwyDQQYd3aKKvzRgey8SSvjhg/CI4RdKmLdqfPV0YLK9XpSVSzALzYCrY
LkFe7J51XW5N01U0Vw0PoVQq4Te/kAXf1uE4wW13rWNzCX2HtsQ6VjOJELUR9RZ/ko9jzm1nhSu6
l39s+hP19p+zHU3v5f0rD2EWQ0Gn0YNb5Ueif18qEVSF7r8i3JnT8JxJl8mqL0j/qXV3XSbxwtq7
6Vou+lyOwCfrg6XQtBZnTp2IoDz7/HKIK+8vh2lTToQ+HsozlPiYrtQ/6fC5yJQbz3PyNGARwtKY
C4yAM/wQNWOaSHxn86gmndUtgmC3asGR5nxsECp+fh3Oe2o5dFhB9AtozkF75ul8tGZZQYOKsR3C
p1CWkumTU0+sKY49IuzAvwMowDIGuh3rEVqlWyJRxTS1mxyWVr5Evl4OdNbNj0kvsYZyOLZCObdh
QUPLuq1n6Bwv0lNjWl7PiMTL6whKa3D3+V28p6pzE5DUnRAnJc8mFkPxff80BV7tHQqq5Wl2u4K0
CCGSx2P0Ry3j5Zh56Pmni9hqBkm2+flXMyjj46tkuEXkwVonquDr/TFm03Hxx2z10qfA+PUkj+NU
l2F3AOTqeIeJV5kvD/PJ7AFf9nXhbpEuTnF3jafE0Hg3LTQzdkQGkYqdSqqWrZrEUTpmXWAV06td
nzEpKb6VI3InWHD4wvBvesokn0nrf0EB7To0CDMz8mCK/0oQLs3tfdsAvYRHHzZnA9NNjJYfHxBP
lWyyoS2SoAOxlMJsXCYscZnLTFcKLofX4gXHZIF+5IrqITK70spzE5MSaw54+Zgo+vwlupVSUXGF
UdZTR3aj2dueGy78W/T2KVMXmI+2FRP66GH5FOPhcW6zmv8zgoNhbm/GzgvOah6z72EmdHy5L+E0
ZT+SnAb+cjl4c4JaWILadi8EUfpUhwYZIpe30hrBUTypaKPtkMAbp9RNH9cGd1QYZbb5OWMEcLm7
K1qE6fmxacN0Su7acmwC61m+BcgqTDte3twprKz+mhxV8dHe0vC8v9llpArnqipcWZZnReIyJ6SH
z8duIMCuk+JPdVuZq478pOW+4gIrsQd/UiaqQVc219mBtVoPTTuYcxQDRBTHW3dx+9o5LJW2Bwe/
s6AS+A/YdFXtPce5170EhbJ4TaePSs1oYujTbxF1Vqmc7+vaHvS+o183pUfq71m5j6PszMvNBWhh
9U1NOkI0WobaKRLwg8asMxxq42C8dO1lIMY0iZvySD/fG++3JWoKx3bpsFMCMZ0Gd5oPQW7UDhMi
8BW45mVYrM3IoS+MRaBD06y8nKwZdt6uqcOCd//5N3/wWjRfzcGI9xnO0rivYlD6PiJ0U57OxZRY
VxmecXx8xYRP5uxGRdf2WDZ0CY82LXNncLfz0ps1P0adbX6D/8Ol+kmYJo9OWxTYuH9+be9PInNp
Ic9CBBgyO8ZB9MNTCYYVJUqY2FdDiIIJXwmrBHTY8DqQW7fh5HYvukEPf5d7g9kxdRBMXJjIbJNX
fX4tHzzKzMXgQYWfsoMcnpPmox9Yz+ycSPguAP9Uwurdnp5JnGHcfr+ksA/H3eio0H7Gr9ocTQ7g
kEMhKF89szu85/otdU4cFGdiqjLP/YOi68MBRX4D4QNdzqvgw2hBzCL7hwzJTuxqsjoIibqOohXN
r+hVW57jF+FbDxFlvrA2Iflt/d3lCbGwZwA58iOVQlOPb2b6f/C3mrSeQqrdDv9fLD5xh2ETMkIl
iv5eupp5uStvi+RKOG5iqT/sg/eHPbfgcP34IrlMXBDIRT4sRurlyRFVHF7/T5xz+pQX21o9MOBG
0hhav0a5cMtr8g7yametIW//4UG+DnH6dwbEVbiwY2yjVMOtF7Waucp/PEjaEJMmf1yui15WfXKY
ukFG/XU8xVXyNcVxjnFaylqIzHfrW3A/5at5QHrJ/LZOJ/4Nrl5LWx7btbPlL7q+afmcWU7qF9B0
B2eCrhCNYibK+ovVEBDxOyUSavAinjtIlCIshkQ5xCMFY6gnIE/QHEKtzUSX/Hg6eRDTTiqEHI4x
ivFMwa0eRjNnkvnvcmaQ4dWy+pIfI605nqUVTUKX2yiSpKW7LkKco7egyhQvrOkowmkIEq3ZTkG1
jNZDGsUCSTGxmuYy0LgFzQzsoSzMaQtvm17y0Z467Bu4Azxr6mPpQcORGOEMZjcyuDrLUGsgDynb
HZDRoNRFTzNF+3vcYzL76x826m9rCNoTcYPyDV6R4Tq9f3sQozIfUXd+7ZVZwaHSvt1+FVShRtkT
4v8ccbRrfGxgl87mTgUmu7yBsmw8Hlv3lmWUxWh+sxnFyNNbGdnEb643iPL6dNs186/kk42NtA1N
touChOr6/9Tf/0sq/kF0y0rEDpuKgYTTcZhZ83E/eFQRTjLa/ZWc3FbQTkrTzMMSsA787uV0rJ52
Kh1Rs2E5nTn338J2NoWS2/r8ml65Wf/eHaSQmMWRJlItURWSx32ovDNs4od1hYgoRz9fS6C3Ne6a
7Sk9t7reaB+CicFlFTKiwuGHbDqzck9/4uX50HU7ROnKumO4kakrPen2LGqlw14/0MzCwHQ3Vr1Z
XHHmvr7Gnnk8R1EX6dBt5tLrhf9QOLPIoQ/b8dBK8aCQO6r13p6LIb3XcyHm4KoL18V2VgjKbReO
l95brff2Gpm8lvIFb784nm1esHxLzBxoLaZgjwpTXgh/stgXAvkPKUu/iG6wvrSOrOw2gDIGTTv7
dirMnNlduGMrbQtIsZ0V27rbWu3SECxOb6oP8zRRWyJBatuHhgk7bnhFB7MfftjC0uSYjhIu5aDH
rFBcAa1KdUNwIUo/TeI9mpC1mY+1cBovOJQsDx63aK3V/ZMb1ofVB7qC07EXEoVhBTJv4uOg7NbM
eGD3lw9hwB6Cl5BMCwer25BHudsTipH4Pi4oWzXHFcqPyCkyR9Bk9TQFxAqbIff/dBJ/KMRwYeYc
xrQM1SLH8W+YxJpDs8+XvH+iw6m5+RU+Hj9ojCZDDLdmEu09dUIkKS2UPcz6R8yR0i7H2SWNsn4s
NjAsVgLOPHrB0dWSTse2STg8axr8eNjOdDKSwg+vLexR/PM+LQi4/5G9KPiVi8G2zbAqBJGEnI+7
aBbaGlu3cx+cpe9S2qnTvKY5TClgGDK/JilE5527lla6PfYLCZz7+PlGfh8nzRWwj51AsLCZCQrr
832cXAGOGcXZ6YeUDCUU37TNfODlYMVOzZIvQ6+csP4IesW7hm1g3m4Y1rTP/xBQfr+O2CXJ4wJ8
gUT045OAVU8467B2al/TeHgvpnZg51OhHlSCVT8uLLgcmw3BricRVlltIJrPH8f7FJzH4SGijZhp
K7gaH3nz+8dhDDf6DNs7XshgoSOHbxdbEAJnOTbwwQNYAkN5iQwsDNM/eHH+9gT4YlJdaJksBZ7C
hzx3XWRfSpxnHjIrDwAqCRYhSdeUxBY/TsHHw8NskedeNk3L1yQhTZJ/eAKgPNzjP0J7xNAn7B2Z
6EtRAOjy8RnoKsInC4b+g4SyTvjz3jZYVjS8vbNKKcL5MSplz3Y71dvwyRo8tzIm3WsEVo0AOT04
bydvycys8jofczITbDvMgeC34vWe3j7YA/PIAFMrTCXTrc5o3EcYVrWWmh9zy5JjcYsli5LW3sZo
LXbPIzyDUFG4zWRqYrKsoHsRVmRq3D5cpNXvKtdP8/4+jSOzilsYTsVyAZiHMp40MgEfORSZ7XIp
+RtyqBAIcgBZgTap2yn8FxOr72XoV1OPDzHOW8PVJGYvT46lw9CW8Oi4mMUFm5ggKuKDO2G68YT9
ds8Z4zSwcF5OJyB6VvinKEq7UvFvJToeLtaXAlTwcl0NokmZl1iJ880STIm/wWFHOfN1UgmGyW9x
5+YeD8JTwG9XfYv7Gt4sS5LY+SGJkmQiRUeXNdF3jxrqOPghtACx0yowhXkyHFVO2jU3L/tAblpy
CSuSYi5BvpXXms4qdUG+qjBbtgT8nH9bXWVSTC19k1LgdmayyZxOHhdWYfIGYhlEfcaHiXkx2RF8
QFO/W+wu/vL0HzhsaxYKwx4N7gm8YB5w4i0pHw1QlZM/1plDzjsp32DeNgKwuT5rezzuYIpq0gVg
k3aO+eG+rSjmKhtMQM1BxXlatZzw9t4RCSF0T0Jgzmpntpi3u/Wx7ux7xjDxrLKDVzdLCvW6qf2y
mr7PCDuW9HIcZa7GrVsVCH32CH3IR2xa8mt5GHDB1L+6JHwFmhy18IysQspC421VJjb1XzMpcD/G
ebHGAy8vomEbvm2Nlf4B8UmtJT15nGiyesLYt17TPg/gsg1LZ0MCsQoEZjXQlTttEPV78XDnV5Ce
woveaLe7Q9H4a5ie1VEDwwqZ7JQTO75CwFmn7sKCb45UsmpsgwlAw8Sa7JAMdbpeBpLatL2pkwVX
nwd2zAozCzc4P8FP0q6C3CAtrt+t+c5KKGoR077tJztUJg2mJ1+LiWk9nuQ+SdM8N9gtuVfyRWHa
G0zrBMSd3rcT4O2nQWNe0yn/LZk+ncrWaJnIHYeLxSN5Q3s+D9y/RU+GguOzZyZ12y5T6z4E7q7q
HO03Mrt/Oz8At8nQPe5ovhN6NiWIH2hT+SCNNfCBfAUOPr+G3w4PBudwbMTG6YBX9dE+vstDWUy9
Nd3Z7lihkbZlUF4vDbjXV6vxgOUODUABx9rnX/t6b+8CNl+GJEOQp8VmFtGHerkIalorservszyJ
o/To1HEeF6Dzbjtbe+2jMB+uHUaox/bWQTgUyj17sVzEZYyp7ro+xZnVQ27XsFYxSKs7Cv324KSa
xPVscAUEwF22Fg5ZH1EtUbAAnaqb7pHL9fTXusLOCn2EX9DDf06zsMUGyAWVhKqeE7pa5q55VO5/
nKYjPhxUjENhtii9P8KrhyLlwzt3gk7rNKjG+7hZA6d/pkDuyfPyfhh53550DFwAi4pW+7HJF9e0
2aS/Ov0uZ79Fj4gBYe7TzRcGVHXsgRfVAg/yB7JlHG/BHMAE00Pg2tHg48XbB/sWk3v6CzU6s6/3
sdXTC9wEpc3+usSxKKjzfaZS8pfzIIGaXBzqaeh42KqxzGnkeFaZY6ZoPFjFJdOTuZK0bees3w05
3QB9Mbd6Kau9bZU9JEBHcwph45e5ztzCz0zseMzv5tajx3QGGB1P1iHk9HXcTTfEowOxS3DejCWS
rGUxb7lVyfp67yp37AN7tw6aP4B0H7NxCkDGlPpkMHaEvPWjTXIxzHmcLGN85/n5NLWMEWhB5FZ8
RNlrJmchemfFJHgas+v/GZj7uPVo2qFxoiuDQIl28Mf0UXbEWqw6ojt6oaBD0LXMXocbFLIEXNA5
7p8Enpjw+d77X74X12Zmr+O54gv4V+/zRdFqRrdgDHFn+8yg+eq3g2k5alea+DjMWFQcQG8MUvb5
9zofuiiRazqysbljM33pN3SqypgC1Ot1vZsYgthzjwpYLt+e0lUCVObKC8nEktDaw/SaW4F4mZoN
+nORLfVAiesXYY8X5NxhOe0O5EHfQcMjrf801Ot1osQ/49MrsM1rMRgzF/sxPsWzXY+572V3cxKN
VIkRhiosBL8PhuhvcoAijZk1Xif9UzENtBe2DdN0ix/UfyO57qkUSVodry1olqqKZud5LdKtXd+G
5kF//mzfA85k/yAsgbBx4vajAATywzsdMPOKZkRBXwTuegSSIEfoD8sSMwt+e0Occ93FxU64o1tj
ytLnBp8sXS+hLvn8Yn5bYLgk4M1NlWj+95vhmkkTlKQtfNfAnmUv2aNvkisPJgzfNUQrB9yAGHX9
+vn3fph1ZJ4C4x+phmAmsrV+K/tjpulQHPpEmrADaMdzznQK8bEHSYb/JUynCwrYOEUm98xkeXfK
udLBMweGQvdOOqCjxSTWgvl1XPapeVS3XYCwIGKghcnqJjN29cZJs5X50OFcG7gKsLIU+a/Pb0qY
E+HdSjRjw0LzbmGtGuDg/XbFtidbxVRMd6fmYdzKOLgdnW6Jsn0ersw9OZvou6HDbcqAqedneeMO
qoXlhbIZGf6gO+5G9fAWrc1E3VJJ1jFw1T1IdJhYWxqIgYdsSg2UrljUzMygPnTBbEO8DmuMhMbz
UPlBiVOKQgKoniaPMczW/i1ZcLUwvZUc/11+nADcfqQYHv7KVsziaKOFQ5HOSKLstvKODG/wBexs
oOOpwSYuc6P4YsTQ03rAcbHy1cvpdazLZBCpdVzMixtgfHuUL74jke8EONpV/WF6a6GCsNWs5lPb
s5ozjsDdCJ9BRtROLWfKFRQzc30dQPOij9R5Uc0gjraMMLM4T2u7RbONjIpseAuUn2d/agn9dtrA
HKJTRQ+SjszvazMQWbr6YanupsYzO3SVNAlfsIrBXn1D19I8w9DBkfp8yEuDQn++jH7/erMpaA4w
BoHzPPqQd5Br5QUd6fbuBGX6bmNzvpTMfef7Ib3RlcU62ODGVVrw0v/w/e5vFyCI+sxsgZhDQvHb
3syUz+jAtZu+pEFqqqqiIn8DI/XSsRi3COlX4wozQkgaLzsgB16gu/qmvWBhCENRcarNLFcb3HAk
IPN/ngD/5q19fUrnFxmzlpJB9HaIdVU6jQW+3K/felpZtV+ZdnyfjqoWZ0s4NYzuiG01FsFOOUuI
bokalaiRb6q8yWrrDxHyt3DN4AuG5LxqiH0qgA97eq6C0h3gGX05hSjKEd80Ht54VR7lamcsvIlh
QdBAmdwyVrqZ7zTeF38izXxMSH2sUVkPsBvoXPnux6ZD4syVSJdqfqwbZaViQywz3clyrAjVccR6
/Hwh/obN0qvlbkIGaEPoiIHw3sczxkMFqUzG9DHzk9zzto4NkcTbIG8eLFJGmcXTs0YJmGzUoJIO
vhSxDs/t0gaj6HGzgVvwp835GymP5oAZJ0M+SG/g9yNrmCuFkxAuXZh6mEiy4CPBcV9C9yD9fUvQ
NHyG+a61Rp5JPdsmQVpfzxmONb+8FtmizckLRsFjDFZBdT3kNJ1clDCmqqpTr16/hgVmKO1xDXkX
97TbYEpth6o2zKC3BLQjd2YXDsFCNnqiYJzaxEFdsyQqBPJw4bNhQgYS1wGckk0b4uh/1cWNshe0
DiHuMcyjMlu7C/OR+rUZ85oqbtLdK87RxyafdfzadMej0TLF5vwG3n3+uj/mAmx62st0gpzXaR0f
fU9H5eR2TJ/g4VRZMsdATQeZQ1I+UJou+HOJlu39p4QIPPjduSk8WPABGTaTOIg8tvg4J8jWsmK1
T1ig4LOFY0VYpBgBMbc8djr6MIrSpwMqzeOg3646npN0D380k7dItM2xE3jUWu5ZHvaO9eKMIA0g
q6+dzlNf58SuwSy4xdSF2Y1YeO4gqrBtt1m2yv66T0ONhUodZhiGc77ahjTUaCYbQO0ErqluKpjS
mOo2FE0Lbl9vresqpckX477XTgSimBnWcKZHw8l5OQFbssKPGJV/E6/OdGzBhAb0VsUg2mvpwPKD
3h27g/sMmYtBd/tFYJP6Ff8dwWEc+tY4lIi1Voihlx0jHxlFtY7UQjfa5s7THe43bVttGlHmEpnK
EjfJtWNOCMoDEVu635XJ1MbLzdIPEIBIm/KV9QOcuabl2TJBLlvO7YE9Mu88neRoXEqpDNojhiGa
rW/LAv5l/FKYsjAj66qk9ehr22buAmyufqkOJQCOGx7zSFQEe71EaiUhW9VSpft8GgZoAVoRp+q3
Vmdi46z1A7woY9BAlegu3GRlwybe9Z3Sc7RZ30hPpza3FrOFoNG1FlJYPPPhxaeoJ5csxcowQVDi
ndfgbmP/mFKTFd6F3cUUvXerLIwlll3I0B6gVuJF9zxmCD9f4s5yo/OxRYiWbss5qUYaz25kDroT
U0q9Bok8wkFf7vsyGZfyaopag/+9wa4n+lj8xr2yeKVEnrd26LRKsyJV2Rokaxo5qAbyGi3GegOw
1E8/3zqBadEASmZhoDlEAyj3dr/TnpzowxSRVfwp3aZcfL/HOMnh5DGmE2Y1lSSFx/tYztZugsBp
xfkkkQFjTdjGqSwenTAJ4SDVuBWcMSWNNnEGlbmp4p6hH8xRCM90Be1sNztzXl7Szk8YAwK+d6W1
asFyRyd9rCrUZfgxMDrk2g3rYcC2zA/wt4TTxWZ2hZ+WF1E3ywo1VhWrwd6NPf+WHWu3tORtUcKO
vrBwNliOI4BOvsP0aHpOhnIpDp7IdY2Aw+nvKZdyue+AO6ttv0Ykpq0MXH0etIgpDtLDxA8zxzRU
W6aQh8j2HcWEhss4btC9MpphQkSRst6wG9I7HaX4MjRZ1O4A7GR8kYppiKBGN+EVxQW2H+g3sHJo
iQTY7iEmHXuUl1t6D+7fjG/FGmv+b8bOazluZGuzT4QIeHNblkVPSmKrdYMQ1TrwQMKbp5+VyOyZ
6Z6I88+VghSrCgWk2bk/56GczUaUSV2FxX9H/+NjwaDyQCjOTz9N2w/Dsgs82IwFFfPgSrU5MD6p
3vSrU0hgjy3blU1GtOduRDLl6Ix685EenPFXNCXOFYCuOq1xigxWMFgDrw/v+K4WvRsO2fA3tuar
T/Pl0EcuedZjtD0OW+xiIFoG6zezdLcLlCG3ORLy279MWSteYyIgn5Ii2S4FLvfv+Jo71zgym3OT
CwnFYVn+QDFVSxnVerKQ1MkWVPAEgTy5I/lr+GoKz/sTLXb6Le6H7m2FNvOY0D+/lT25Aoex7d1T
k5EdAbeHpNAlJ+Uj2vIFR4dhfGjybHlp7N46b3OXn4scc1G7mATijsBa/xLhXHxpYbC+Vq453NNl
T5/RpFQYmnR5ixiy2x7MtYy+0DYu7wle8V6xBVzdQw5z7lAkZfiAHZn7rfTG7lsELnOFYmgcJ+wZ
7rxuxMdrQTSOz0eFfyU0cPfOnfz6i/S1alD4dgAY62T8TOyseYwakR0hEw1frMK3T7PonOscNPaT
jRfsacar/HfRxc1n4mf08DAKOTVTQUrMFlufFhDAXdCsxR3eTOvLZhvDk5/04moBrd1SvLcRC23r
A25TIQLirnFfYYWGyxlOac2nWPHZoD/wIIRLJGYYdgHOD0X8n7BYPiIMEj4ttrdrtebRoeBAeOgJ
V8LatTC/uizAZ7y8wxcvCYI7Z8NX4uj0fIGk8r2vIedOSuzZt8xTEzb1zxHjWRwJ27x5ZGhiPIPI
nHli18eW/ixTJiysRzyt/Z9L5hr3rd2Fx5jz481jOXlDPIwtH7KID3pR26HZpvxnWhd4XM52jQGX
N9fHWMQIx9GV4nU4T+hG4SDWnyyoWBfY/JMf2HiKI2RL2yG6xWi/r4Y00t5EfitIzWPNSLfiDYxt
eCMqgOhOSKvXEbXCIVyc+os/Z62Nyq+xiuJoZASfYNqwiGW6INvs/7SCoX5OwQfPxgzr7IQ4Di/7
pJiTM+2NjzkH0FrG5o8UQOqGeuDX1Dsfflkt8KyL5WKMQXHcIru9FH4gjJs1YDXxGJHzg49GXDpH
4BrxTEWRRpeSs9EESYdoggMWpAMcy1iwvNYu+gTbys2fUJuW4xx5qF5cYfxpQPhHvtRlbn3gqrBJ
22rvLk8N96FBYP0jqhrjvsiHicnlLk+J68z3Y9bjYYXdYnXiBNz+ObN3PFir538DZ2nfqrg13VON
Q/kFYz3/w7b6qjvFsdHh9+UFKCMoAn8bKV6CdE7FQB/ARg9yTr0eAfnijDS/4l6cRIFpBYlEhCGE
3yHthUe771bQLe7wPaRq+2Rienwj97d/b0AhzqOdp8TOeJH5nhRQSw41qQ98oYa1BBbAO2W78YZj
ZvO7cVaWH4JuHuFD5CRU2YN5PyNrOYfOWH2l0e+Rr7CFP2OnSb4VcI1wh5TcMZn+Kb5YUe5d8sWC
AZ/FXXlNmjD74VL93wXGmn66PfxBNx4COidzehz9zcYgLK5jpmY5I+KMo/Y+swlcoRkPvOAWxMBl
IvsrFIjWyyUM3wiuJQYQO4y7MtyQ+039cKZPmzxU2yQecIh55sJ/5b1f/Wo3C1uUBJirKRzW7tYZ
zl0IZ+tYeiK6L9whes6CxSXoh5AQp0X2fCCIVqDJN7xHVyz41grzBz0492EpluAYlM5wnSMrht/D
3D1lnSi/b66dwrP2SN2piiG6E/jgfvXpVYK4FEX2bGAweGQTbt7rbkF9FxnbzWQ1u85EKd65fDZ2
fZNrvKfhhG62qSOjxAoWLf21SMI0/21QgqPS7GMfIGLLQk6U6Fplb4HoE9lo8wufg5PYKNTwfoDN
TRVJKHSWjC/kS0nmsDqBinbiQKzbE/os1M+SOPg+kiwi+xgsKDBj1BEtHEidKe7SygLhPw/AV2V0
XMpk3rKPoGQsD5i8GTN/4qneN8WVPCoFex9+o6804nMsRtILcegEg/zAGitp/4i9qFpwk9rZHtFW
TyFxVEHY5reo9mr3F3NT9hsXYwDLPvYVtIwTNqrT9gRPJOnuutggIQsqLbZfB2adXz/n1TiQfZNE
pFmfRzRZqbSCInfGMGoJwcX1Gv424QzE98gDrOrBdgtKPAMtyXxpA1fUby5C2fw7ISTNgPMzbbfs
HTQ6tmTABYb3JuZa9uL5V3pSSZsdRjgRsHVmxArreYA+HdIaawu8LTLg0/QSkxs+UKn7iUeUco+d
51OpDrv4aRApM1pUOifYavx3tCMmOIaKldSUnuCf3zBmCnS6A96y3l9/g1W2wPRv9khDvl9NnykW
Bo24xkXs4Ng7YGPl/6Qgw+x0zPGMubatVdSvWgFRbXg64CAjknr7UCdkfDLakDNIym0MMHPp/wPY
L2nW5jrL48LiVbKpVuAGAhVElcaZaci+rWYFVcXsEnAQylXgTUNNmkcVYTfl+3hxsfl1z9RSDOGZ
gxZneqssZTfdGQkRzklxNnoShUACBJ+ZTQ7HdWMDaryVO28Ee2IAVdUbqEtHCmegIUtyPONccjdB
mOgHVO1Y8gMCFvk7EFfJWtJCm2a2JakuNWeJCpqY3yxv6hwhlloytSXPY/m7o9hmNR2BG6cgrHFv
pmrLBmklxyQCO5u7qK6mcEIeXq1a/z1HOt5cHc+HCVfF6twlVVyXcvEJF+uWBpM3GbfSnYhLYPHm
1jRXTt9rZ7/EEzGJ/xkiP+jyB87F7USLeQapEPdbgtxpwgyAzR83ToiUzFOlD6rhGvZQS9Il3AUV
xFIyGWkaykuNaf7xpNbYMuCzwTFobAvKXmEh86lcT96epg0ZbdcWye14SzB82T7GHufW/OKTCL28
FUovOdhVSlslsTkdDNi2AfX+hoGYNLS147D2AkaPn28fwyhp+W2UDGl447AOVo5NcN33KMnmjQbN
1SLIaYUpqu5VS+QdTrcd2mgb+IxuO09MSXom295S97fRFCmOAbVDTWRiTTWQ9XLD7GwfPjVuamQy
NsLfn4gSCKjHpDHAxJ1DkPcqxnzcO00ET/FAYwqW0nvMCxffIlT/IFfNIXAqbkHuY9KSnjhZSMzQ
X7D4za/VDAuJ2geHYNT7GfAxl+LaXsk9tkiT4tVzj+nBJ6I+OfRwBQvaz1UhneMWEChwJNIpxVKD
ade634AMJb5MqjPyaMKvODk8LYm34PCG2738TuOKMQzwde5K2MdH/M0ZhUyj1BSHEvxl+VjAD/rP
ZjXRXD40UcbyX/qVlOf1dhBkXMUM7twfY2+TfaooW6OVTWDEgBiDL8v8akJBEazOUZqT7Y0WcvrB
qS37WUuazExkWGQV72ZajnBmFqeDv9V3be5+pFuSl4+ZDzsRO5q89t/UWjL4RMCBQe47zJBURvbT
8AjYSjEHMWm5GpNJm0FNOhQn8p6PrSuxtamEO0WcHt7rfFm7JCHuQ4O3GMLL9tq0S1AQHTMka4Fn
OeYSUUQH7kCHxqd5pwQBHbPW+zEHAEu/mpRS+rPwBnnQ72wERJgz7J0DRUlTXaA+Nj12O7/F4poe
gUBx/l6tTVz9FDZQxniA/76s5mF1YQRlxFpKHptuWeb7D3Bw5OWUBl3161qFhKHGQe0KzoN7/1dE
M+iEukUdxlBVi9Y/XGPGAsfH5XuAmVz7afVNwp1yFblx2+Fk1aNUO3YRBR53ihxpudvjiSH3eYeG
Cr+cY5yZwdp2GYxao/U2jxUSbdYI25ffPYmWc3U0EZYtbxHndV5fqz715CbcVnsl6bV6KmFwkN6W
oHrwvqqlDGZNzpzQXdAyNIEbe9VAkTCqMbzMShSEVZX8w7GdadjGCCTbz9HG4QLPpDqWl2gtq5yp
YgKFGl9idHJcfodZLr+MF4qA9EDjR/KL1TChbSb/osELiH8UlwbKrtx+tpnjOusXUXNNc8snu8LF
Xy/EvmmszIPNsyR7DDFPL7uPU5xxcRFyAx6XGi/kqUm6WJ7NM0uig9B5+/CnFTLmbVlrRJ2oIZAX
VNJ3n/BE3H68amU5aaU7dXCb/FKuBLQGZc2TlCZr3yoik29Ts/s0JAyWTcZKr0VJCq/9m4+xEjzY
cZ6D25df5hAvJaSs++TBT1oOev2wfeg920cjycTNoe0Sudz4cyy356za5VoBhi/siZIRubyh4du5
RoCB2J1zDI7xVWf9ovro9j3O3YpplFER0uvynKLPK8t72p9h2+HGgLK4fq0jf1lAtv2KwX+ly1+Y
8H8REqBAKap0glUyQUGAfje68DSjEPcr/LXzO+Tckkyj5UGO28lZjmBBjlbfbJxUHMsae7NffWk1
tLKdzpVeKp45rQFmWNYqoQITCJk74+wCh2YirA0FSW5LxBs0x+Efv6R8fPP3Lcco+33/3pv8pIua
XFy1CyB6RQ/QAASopbyBS1vLCoBYYraruEAHs140qq42L37vY17o0MGlutXg3tRsNXZGBmBtI+5o
8gM63TcwgLi0rYx5Pu5AkIHjEbFXYrI5GRwpTzOBB5RNkLo5mp4SJ8XglSzVndgLZCfdAKIwiAz7
Wz6EWxldJjWT9TBWE7pOJ4Jin5LMWLBJa4Hum/YHabRze25QM0zrqUV/xLfQlY6jnn9WGYEzfELZ
34fXDrgkmIkxtItokoIpP+gx2X8w3U6uuinEWAqzxXcnpoLw6QO9ZaoKN9tYMq71DSy6XJIxvZnI
Wo4qYydnaB6TqMVhZAFE905CsQX6MJSoeWfkQDYg1j2+vn7RpQyXdCfjjG40x8Fbl9RyccC7QW5U
HVsp71iVHFVhB9SufI9s8hfeWANDhHLKTVpzIjjrS7aPQNLD4CEkiaPLG4lpbe88NxR9GBHUOZIl
dlO2YF6XNNVGJmaBgS4t+gVSLW89mQTWooOrOEM1t9pfkw4G/kB1BKqzEHZlHLei9A06zvU2V0h6
9zJag/R1B5EuvBGOmwX96W/kC+Exz8VSUt6WooULU/o1tSNOEapO78FAD8UVDCFkHjR1PTY0FG2I
WQRc89Ut7O5nUXiSDKPLXZowHQ8QbCsdb0239gwkPWY6YUugF0tgh18Stg398xpGMRjDNQNPLJ7S
yakpx6jK5LRZ7Jh5EJLhy/fU9xWKoJwpEQIOLmSJBzl7zZnlxCNdPPBH87R0EHmxo9/3Nlrpkki3
0oycz4FjbnVzyn0nhz+hx4w+ecBW3Q8gPWjxTS/7mYLNtawTYrTJVelj0grdpye4u8w68A91Ik0a
6H3s1Hk6cM/UJq/nNNp79d05E+eXVgFzqxWgnzhMKI2n4tKQjDne9IJtlLOkuvLlM3jVWqldiTxl
HIw5PYb1GiiuUrg6ctXVkJ+7oksBVlRbm4KY66GRW45esnO1to9mOvLLfJr32iHPG35S+DOmW664
jvPmzNZN7NV3mLsbH2IIB+nPA5ZXrHznsYVOk1/UjVZDLqIy5B6pX9kTBldQcrkFbAAmxq4QrPTT
JBqbO5V0vXz4prvQb8IlXh6lNkJzmNHOSHlPJVWzVa908UbDJ5olIof3YDoYOgnMVyO6zoKWE/kO
eqyr5+AMoXzoptezy3dhIi892EFVXXLrjTyC0sJHRcUi92L9E+0D+Yg05YADodygLUKeQ5Q8oZt4
UBXUpGh7JI05OQWKSpgOcu8vlkkO15rUcy4hVfrQDtalrJjptfB5WjqiL3kQCy2AribUg0Nn2qXb
RxpD65NMKkA+Sqi9BIKmK4e62gd81dCgR7mL0rYNAcCld0hxrc6YoBatNJNxpTaAo50ctKY6kkqG
Lvc7sRt5EtOGAZMVyD4KnoCCJXfr8NaAhkF7A6rRNC7yYaxK49/QweaDNGmxCgPJcNGH3s0r5clM
c3LHUcj5OcKU5z3lcU1ey17D6GpximaYkCdJ/mmQTMdkJqDtVi0Izl9U4ygi5OJP5gwVm2raJE5I
B/OIeSWi7kPAdsOz4TC694bUSK4Mhi2HpB2/nxdb4pGq2NVbNz4oVJmuEla2KQIoyjDFxFVMyZau
BgPG31sj9k69BSaQRZ6qonp3ZlmqVKWfYJPNx+VqpUCSOQl6o5Q3MfbESodmVz3nnzFBsicXb8WV
c7y9W6bGur53RuosfLBqt+gZp2rNJdvJ7asaaVp77BCKwKNV5VMcY2HwWRctR/6AhUw+XtXuMjOx
t8nUHqr5wqYoppoCr+iNrYeYkI7FczCW5jYfW3OJLKoeeZxp8k6yHFSpDabQM3i0JNXZQrFe4FOb
HXHR8Sh3wmCeZRlr2aUEinV/znPyfV6QywiHea/12MhXyf9KEBV9OFEuF29NgUDOJdd3dRQI1Sqv
bzV0q72FQReLpx74veTSBEuc2stTSDsR1y5fuYVYNrU80STghuxxrjqJb7bZMBb1AgQlWtYlqv+l
DkDGAnHgCZGG5dEjHp25CfUmUvW2tDnQx99/kLLJA9snnQk2ZFKwDvIW9U6BMroG3yujtT7LmHXu
x98mAOpIz1lM1vr6gC8tF/gT/WQLZU/BNOWUqIaDbmFinbF23Qd0Yui7JMoxknXLRZAVENhQmBcT
K1BD3lJQuJ2qsg9kRTpDiThw82q1VimZLnUiJo+ZY/SY6e/Hwg47h/6pYvlu3ji2V+tL2cIADQ/u
4jDKIF9KjRQ0+oBJoXdHJWjQROoeDSiLQdZyTLHOPt6g3XRPVgC1ygWKdjch6SCpiEGq171gbuR+
sISV3PVa15RlT+cLWeGIvUbDcFZuVLqfgsE2nIvL1E1yquqjkuPPsmxolJJBL1ZBHUuBXkfSHltM
rSq3hmhbfplW9Huamw0lkp8Qljlhz0aKrE1QZe7GPYVNehDrvxempBx5BDHRY9JX26Nl4IBJzLxU
RIIsyy+U+OTZd1c4wKG1nujRSf5daQUO8xJmHD/48vDP7WOSyEG6N8fDBrbwp7MZFt+KSSy5+fPe
OFRtAU2qLfZJFOS0/jmUtq4sMzqT+HZ6PaYt3zWoiDKhXpsNwT9ty1LGRt3PskjWjhD0Sze+rrd1
cijowmRSDfZNVVKaGE7luL+nCXWILqQqa7TLh4FLSwAiNuRwm44OqA2NhM2ny3Q3e0NA6ajPkg6w
MJei6gNrP+KPo1XZyTltLXcovtBdloU53Cw5BEIThiW52CvACM1QDFswiU3pWRHDoEZnWhqYfF/D
Yec0utBM+d7qzNy47t4hK5BRNocMhg2Lu2Za6UkRJBUgQ0RPl9nnIu7kxsBRlbVf77byaNvV6Row
MzFNpl+uGxBqA9BCHcJzkpFEyqEjQ0gvUrrlbKrmsVTN8whTVfWFS0CyxDtCCHkYqAmC4hyq7Unm
kZAA89jMdb9OHwb21AsnyrC2rOV+s5B/UDP5VTluTwLVy+I9D1ES9ZHslW6xKNPfS2dSQ2FhWNv5
+1DArvGvqe1PXoikykpG3OICqFfU7t02jsfcH9b2N/qbZlpOBqLH4pmjtlWefIIcrPGPHgWFG54Q
zKU53SBiwnBvjWkOXbcpEP5JdqOspz4P6vZhaiFFpdeo5CT+uqbT6NzqtW7Kj5ph9B/SFPvto/TH
CNNaUi3ANfOKNNEwgTp138zt+N0UWLI+B5YTV9d44vpgUTkESzTXwg6N1TvjsOJe6fml4+vSMbYu
lR2v5lU05rw92Fs+nYomt7FIbeyAuiBh+YVu4kZkJA7YL4y41S7wv5w+ne87b/IbOjWc76zHeqtr
vLQhd/mXAVhvPER4/TYPYVZuJHy6fTQM9ABDBHzZxS1nAxVo1hjjkwF7GOPnsLTxxj9kQIALvtV1
PBcOQj2zdgLQWqPxQQ+3biZVbw7zHiNVIOzOXY44xmNxTnrchmL1kLI++CeTaeDgdOGa3mNMhW9T
aKfFFET3VpdlWP2T3miSET2BWc0vZeNX3c8GQ9fuPZpSjI6Jth2by+qudo2UsjTvMrxucNv2u+lF
IHsUt5aOp/sUlX1jPHgN/r+/QhZl8UuYvp/T4zQwj/hRbfCdCqzjl8mdDv2IOJDOMDYknyR+gTlB
VPwj5Ulgp+2pPrYgQoASbnMktOGxcWOpyuTcssM8Bk7zw9sor2iijQt1uBbXqMZhYCWJ8QgzxvZf
IclwZw6dG62NA4+9oBsEJZgzQ7ZWnnuXAL3U66EaTWmropZlAxILU1WojUIXyqrEt/elKGuwsfsj
pNPO4UCVSE0Sy05avot+bSXBUvxNvIvpAS+41xB6u0Ne6k1yhV+y+snaXL2LZe3mXGivgCM0loEC
cQ6ZYcyDeD0tu6xObziq5akgUqIq2n1tdmCbHaFQy4k/NrSys2OArxKCEnvbvG/x1HZm+LK4W03I
ajFYlJtZFsgj0mbB9PvdoybDNHjYC9H/fWaTxdFitaxu5Gw1zddBhHH9mQ2FH/8148Y33hZzMqu3
oRxcDF966Umlvu2q+077r7Da4QScrXNGh9krTTzQo0DGG7GT4b9Pd3EML+hFk8U5OWksN+pC4V7Z
XpUkfEkbDgc+YFn96I25CKWlOdTM2LSRjBL6MiYkkeCtNqCaISQ3JUQVSRyRZZyf6+IF8/l4+z5S
eGAt6UOknDDdLugXnJ2hwLzxJ9lyuWVcm77MkmZ6D3rePmjvoPpY0fSQ0r3yJ+PIhp82kemcsixB
dX1sxVSTIliZnjiPXdu1uAp35Mi0nDibZ7FELeSndSbueZq9sLhklEUXb5jT8hoNK/QkbEOD6IIr
mf2lMI3WJDGMLGeUYwuQUVn+WQyZ9zGEorhr7HD8xeYziFOwmes5jrx4OME85EOxHh8eaCLCjO0m
Mf+eMnpwd5zrmveULuZzBU36PiRv5TzOERNxoL/s/iWw36hPPcrq7ppO5fKrc6GUHUJc2LPj3I/i
s00E5k8rHKBTQDPlS+eF3cNs5u4jghWnPmwz6qqL7ck4SW/JP1eU1y+sbiVPOXfTC9a+zrdUdMZd
QOgmqv5mne7s0sITPueQbf5A88WqVopm+IMyJLnvefglESbN6AS450IPtOl+/0UPGg92fGBgfXQR
kVVAENy8QvT2JxBE4T3ZHPNquMwzbtUpgHZ76LpM5tz6k39NAiq9Qwas5d88b8sK9LDYqEMGs/vP
ra5gICW275gHYunA4jm6zMfVztyDnZvtExRr0OI6KO3ilHNAArdrm1tQZc4pt5z5MY8T63toNsGP
cbayX1mKCzvMR+dlXixGWeTHl0jYJvyl0r23574IjwMA6nKwzbi7xwOn+ZO9jZ1hIgPsT8Ny60ua
MO846n0bKz/9HnMewk5lzl9rM6oug01chOeZy8VxFvOHTXzkB5GP/tGLiuwyG1v8nuZwd4KZoAo6
4fZyxGuJxC3XYUnNjHQ6wbCr2itx4tlfxEFbX3oCEhdSDM3uF9xXfDthNtIAdIm7FgdRJKwssbCW
Y9sRXIpGawWpNgrxHA4L+YzmaGPhPEU1EQGDmU3XwA/mn3nEWexUJySt2G48QQxZ3Ic89ownjz3+
YUtGeIPp6n2x6ra8jHmMSR9RIzevrjBGHod5xiy678fkzLrUfAnHlajBFrnGWVDBvc1JNv9liyEB
gJ5CEHknF3134os4Xxwp238l7ZxIDXCM0DyKZImf+Njy0Cfxhre0jKg0nNX7modEtra8gnwhipb/
ZOyZP7FFreM7olL98Vu0QmbynsJ5CYL0zPF7i/yvXsgTWgqsGidI9NfSJRylwOkBANVojsaY2iNd
jCa2HAzQaQWjKB+q5YXsp2J4smdo+DfoOcIiEhM71s91HaIlJ+12Dr2PZILRMR4Ci9nG2mLTMqay
w/+lejFNu8KKDcZobS7VqVgNP9oIKEuR2uYvWbEVMIkGCXRt2T3OA+zvZUfWZlXHY/C0yIDlY9+g
vHucVyJzj/WEScrVXrPttRm6OTiYhUcmcE6WWXnEzzLFpBavapj2uQnAfreiVWuOxBrU3GmHDf7K
utuaN4ZB6bzmY+lt/6Ps+Z88YWm65Hqw/9CaQDOBcPJPnrCNqRVc6GZ5XQ0zWvCmjvFCKj+wKqqK
/8l5ypECkv8jmPNseMg2g9NB1WIjAfi3PYy7bHbYIHB7TYmhtzHyx4eEZSH1hGCl9FJ3Wpq7yh5s
5HCFZ0LYSMhJzj1A51H+I4he5w810OeY3WJ8UfL/yXJW+Xe786MX4wLsHYHrMDxGc+H6/g/fHh1+
l6P54VyEOYhEbcbBhe/24CINhUo+zMx3+zQCWPCXCNU2LiOku0GoOMNa9pzycZw+WIXybTlPOYxF
2I2G2znxIVMXatCh5YsFiy1fHCdmUD6nJUJ6+1bNncfbi20z5dfjWLEQ7L04fcRnKsfIGpshvOG8
Lomi8lutbsTMLr6sfzB3w8A92tYwms4Llp9Ttt5XkNII1GJ0e2774C89bpdvCeYjfIHaBbJwz35X
pNyzrK/kQTuN2Lrrg9US1bDcrSbJcrSUUNP61R3GccLFUB2wBucUF2yqzODB0Ry1T6kdt2PxmLRz
ywPbpNWGeUsR5W3xa+n6mZVfmskt4+0I8iR9VNJyxqLjLaY+8X/EZSgvJXNqDzelAtMC1Bb6GTCp
evmWwqWiedctpcgsfCxK6mLuU3GmZ705zjPk+hA3/ohzKG7ZTmFh9XY1ukReH1HMTFlSxqD8xTd5
COaRG4v8yphozByLehPLEeeE+b9s0CK8klSWxmtwBVVDyEC3yIOxiTAdjXM8UJxXpwarqi49i8Zt
uYmuJXpGaD+WTmXcFTGgDgHbyk6IM51lxveZaTrBcoeXHf5Kp2Q0gj55Micbq9VDFyeQXq/Fmk1j
8CzI8l7SrwCmFfiJ7Rceny4wTeFuiGAESLzh6cXIvGUCSA6efsiZwzxMzhq5hKeLwXrslX8xVrEI
GJ+WISeIxCA6MTknttv72UsOW49rJKFM8NL/LiDigf97PgcIiJjVWMmhHMMs55+LB5+Ov/FSNq8T
ujy3AyG3HcMBgYd3XxPe2iwIOZ3Bp9V9VPay9BIkoyVUjtNrOlpehXNIY0unXNsX8PU/DPx2w+T7
HDN06Co4vhGhzVb+JQUAjn9t4YRXMRlIuJc3J/TGRh0c2CQojG6L6E3u7oQ9FIgV5sPy87SjN+wY
oMPFi2kawgSQduCb8iD3eAv+LkUT4LukZ2RU5efUhb9bHYQ94e2azEaBpxYtWQpOCNjCQUoTxqs8
R1XGJM1VyqGXLjPa563N6xJPtgNMt4ixnINvx8EZL7NZDA+lZTkVKW/qhSvZ6QY864ERW1HITAGh
NwhrXP6hkhwIt92sYK7/0AhH4oipEpfF8aoJlY7BqMcaWDkspuQLc0lKuaINHZG7SLtg2kcxueGi
wH4bqnIhsNyt86ilBQrvZTc2bPo0a6oH6tSlSY+rv0opp1Z09ltCUjIJ6tUomyGsnSTQvfg+6ipG
p4imASsfrebUNre517tb+woS5VmENIIsIn+x21X2IpEcO1188ib8JeBMYC3Dy7Vbb6ykpG0NUch6
1j5PWtVlC8SLwGXAyOSEcpzBbpy6qPXzP3tLnjvPJJJz5LrVBXJCGLZYVPBxEUNuJVCSfl083v/3
mfBPBS2ODaZDeAGfg7ldYNn/j4+r1GkWSbQ9J2i6aCiK3Q5GsQI1KKBdKzQV479//D81q3y8TYOH
4UrTJfLo4P1rGk6gvk1F2uqzRrc1DUpLVxX2nmSV7NGhCpKTSjcE/3+k/rb8tP97k2dCYgLnWY7r
IIrHefifiwLGKIGEAXMemzuuMIAGBimVYsZqYBrHseqdfD5PoiGa70yUHk1IbSqqOQx6tGLIFAf5
a0o5UfmHlNcxXSMwE+adagig4ZP2TyPATfZzbMKkmt6136Y24srYgP3qnLBwU1P/97uOHcm/vimb
EQ4lrOeYm2Ee82+9rAtkjPx1SF7qhAA0caYcCWuyvKh72e16ZTBMC0LuNLBBfUSFagmPmlRURPL1
7GDVzQ7bwsshHIzj+DhQwdeX2Pdy5hTTZSGLwZnS+qBgRt2lV5gMGfTyKK/ZUopxGrj4WOOVGVXy
UzWXwYpzialxDAT6OPYGQt71TEtJbv7h2Mk38UeBTwBB4qkFn9se6JRUblXIzj6bBw3XWkGHOdYD
2MnhjW8xqSAHSYSznXMJORqzKVkbmnCJCJSuUG6yxL+wPNpef6ixKlgfbSgq9JpDw+jYwMup3J3a
l8RZoWZzkMjGA4gsKueLZnspUNicU/wW3hxoScUXdJ2Qo5QSd6no+INcSPNKObQLp9suI0zZpjpH
KmGjGHbaH96z/UzRxWMQD0o6rNtRyA4lIBBWnZ8199PMftecwDzoMTVGEabzcjAJcdrGh2TDyprG
c45TbHdUPHnXFDuLqoRRCz1Cgfyacdi1YDLFXW8RvRr8zQclWFRCvApmzxvCXe9qQm2i9T5X6LO+
4KC1JAll6EKZJtGvoVzGOZ5JxKq0+zhwD1Vdlp2Eh5o1dvGpLkaDBLyc0/z44pk1kRPXkJZCaV/s
NnVB0+bClUAKKoWE61rVzRtrmhvBW5EVpNsf4WSsmXGxM5olmB01gSTJDnCcmYF5Qo8jIeVoFkl3
s+EgpLeUgA0KO0Gzmg/Q5BrTcHNezY7fUg+uEQjA5ySYyxxxMjMxwMQ0WqSrmNCZaiC7NYhrLsxq
2BvtO30zbQNfHGIiR0tsw4UlPWSB7zZDloD65bY59uCaDv/pZkcUAknzEgcdtn+Roic6gS8BFg1Y
DYu0+SEXCC7V+5pVC11dRUXQ8BObJENM/6CRHxwH5FMf3AU6k6alay+rwjIgrd9ZdrgNC3xbS0DZ
h4IYml8EfiYFNbRndwRbxL4t3Q0bg9O28+AlFsjeUfOi9WQ0szqYggMB0JYhTpqTm6gHBhArB5nC
VYgui3IQubGkR7CSa7qPtRGW7G1e874KUSVIgGflnJ7s1YiuEkqFvKte4lSaLEgXvHYyrz32iGzj
L4ghrdm8b+2a/v8ZZGrG2Vl/Y2/uRD2golow8X9umloCh+jxi4GOqz+O9We5LyMz05L1gL1fLIjD
MiKVxxIOckJ8OFI4qpblGqQJgTSHzKzS4l7YhtuKU9mYyRQ9DxxCGZMD53WWoTz0W/hOs/LoMFYo
BExvj7GIM4JCjVXL1hw2BHzpUdtlTZO5U52w4KCU0KwANi5ZE1gsKDh91VEre97rPEp0T/Peim6U
TFOjIBEIfJzvyEXou7cNRs9XTkRrjrdN9OErLo0e8XZajaBY1vNeZ1axkK+EIDNaFJhgMDa+3FYJ
gYiYiXiCG1gZXVaj6sR3OhdfULJuvKCgzgCILsYxCcZ7gHxJ3JAGLVx3DNDCjCziTtI/tD+Uhrqd
urRWOoP+Ev100aeTSmsXkEIPg7+2CUG8fY8GGHuddPLJ+9bTbDbmWNINs7nbULUdiJ7PrPKVplSK
KwAsmH0uTyGkzOqJfFg5gh2/l6zVTEkFSIEwyW7obI5u5t+2zMGGvx5Zu1DbJbNVTJGkRjW5yU50
CTIcBxJ8yXcSVeuNmEwjeJS8ngI9BktBwrdlCVH4Q5chVygefOpwuDJxBBM1eGtJmuaKFg7M/J8u
x11FtTHofk/VEZvrvAw/1iAI0a8pSoW+Hk2HUYSRJTZc4bzr5zUqDrmFupRzMW0AQy7Y2jW9yrfR
HUiQRUg9PGkjWZDLVi6T6jg4iVQO0LkG6nPemwh1JTF7LcbWvxNJBf2MM+kfBnsO5ciyu4ekivkN
y1OuMb1iYbI87zeZpR+YOcxpns+PxLRuXX4nFs65xMUGPiqKo9fDApqvvsZ5FCM+kcFRnyX9AAQE
0daEUme2i7/0F9QsQUdRvejUS7hbkXn0EqMIV5ryobdLcirlJ3t25HL39YpdjbMkyJi7XSESH1mA
tEr4AN/RlNi/j/l0/TopAvikwh4AzOSBpVSAhJbPjGqD1FQDhM+yftFEpQzjfiYBWLNkbemOQVsQ
pA5CXk+SM5B4w86z8WGTMc3hxfOttCANfElCuoVaAbfdvqXb2b6aq7O5iJoZdUGwEjTSjkA/4cU2
Qonce0oFpKv53E4kzZ/OK/Rhe96NISvFItPKkhLDBrb9wC8lyfl/cXZeS25b6b5/FZfvMQc5nNqe
CxIkm93qVis63KAkWUbOGffnyfaL7d8ioD1NNIs8dtWMXbKkXsDCCl/4h4UkMyOww8GrPeNYc2rK
w72KAiialst7L4tomYwfIBYwwOLjzDDkpUG9vP5yCDsW2xAXXgIxM3L9HiklwhhcMX1sjlVEZo9q
B/rR2/dz8Je1xsTFPRpqlOYPQ1NIVvLGqCBh0Vw1Sq//jiAOh6WbeOBhdDIrLB/+0PmPxLJzDa3s
PE2rd3FFt8fCMsAQ1S2fyJ+/Ra1ZlNJsWxH1C9aFzV/zWvFpVN+mMFRrNg22zZRWYBE2nW31DMKq
rihW6LmXNc4jbN9I1K/A0vETKyMR/3L0EIFbZGh0b/iidTQB/uiRnebFFvActV0eEbEwHrfRWhJs
cMNEmurGjNS4+ATxQtTptMoWdbp6GsTKnctGBBA1v1gKRf5cBiyqQmzKNqTDJAFe8QRC/3o+sc4m
QHsgh4LkD0kT2dwp23jhEBEkVQWBItee+pBrJmdDWENEB+rUG9XndVer/YR/M030SIse5nV3/Sle
5ZKILmIKoJrUv/gqa20WSw4kU5dq9dE+8ZeWrRMHrAZgo6e8Nho6EYEsIMJ0JqsFc2R0/WFWQjGq
gmQeyj/gXRRspdCEOU8lIy9vytrwusfAGARda+iIsjhhTiDRhbEBJgDO/+H6wK++hUEXXdGI8imL
K9S4zgdWGxvTLUdvH435wrUgTaPUvQiqtXqJuuASC3RhiznEd3+O268/xrkCFKk8Ylwmkuqmg08e
WfVKGqwDEVdZ1C/fWJNE/4CE0Us135WGE7XlH025JQPmMjRK9JZw9Tpp97xYhRSi6PVGRvpmqdIu
O6Sc1z92cyGbsTTRClBv5NPrIgrWKPAZHVtBIMjSXq3/uCuFNlVfvAmDyOIrp1xu5h8/xk8stDCf
LacW5UxPQdrnllT5q/E1YnNgB6JyoeuAOc+/eZZgwTxikvSwyBL3IKrEnXWmmJ4qhoCEljP/6/rX
fvUAfGbwTyZygpypKE2cP4BJembifFffIxYobigQHmK1LxAwH+APZw4kqBQklQGMyfr1+vjr3WYD
OtFFOwizGue1UU489Do2EP74EGG6MmH13SKQEtSmRxDFQ1dSvTdVjDpuaPWrOHueFYzYXvjLOIit
sd1Yc6v3jg2t06Y0rx5Q9Q7K9snSi3z87KRVNB2XDkUWK7n2a6NUolXAvhHXyYJlDD01EvllGbVc
DLWFFuG0RaaakHpfqamIJpcWCEWjU8ruZylrCLC1wFV3GnAo2uXgnvJPlKpFm+n6tK6UeLAzYTFp
AHgtthOuCKtNzF4ZFQOthDuNlV9+XR67AUNySzBufXajsskW0rHjIfASbkPnC8ijiTxAyY0eGqeD
v41nkBrG1gafuiou4fnGnQFIflZ4N0YKHl9bpPI7+LLgDlrzxnJaH142X5UFZYunojK5vkn6BNQb
7fzoYcb4hCemwMxBmgP669P8ejjOSOpwIBosWcNU6/zloxASu9NNxr0vCFFffxC8kg7bhWZGCd4Y
8JU5lkPKQOOUM8M2ZMxjV0PWtTcIanJ5vyDEZwLn4MP5gfXci6qZMHbrkodgBGeiAFM0UbR4UltQ
NMkeKxRPrh6gKcckRUvescimGz7A9h+UnOHECJsR3XBJQURhZYh++7MxtU0CCYqfSkkKV2eh1kYh
XRSjipn3ZMxyswuVN/CowiC1fkINzfj8Bb9vtJ2AYVphKvogTUDR3HDtBUWV9SKWj5BfJMnKPcRS
3oXzfQd6HRGGukuFWHvagSL/bCmh6K2yoMTeC6ounGSAPSXFui1i6TR1w7mE1mWSoExMViY6csiE
CwB0hQI+gywI5dzPDBKMrmjFK7FTGXmehzoyReYP5EXExAspGQCZQLEvOK7mRB5PxA3+dUQNp97b
laT7zaavpGo0D3WKvLlzjMoJW5k5zJLlHoo8bKMeJs3e8DHSeZ4na6nmLgd/NDuJLCHwkvbnqNNM
n5cWABnKiUN5it7mLI8wWWR8J0FPOTPkMTp4eACM+L/7Qn9wKcrbqiMm0yo7gWJeqpqQbYXpZHhK
F+cZmP/SAj/XMz3U3yVQbTrI4+QqOlw3EpLiL0rvdrSBSh0NX2b0GS2aJGw2PtONSnuKtFpElnMq
8nqZIjDt0kz1ob1TZfuCbeWY96la9M4D8ld1+zHCtBDBfyoFxuS4sxKaI/Qwsz1yV3VKZRMTIF+D
9K3rhPyIUqVf6FtjH95QOjHLXScXAkq/KATM5HSY6pKPMjEql93GVNBw03Z5EqNvvuE/kYs0cSQb
h4XelxERYulNO3Awfpvm+gR8ukZ768dmn4zukk4v/Rd4aSKFXBJKr0Xj8SvUSpiLOJtTEn2qZGQQ
IERObTx9mnHcWgm2+3sKUwL/xiCaAuPzzG+jSt6234hFFf0z5e2ufYtfa1qoe1REpPGzpU9Qcd6i
GCE4XwZsNuqZsdFPNdqQ0aTUiVvPFd0l18dDSJDQkBoUHMiFu2uRebJY0Y41FbzziiinLmNRQZz2
S1mf01CgI6cUocTunWXHjUQVac6VF6bJwn5cQkVnNPXwVyB/SvRuXtatObBl49PG7RAGKdEY7Gy1
zndQCsUynNsOnkTl4q6QVJiq225uzM7JQIz1AwtzpmNEqhoZMsKWuFdNbgHPk2x/EbhYFEfMCCWm
age5yWhJxhLQqYB3Kq97smLN7+nTL+KY2RBwrS9vOi8xezQhnyxw7ZnXsKhyzFs9th1b+hXxr07b
0cMXANClircA2ueN05xY+/KpTLFM0w96V4RCIWSvmYc11z9I2oQExSyjMJPVF3S6jhQrZw/+qr78
eWiIY2CTABdhWKCyZfOhSFUgTblmdCnJ+FyumGtNpj2I1QhfD7bJYVEvmAZEq+kzMDOO7871sIUB
s4DYF0USh1IEx6FAeZRfF+fZhT1Q0abmgEfJDwDqLAUgB4ool5RKYASPRpibE0SG+aAMM8/mEE2H
3GDdxXkgx4CWHAmDrY0j6dDayplL288/78Qcr7RxtD9hWs3X3XhQE+GCYYyiAKJbUqL50/xY26dT
r2YWOOQXOsV8UqqneEixK9FN5pIVt8Ai1DMX4n+QSU4EpIUS5CMrOH3uWlP86eWWWKrmM8F7OR7m
HHGhXS6cgYX1UdGQZF1myB8liY8WTxhOn51SQoYUzEJQYd+SSZUg0yszG3JGFqM2pJMP4GcESmsX
2Ccnwh9GFicE8v8uNggggduP4A3RdYUNyZ/XyCb4iUuBLaOOwvPP5LTlA8kzH0lF43MK30dA6un6
LdecbjXENL09ieLW4lwZ5yfhznrWvBhnRDfUB0o5jxphBmWnhZTUzOdKARSdJL4VtWRpB6TEkHP6
FY2oWpIRUJr7rZhJYdBERhEmzL9SZs70MI8+x250BkWKsnSVY+yfWEcxB6q4jNuMxYfBh2gNWrPU
ObltqjxGkj3Kb0pw7BTNCsDOf1RI1Qe/+pSJ0VHF5FH6nkSA7Gc/lWRm/izlxQIUARfiUpGYGZaz
REEWIQGHYbfasWK1WcveodYmoamPq0Hsbz3fyWJtL5lAOHJwlyeSVa2f1Br0ohf1R1J+PbG36Jp7
fuaamDy09a6VZSz3ds2sAjwvW0c7uQ0tkcBy3ePgywlwDEu1BciBcfmUOVu/BFkZbOGbadK0T8BZ
shBmcspyIC+B47LQZxi3Eo+inblUWlGNgDC25KKLXMTSE3MkrIsQjpllbpYYt52DqqVbq6qaaBxC
FResLAwcxKkzi44YmWoQaGEqL85Z8JMtCwZ6UzB8aKgkN0iRzQro1Ywx8lTyxnwTKej8YIJ1ohEs
XaRFGFVffiLxIT8RuRnBO09n2trS5Z31KCBiCPy8zFXAU9VUm9kL8300w/qlk7RLMJ9Oc/BUzeHh
Igix1HD9uWI+S17NNdxlec58nZmHas4B6Qzrr+fIFtiYiZ17F8BqAixDb5GZ5JA3aGhEaAWw0UPJ
Ft5/82peqKDRvOcigU8TuiudBjSnqukCW0e7yco8BGvumfrXdP7Y+UkWoonwPsKvKAAt8E4zZVE6
1zrfr7uPnt9lRo7As7D1SWxLNHZJAUTrYO7NSVEohKCNubhMLShNgARAW1aRz9GJpkHvneRUxtpA
XW8feojpQ2SZRZdoT4igOprb3wrhBd+/rKH95s9yH2oK/eOZ22jO0ijzJC17DNTjVLWubYdTYh6X
sojk902sbH3oBIG5KaPuZPfLLRnDbug4jMB2y5RkqbfP8AQtMQQqgHFgxG6s0U8QSVoe+gd5cpDE
WlS4klk5yyQvfg7c0Hmpb0XjOBie6rkZiBQwWgo7kpAhL1wd1lgd/X49vVtXQxxbtZC5puho2LjW
rW1GJsMc8tDPkvs0KcDWLap3C9V/nAuRC4H/bw2sgSQBkUvhE5ssao/rol8Sa01p51NwHyVBaX8d
yRQsMJoFPmv4TZXSkGa7DOoqx/z1gdd21BgUk9DaOmVPNCFR5l7pv0uSrVX89OAu68fC1o/Ywjam
f+/gJAcCj2ZFa9kH2F2VQkdsaoM6ybZ6OGp41pncqZX6Jj5JGDUy/mLxW5igbV88X3/INbwITBEy
HwrpA4Ry+bWx4UjfyrKKTvvR9p+BBcNiCltFCM5tZHsoEmkPSr0IrAgpINuyPwxNVxTFIU8GYAkb
FR6p9KHKQyn3t7S/gYptUpaBlu702Ti+DNIkAXMeJlIGyMio0IrcBESqWrBLUQEFvTTvFuPkaXx6
zf/zbfi//vf8ecZL1f/+L379LS8g0ftBs/rlvw/f86cv6ff6v8Tf+t8/df53/v0xT/nf1T/yGH6r
8hqtt/WfOvu5jL48nful+XL2i10mjO3ftd+r8f13wK3N6Rl4D/En/39/86fvp5/ycSy+//LzNwwu
G/HT/DDPfl5+6/jnLz+TFyrQ96kCo3RHIwTrsxfrQ4y3/GExM7/8/N//L/mS/fnTsRb/qm/+oO9f
6uaXn1XlXwrGUkL2njKZgabUzz8hwMrvKM6/NEVsQCqgrC2q7j//lOVVE/zysyn/y+AgwGAVcBvg
TNGLqHMk4H/52XD+ZVvCwx1iEmL2mKX//GOCzj70fz78T1mbPudh1tT84LNqqCXLQGp1Mb6Fsg52
HKJK/KIAj+tZqYTUTFw1H/CGadv+rm7Me5pg3QZvymH/Yr6W4W8NR0uOmQazrRjWqjoJgk23DSeY
3MhRBM7ZVjcdbLNNJace9GHV2lwf77xGOb+e7WArDzKYrGtdDY1rzXBKKGquJfGPvleaR2NM2mc5
GUYXYfUkhZ0EVg9CuL+H36ncXR//vBo7j+8YBq/LE4j63fn0xmkbKkgRy0R4hXksZbT6s8hIDtdH
OS9GnkbBw4zKL7VIujevRqlgA6idwkcsekrN5NP7NjOLbSqH443y+YUJVVkzLBkaNyxpUV1/sV6q
oo5srRgnN9bt5q5BCnaXGqWzscc8ucMtR4G35Bg78sPJxVEqv/GmK2en+VVVNg3L3jENeFHn4+tc
VVlJbcMtp3Lq4ConynuTR9I2cctmg9yRVocSae5oI5dF9JiSVnriG7cl4sJl8GEwe62FLajHn2Dz
BhGhRSeHbtpK/jOXzfhnCLnmm1yk4a21qFz6TFSpVRG6Glwoq70WOROw0kpm8aeFg+ZBCmChbUCl
Rrb0jCqfvUGJ5REtYQXR+KjaAJgxjizu7K7OpeQt+ya8gzaY4HnpScfrS+i8BTnPK50gOnAyIaGh
rYr5Q0g8WXje5EpKUG/60ioOfgvMo4PrRe+ncjGI9NyqVIcbYOYLB5AKjliBroMrNs2w8w+a61QF
RkubXLSs273VjNOxJB52s274U+7qD9df89Un4N1kDToQcEmOTnO1fDzU40ZuVt0dZE/dZ9APn1PP
BHRfFsXfasQwo2IobJ5YpKYN31C8+IudongmJpL1pLtGHWEiKUUo3Duy/+n6C4k18x/48zyKSnTC
aBbHnC1e+MUoEPx1s0KNyR2axtuMSlPuIr3606Fjt7WKatpO+Cjtro/56pPxZirtKqJUgkH6TOdj
SkpbR10VgV2jO/DcZ0n5iECVUEmqfBddgvrj9fGU85bd8pKis4VVIRGyvup8pHE76ADuDRfrmhFv
iSzeVqkfujT0Q7cZ499rugkPLb2GD2CkqrsU7h8STNkts9LLD8LqsTQabAQN2vmbkwem42BLfFOw
oHdIYpePPi6NmHt7VI2RL7mXWqnZ+3WCJZAxlMcq7rNd23GrXp+S159dgQHD3W2TMCjc4OcPYhJa
BmUaI1ZXIu8IO8o75DrStnpCKS1EZRWYj3+4Pqby6owwGVSwDgRkxCI4WQ2K0ic9H0d3VakFQ2p7
aGkjoyBn6khZMgp2GlqbB18Sz2D7OzkdOJUBoeyBNNUAJKNM2A7JLhj7J60sqwfH9DXXQvL6xoK5
MDtsBbzNTJIB7JxWCxRCQmZKuo4RSJu8N9GZfuejH/E+KczfQQJiP10mdnBjzFcXowm5kXDqNDn4
D66WBqQ037PhZAF9LdG9qGUJnwMT7UqO1Y9yMHzLUTTcOXbp7X09T28cNpe+DXkcRw1rgp7+uhlr
qnkwwqZlcuXaYprt8pORFjpkdl1360Rr9yQWyi60Y4cuYZ66Dc4Zh1F2avp5urEDdaju2yI13Qq8
3l2cFy2ofhXP5qJP3esL6eJU0UawORxNPpH4/RdnFljSIkygx8G/ViEl9VL1NOWN6qLhW6DWESJG
YW/TOvlOrBg/XB/7whp2hBUVwadKxmutzksL+zulr/lMTVO3T0Ba4asPY3Vf1JK/8RU/3vvchB8H
A+Pf6yOLn3x+UrNAXoy82j11MbYUP00WZV/FaMIQn7UYJO2kbPxyfaRLy59bDoYc+AqgLav5LXMD
tsQkdA4Bvu7A0hBPDJa98/FPPlCCCO89HPVurMBLH/XFoOvADK02p8ksBg2Bch0UvbDuMi/7Nsn6
s1lAHLAB2bqD31kPU1D83RiCvUfIIpNf8UkpYpwvqJYuIXhG9nteaMikcLS8MWQ5O2KN0e0zOTRu
LKJLn9LQOQwJWxh4fQ2MdW+C7bNkV08zGF+xF6Nhb35F49i5kb9cuHF4NZEewvzBnltfxduShPV5
xfXvZimqnWHsd26WdSW5i54enHFqt6WZW8hidZlLWSvYRU5r7TIUKG7M8coIV1zCPIlFroqei8Kt
v1pVhi6nObJ1slvZdYXgTGFsO3jBsNOxe0bG334rtV2xbdJW302Z7KGUUWY419TBWw0Xrz0snwHR
WUU+Xl/tqzrS/GDA54C6cOpyOa9O3mBsdTjumuJ2BtYsQaAeK7t4p46TCgV2wsYDXOYxgGzgWobn
bUeEPXZOxRGYofdwIzS6tPUw9gRFCDkOOMpqkpoJiQm96hVXTbC2Bxuiu4VZhHcRpjPvuKnkp95J
mxtb73U8BqXzP4Out54GlDPFtUdB4D7xtjhGhXtv8skfjK7ZKBDyPl2f8UtbnbPf1G1ZBsKmiu3x
4vw22y6wrE5R3DTCMq/UO/vOTMdHqXFAhQgWd4a8Lq4G8JphbcWH66Ov/Pzm740OK6A5Os6c4asY
nvIwOZDN7vPpcEBn04o3UO/NPZiFdIPoGJzypBu2mUgK4exV9wgQD0/8sWmbpFQWC60o9l1BjVnA
Y7YZaeI/+CDU+ITJqkj+ndVRjyiBWVNYZdMqsfG9czBSSayk2ZaI6+3HyjZvrLrXlxqgaIPoTATj
1BlWh0RPWjDSE1DcAcDLNmlkZJmqbDh6VZpv1FJ5dMxsm9SK//n6pxDn6vmVJpgrhAcGgDys7Fdf
QsdKopyQxXAN9FXe+xh9bQUF6cYHf73cGAWopq7pNPack6Hsi+WmllJh6J6huGhtWc82ncatg/br
NsAh+OjF6IWVeZDeFYb3p42/zo2z/vXmEqMT8BPdaQKpeL7Y2y5CaEZmbh14jISuBsyq2PY/Jei1
uX4ZSTdO/EvfkpI4RRLKOabuiN9/8bZJI1V6jJyk69DH4S7DFNKYsoJQm66+orfT0TN8cyP39XRj
1V76mhQhRVpBXcfUVtta89QKixBGljO9f/SJ39w6xr/m+poRP2W9ZpDCIH1kg4jU5fz9WkPz7Tpr
eT+ShZ1i5BYW7yPWFZghuf9kKCzuuBuIDNYhObxf0JolLxQUEW5zadEd4ATjB41E2P76UJdWCQVb
AeYlsFSN1blfYy0c6MmoIsQNYKZP4q9B5/luaDbUwsbO/yeT6BDmO4pKDXsd7U/Y8jUdLVW3jBC7
rUuSURVZCbzu+Mf1N7sQgQjJBQDqrAru/3UEokpFyZWFHjxc1tbFUc3eYq+Q7qWmn7ZlPDg7A2if
G+mZ96vUq5qLiGe+VarqFrL18pOIhYN6DBT09XGjTmVcgW5R0U9r433v5R24CIkwV7FH6HTp4E62
Yz3HKIAKEXNQXcWobptAktMbm/T1NU/BHMC+Rkeb/HTdrcslU+uoRShun9rdXU7zvZERtovkxyi1
4rsU9+4bR/ylzUn3wCa0oO7yCtY7lY7VkUkqQLmq5s7SOnkrt2V8Yxlfei963tjbGlTNQcifb04b
AT+614wCITc8avLg7XiXdpu22TsjljoyivDvEVHEdQ6KFpQVxTIGZFLPxwxNPJ4oYIlLZPR3Ui4V
96oadIcc/4V3tCdwGlIwpjVL277xFS9tWgIncbOAp1VOOfWLo7YMtFY3ikh1o0J1EO+rxl3aK8iX
BHmw64Ai3dhKl44+xxZFAAV2P4f8+Zv2zRDpvcTsYoEX7bS0haJnZMEeawr1xtF3KnGsjlkyBqIB
nWmlXLM6ZoH6wh7JQnZtLQ2PRVMeAdjhxFiFjpuWQNAlpUATJzs6uEg/joXsvKlU+5NsF9K+BqkD
+aO335l+rwPoxj09UEwsBIxir01DdIcWmXeQ0Zl0sYL6JLwH7mQjUD6p0hQ8IBUT7w2UYzeZbPcH
LwfoVGPMetfUVIugkvbHMAqsY6pO1YMBymg7Wo298TWlvbGcV5Dp09pCLANAOJ0XnaaZdj7jMSoU
hQ9YzMV1UXqTOlD+YetO1BHN8jhEQ+U6U93sC03S90g0Gfic+ck+iuLkSG0P+b9Saw9JU9AQrzqs
S1GQQZO2M28854WFcfaYq4/VdRmN/oEtEPRp7JqFWr+jHJMzlD/dOEcurHmGMmkpMidUX8Tvv1jz
SPJWcYFGv9uzTu/tZPpYwaX73NA+4zCdEOa8fn1cHM+WuevJzXSixPPxLMuX4l4Eb07bee9SuW/u
arQO91WbansdDOyN97s4lbZlkpUTxNDVPB8PXSbbaUxJnJOK/xiNSbEF9m3tunocbuwxW/ys9R7j
3OIIIQh2oI+txtKjXoKaK7tplTafp8BLIvRaNen9YHS9v8X6K3yO0Zl7dhr5fY/IhGtgp3ineRKu
jUkJ/k0ZNkGpfo/aWnnE66JONinYen0bFEnKimyCWrsv0J3cSl4OUDQvmp0T4+UsDU7Tb3tLGVrY
jAN9Gs8remOLhkmHOg3iQsJgtbA+yw3SYFskd4x7QLUYQCpSak8bdar758EJq3us/NKJTpPWfijx
feo2lEytJ5zSNH2fgQ18myRo1m4SX8WaL9GGaDMCI+nc3siT8qBYWWbssVxqEcZ0FPyYDaDvELCt
uPnd8ZL4L6hTLc2J1i8OpR46v+owMdGgxqHkt1RNu27D6VXtC6PNkYOXGvXXlEQnwVAQP13OSajV
2xCv0z/Q1Co/yKOh7PtS5a8hcKE/FZlV/O6MofK+aYnsNv3k7agDTfIOYzls2hoT63bg7kH9p2+0
IUq7EEvlLXwsof1BvnEofBxXbiz5C5coyT+HL5QY+gTOagkih+xYUHopMdKJuYsz87cSDNxOa0vF
tc0426Cpr90Y89KyJyxgl1ni3l5XvI0ok2oE32VidzIErXKsDYrG466hTXBj2V8cSqPCYRJ50t1a
nSBGWXq22jUU21pOkKyQ60OQtflv6NIq++uHx8Xzm5DAUii2qTLpwvkOUwNepy062a2d2HJRS8Xw
Jw3Uu8J33tS51b5tsGffFrJd7p3RV3aAhZ2tTsHvfrSlbOub2rjN0D3cSBGHez8ZzcFTW+dw/TEv
fXBYYCCoEOchMFydA5NdQx9H0931EIFxx7hKtpS+zW3eNFC9vLh/00XW9vqYp6trdfgI0IhMzktM
QVXufGp6KAWD1Ql/GQ2Dc9QxsnZfxeYALwZMK4QcHGw+ITnZYsuWDv6nLrKHzyNw0w99mRjUheox
+WzSYb0VVa0gU6dLV0WJh+I+HDubrOH8yRBUbMpC8WQ8XsPW39YdUFWM6JQeBfEMheiY5F3fQuQF
DCENCcpNmlYmG0p74W8Z8rJ/GWaWvsGtoQCyXOvy0zRU8QYYVv17ABvtXTEh4LTxiE2+llJtfRqQ
EvqzxTrEvDHHF+4uGjkwBYETcuCtyakG9sp1lg7UuSTLQj9i/KMuWn07YCG3d2qk9a5/0gvLSFVp
HwH7UslT1lVlPr7iYQTKF61lfQcdu9xiBObTOAvMZzQMQZGhO//370uVSJR0ivMKFrZ4qBfxAJaJ
XZlZjUIjMfSp0eb1dsIfCPkdvbwx1IVCLekSVQ0gUETd+rqCbFlljg4kLwgOJkEP2C92ns1tYfWN
stEk1XOtvPYQ6ZrI5BCTGXo520vlGP1h1flw4+NeqCqdcjfSN51sco0+jOreqTwjIeZCj4XzRULk
PA2m+yJESRxT3eyhs6MSK4Y+dAsD5c3rH/s1GARxUqznBKEP+AOKhucTj4GmoTYBRVStMq0/U6UN
P0zo1j3U6MQfnNTQ3sWNTTk7TqtPth23H4qpoE3VFExVYALLb7JhY4QmiUstjzcO3ksrH9jjCWMD
hmG9FKfBSTw8zlRXSkvlUMjRI244B0QpgvvEj8Ybl5cizqrVWcYHQHSfNgew0DUIDe4tJY6R6slQ
e4VLj0xFDHoqD8j01Nsq1HrMAXPAPnrzuZK8g1rr3Y3uhjiiXz2B6K8A1JBl+ornXwNseurrdAxc
X2zuEI0VtGk69e76R7+w5jTSES4zw4I8eqImv9hsppV0sLF6lCoSE3f7UR3dwh9x6eyaYW/YaubG
clcdIdf5x7bkvPz7wyvoSDlEICpXxuo2pTEEzWCsNThXlN68CcOADKFrN/LSeK93ieFSZLC2UVJ+
BMgqPV8f/dKK13h58jDIN4ANV/cC7tuY0LeU40JcQDZJmZgPrdw5Lix4ZLA7e7wTRXlqjoONq9mQ
7KkrJdvWI5GMehNmU5HErhYa7+2iL25MzYWzl4RBpQNDHRskzer7h1B59dzXVBfOaecGk6o8V0Ql
Rw17CeEO2eEsNt2qB1walCYGgEdWPmH9atAB2qOHNj+Lbty1VRU/aW027UNLC+9w87AexubGKr8U
NAi1ATQMycYE5vV8mUc48HbQWkXxVXNA6mVYdclDThmrKt8EVqCJbmK7UbUgPUyj1G061F0/xk71
JXEiJALQC74x8RdOGrhWorZIpGC9KgcnKZwUDFJVVxvC6oNkme0BlfJPdVGZBzVFPP76IhQvuN7n
9DG56ciCiZZXddrYF+SMJEPxHyXYXVQYZETIb29Np7VvnPCXvq4J0FUmIqRiuYboINZsJE1Zai5C
B0iLj1AhqhbFuDiX3sZyUgBCKbobY148ScEEU/gBro7YlTjnXpwwBns88Z1Ec+lQNw/I8NKRCZpo
2w9K5I4QljZ5X6NLXUmUwdOpwbzPzG5cHhdfHPcv6I8m7cE1lDCC6dYjHs4xU/TlHqra5KKZiBq5
krp1IOHQMjm/X/+sF4cEDCWgL7gH26umSaSg9jnoAwfrFDRPGaEmUVMFeMW3c9R7jDHYNL1T31i7
F080TjMBRoWP/6oRmqP8h5W4x+KNNe9YJnGxi4fWxAZsnA52GSrIPuX2DrGCJNh4TWTvJ7B6G79B
cN0cM2eH94K56zWr3EoWH+j6pFzaWgQXfAECDQLY1WbHhpqMMA00Vx+VeGdW2rfQzn3XMULpQY8G
59bhItbWem8J3QmUCQSkXF+d75phob4bq6ePYB+VmMKDCS0PCYi8OHha8T004+E+9lP/bRHn9RFx
GWdbdHb2mA1Gv3E8f0Ms2h+vz8KlHc/2QyeXhhOZt1g6L3dE0bcZ6bfuTsAiJ08FoIYph9tYWnZj
vi8twlMzQCAxdbr/5yOhEh6GIWhAt5R8642lJzFF5Mk6NDri/iVKVQ++hsvE9de7NChYIcRvBfpL
X4cU+M/APdMb3ZX0rN+Ng3+YmireOxhRANTIPwKC+nh9xEsTCrLOoh1qATdf41oHpUuirIoANvgW
Ji6lrkD/whgFWaTpxml9AdUGNlgGZYM2FEmRtkpyQy3wDaXqNQpnsvaH6XfhnSE7Dy2qoFsHVdpt
nzrhLiC3PVRWom4xnxve4AAv722jbVjlyQQMXCqOBWH0LsMdCVwxxe8RnuT1WbkU2hG+0nzHIFuR
jdVmi/waedMakya0EvF3Kv0vWBdV90FVlVsPXu890mcIG+aBsgN+p94Y/ULTmC4GzWmLwx9NnVVk
l+V61vpYsBO+jh3C4DhjtCjQvx/aujhQvpQf5TT6CA18/Ae7CzVHdNNoB2uKLKblxe4Kespqhpcw
cGBQfpFt/8EapN4lTbklgHxp3TloBaC2owH7kFfvqOd4qHolK7328KW05S7dJIE67uwyvdVsO12T
66OMeiUrj5oaIBNt9Vp2AqFioHCZa1H9pBRtC/69nnaOpHwN7Kx8HAInui+H8hsdO5WgCQNatCmG
QzKpIBfbnZxL8sGp63irZhqZC/4wSlLJG5PiAQikpH/wuS0OvpnKmzzw+q0klfru+pK8dDTgcEN2
C+GAnHu1ecZKSiY/6nTRzx/2QZUC0MWl4b60SqTloIMSFVTKrS17IZcDBosaD7EcqAlrfQtIYxtn
dc/UIfLxgHWhtkk9ACmDlYdu1cijqyX6Z5xw/EOeN8lDl+fKjd1wYaVwOAkgIChg+rTrRUk7zYst
Vkoh9TUQpLR4W9jW7+GQhm+uT/GllvTLodaNYEMH2y17zDFcjfgIwkbbWl5ubzqjh0hVO9OzqcfS
G2z6GiBhcX+XpY53n4a+diPouhT54f7G/SbT8wMts5p3qtnOEHmq7iq+0KPA0Juq+vAX0qn23oS8
f7Daod2iu0nFwcQNaHBuSqpdKvBQkGS50aYGjrRuLuXpGEhhrOhukPdo5TcW3BEUXze92mAuTQiw
gZg87TVitV1PYfeYaFq1LWzHwaBJlm98nEvLAKCJ6DtBBOC2Ot/EZYjLZgcY3U3oOWxsVYqPUeBw
ZVXarb75hdDnRNMTrTW8D9eIZgzIRjo0rLgIa9GNDHRhp9aI0F9fbRdfiM7dMoq+2tC1b41YS1W6
W8kex4YRcNgaXbEZSumWOt6lTJG6D7xuuvOspzXWwsKlp7Z7wqYxG5svJiWgLage9F4AwB9xK+TE
UpTsKPtadrC1cUDAg/py2IKtrJskONhtHN06WsQJvzqVRekEkhutbbi461MZd6pyEJeNSY8IaBS4
vUDDiKxWq3Kv4nn4LfRGfYMr9fTY50V+DKo6OER9o944WcVeevUgJkQUOodUi9YYLT+qHKUqZd3N
crN2q7Bv3Njx9WM8OdlzAKzgxua+PB4DUimgrbnGoBkIM1pVLvZVVODwh8PZo9YW5jbgauf6iI1b
obx66QWpEuAweKoCrlZaoRmeUQ5wlwr5WdcSrBuz4Q9f6o1DO0Y2jY0Ur87SiOHE+1H52FeBsw+H
Ov4cVH3w9vqqv/jywvKAuRYGl6uvjhetkUx5zd6a2nDreOZ0qJGNdMvayvdGIDS+rw94aZtRCjQx
uoC1Rdh5fm5IY5cXdd5proyqPXx8XEDhkFZbKyxv3ZanAHa9klRwVTrsY8oR68QV6SYUdJQKJCG1
350Mv4jebz3sgsSoNpgR1q6ZU5l24sZBmJ24MWlTjF1jT9pXkly6lLHhhceKdW80RXHMsjJ9Y+tw
He1EFzbBmeTSfU8QQFCzuz4wxo3q99p21JP8UBppgAu9huoi3ogYOFftPggzFVCKdau+diFARU5c
EK1FX5Ts43xOJ91GNUWfNBeXhNBVKTC7ahBgrUNtyS2ShuJyHIzHqkUt6PrXvLR8iIlhndq0HkBP
nY8MQcmxUa7QQY9a9aEt0LHzTfRuWzXyyBJk+cZyvfSmyAEKUUCD9u86ItYKeTICgMUQf9ph03SV
tquk4A0oGAwk0HB6aivkR3JlrJ7+wYv+Z+BTgPAiFI870wpVveSQqK0RFZjB3Kg5eucGqLFNHmrm
3fXxxMStl64oo/F/i4bzOt3FcoXmmAzSAhBw/JdtZPZ9NBJZ2tPYf6JBGz+mrKZtWFr+vo+cW23G
S7khX5OU10CfwYJbcf5hMXSQUryMFXdCM2cje3n4u0c4fJ8nzvA/1J3Het1I0qavCDXwZovj6ClR
rqUNHqmLAhIeyASQwNXPmyK7RzzSiFP/bmohPVSRBE6ayMiIz1wWbbzskMZSF4320Z/2lXsxwJv4
mvkBol9Nkh/tYJ4o8stohwVoe4hCN7/IOckuZlG1r4zVbzDrLlY9Ib2UiNI/b/zyZUunZPmvA85h
vltehHP7t6cH7i5RIE+DQaH3Ubyk2Yorb4co9zFWdCCgVNs30g3HdFmj8nYZeu/OzkN5mMl93/15
Nn+byZIqM5LEfV7URMWflo8jrcGJeOq+HSzRpnqr/UPXuH+LzVsxGu837MiH+FON3N3RsygGh6iM
39tZMb5yuP4u/NIbgQqMODCH/Nm8NkUwrnkCck1r6SN7XDXQSajrpeR4H/78oX+3hH9+lEnrfvrM
QaUcpQOYZz5akylqrBX+epV/ifRUfhVOYXiaZv/zpmz7KFZqmK8cNL8D6ZkbOzkNZBGUsM+eL+YS
ZGTRAcaqcne/uGtzmBYbmrUfdJe4ToKpj1154/YbIshDuZ5yHFYu+3irkPDJggfS+r8bt3zH+vWv
wGcGUCKw5fSXYryhB7R+terQiOaE2Q71T5m6S6VuimlzPk8rDt6bPatdieFEGgRVd9LJDEjHzdub
jM7oEXWE+Di0jXcT0Ia+CiYXa67anQ54LS67P0/E7zADTB/K7FztaVGdl08YBr91JqCRHFnT26KA
3AtRLwJznGc75Ai8G0Q5oytcR4bbct5wDyn65XrD+nonPH+776JyPtBfQllzwHN+6ifE5JbQvc+n
vj15Ydk6qSjXx60K3UMwR691Vn63aOF74E5HpoKq8tn+pjK0OG4TO9jz8eprU4wnUNXViZ7H+MoB
85trPVd6wq4pgmCLePaowBdzPCE2yFOq6uiAdgHdMjV3PZKNaQQOZL/Cz31FrOe3n+/JbYwPCFrg
5U5Bm6CBe0CbJojq6ejNQfNxWaKvDuiw/8GtDciFmVPfB21+9iSnibjcWDxpHBd1aYf+VZbM7psq
8l7LDH73mUx2SyuUJg0YmpefCfLFAC+XmLyour90m7Y7bLOTHdxosV5Z3799VIhFGbgYqiPnNdMN
XyUP3Bxz5neg7fDxOkaSREgU8fBK7v6b5UHuSpMVzkNA4nOW7zRrQM0xoycxylxdqtzLT4HToYyW
rHCtKzqqq/Vqr+s3nw+pMuifAZvfoBleDmXiyzxu+8Tdh+jGHnqk7UBhBTrFaeq1QusPdtlZ3sEd
k5jJMjQ46rMPKFEVSfDt9vZzMranNQRDKcCN4D5sh7eW8MaDhv99rLe1uatxp9ohbDikBabC+yQu
qj2sFHmy6o66bJIDYUQgZM+pHRy3wYpvQAnGb1H0FMChve6xd1V+vdVZe6KTk5+E7L/8OfL9LjMA
EEOzjCYoTYNztJTTu+IJagHLqLtAT21GcVHmN2M95ldz1pMoT2Wb4q9eHodqXU+htqsbv2469C9h
CNlLqfZjs3i3cm7D1ErC7uOfX/E3kwukkOIyCo0YI4RnBzLOr+VidyzeqSusq6Koy50P3f+iwqf4
lRPRHHhnc/viUWcHIrU0xxB5Qa2vIJ/9SI9XZWFnr4SY3xz79IBpOxv5CrNsX65WPFtFoChjAXwI
IH1H1XySw9QDAoqSg0B0/i2pbfmAA3Z/CQa3eWWH/m48qcfSrqRiz5l3Np72tNKfXlE+0JiaM6ii
vNp89W9rGeXpn88cSqgINmA2RgJ7FuEc5YEkMTCeosu7d50XLadxKqhle97yNHP/SEHsvn9s36nx
8VHdfu3/P1D/Msjc//Uf7axfxL5OfJDWCH39rPNlfuRJ1ovy1l9GcsmlNgYv2sbO4T+6Xlbk/mUQ
ZWxmKihGJZ9L6bOwV+z9hXCSKdLGyD+EUF5+FvYCwOsQCmDWGsW5f6Lr9XKNE4bpQRogE6co+EXn
XA6/C9VKY61cbgc9DbDtplgbR3M1Ce72rsw9Yt3aCEQp0hqmR3a5NF44fMxinF5fuZj+SGP/z642
7xIBeKLjSLICIuAclEBsLaXJLW5JLkO3POCpU6irUYnF+qCaqA9vIYhL8iaETCnnnHLc1spPAgG8
90haoB2eqKbqLq0YpfJTMgsvfiutVmyXP03vm6cX+lmb7Jchw+OctjWBjgquUV97GRZmbUeZDrz6
1nLtOk+NL7O+1USB5RP9NbHuG4dq12kZXbjVsxMWI+Qaeqyf/vlrcJtm5nASZsDOYqC3Dh0aM3V9
22DF0X4bvXkujggFllWK5HAXHSeIROG4H9u8T65Le67VVY69YPztz+9x1lEwCj9IvcSuEVagPPUL
yTArVUmte0muGqReCucq7FSlkF6cmsS+7nHRct8rUS0IiOCwC9mnLar+snS5bOistddXgvbvXofk
iU4wJWk6gOf2BzoJ8mwpvejK6Fy3b6fcK9a0A7MJuAPtOtn6x3zjImVK0UiX6X0w4yxEz7XCQO5t
hwjT+tqt3qyInxY2IDY0q7iu0Htl/dL2f7litE2lUM/WcIwX6XFLlx0+PYn06z2XHEi6m47901SH
4lu81PoW2FsDMAXQdYVvaEfTuh6UlUE64nfsOo0bQoq6Kqh9tLFxKmga+zhNbpLtXplZk469fG8O
hSgAVW9A2mSLL98baQQEnCxoFv4SghPfRw1H4ocJJFQBNFGu0YPSutd/Ky9vq6/jUsbFGw5DPX4O
KkdhWo7C8Pp8gryQoPx5+51VIAwkkCScYhJaVgQJUqKXb4WwcG95YSOO0u66yEq1rCc0rSx3iMW9
i6l7eDVN0rKmnbX6A/q13RbND9syYV97iJpuK9VR+37bvfvzcP1o4r0YLqLyjwot2AKKl+d9lxbt
6Zm0PjvglTvid+aRoRA+vZw2SJWCwg/8i87F3HFJZ1Tcq68t5DvYY08uEFMf8E+l3Xf8Wdmg/PJZ
Bxc0yAN104tl8a9WP/DHIM0sKGkXfiJL+2/ouJR7EM+NNeK8f/5AL68IDDTXbCA65B6kBeB1zgZ6
3aiuyNxODjAXYn3sxGR315Zqs/FQxcsouhQuXKZRkti69hU6/dmWMSoFRDZaGfBi6GOdj2XtrWLR
eGhfTkgkdBiF5sOYn0qVBw0swbyMeiTpa4xg3V0yBU35PVA4qb1WeXE5tn/eAS4HNnm+AahxifCS
8yNJoZA9goiHTL8mCD9/iUZPCqMaI3Ee2+FbIvo8ddHyqMRdNJWIHOwKP+kLP13DqGdVVhPi5t9t
Xwf2rl27slx3i2V1VOhnKy8AdLoapuN1riIr/FpoHcvDCH2cAvysoqH62uAiZD5jYrEsaCDzp5r6
XMX7P8/1ediEgEQbh+YvPTF6DL8Qh62gBF4tluxIcdRhUUbITaPA7gWy4i0b6bRWvdvyYTb/D91s
D2X0QWGPcgTclrTWzh1HIy3359c6WwZYL8FbgZfKRZW04Jdbfh94YoXyNR8bVcIWtVBG6q8sZ8tr
+Np5eIfCv0cwzAsrPg3x1OavnSYvk3AMkp56d3D1sYPi1D8LgZiOLhFy6ePRoe6pblGbp+DarGvw
t+8udn1bAPxQb0bh8s9RpdXHIq96O5VtjSajAq6/3OTc4PsT8M96Lfe1rbfPm6z1a6oM5gx5EXzI
HqkQkmii5PQrwiaKawkpYkVUrrfC+OjIysXbcCikvG0bVb+DAjfriz/Pzi+LBm6X6UcRhuGvoQRx
drApiH44yBbTceo2O75D1ECEH7KSCuO9X8hlOzIAXf6OQpQ/XEQjRr23wxj4MlVuQ3B8ZbGciX4S
sEJSEIOpAymMZuz5OYvl1lItXi2PONUm93E3zc5hckTZXEJ+dEgYcZd9G/bbiPRfMTigecvpbVOO
khZpHG2fYdVm4WNileGtK3EUP3B/pdbrhpUHvXnpPb2bOZfanZcLZf2zfM68PGVBbKmoi0BwP1f9
dNbBX5JOjscKY5f5bbXoMsp2SmgPrxat3I/bGm76fu430X1f5rFTqV/FweMrU8pt5GwdoTAOiIJ7
B8dscN6uASJoWwP7nD4tAmC68py300JtbFfm85A3qcihkx5qKnP9DX49ZX7NmZRDkNaZ1qdmsDL/
O54CEl/mV97sfCsyQKCFMQI0SAPClXnzn6rwxviwdJOwPxYuLRmU2Kgs7vIahzXqMjjX761ArR65
EjTDXZUV07BXAR6jx7r06+i9j3OnzmF5rv27GgOf4J5qZVDds7Ib+crV/ce7vNyNgNThhFG1h2Ts
nieh07jWK2T16djLqPmgIigVh7Ue5xGCvOyrq8ZxJvySkXqGmJvByPXC1ckv3B7y56do9dDwajKv
wfW6WZACkkFxjBZn0oc8cxqIqcPWFrghWxJj3y36iriN0Fca5ZKHJbKH5DAIgBX4zc7hlUDw2e/S
uddWeUtfMJdjOup8eBd5yyTSsPd5QtR2/JRTepv6+udp+yWJALBPzY//+INNeZZE5OT8Yx8H8qid
bRVvbXgtZVqrcQjeeEzegO1WIG4ibIw//A8eDKoOirfRVT2n1yowzPCGwVioFuNY4MxyOMHRzouj
3bTDdIVXK67DqB0p9Url/eyCaHYyGs4sVVC+BuBkFvJPCzVqXYVwHlERnlig3zVlEH1K9Ng8bhgf
JJ+jNaKLo3SPLkjDUYyuQTZCWfnHH590hbK16bn+qrnUeXXuW/GijrWwB3kcJu2QEAdO2e36wMmX
tz22j3vMUPJ/Rlf5EYUTMmA6rly/GPuzI9MZdL/Eca+O4Iam8DjMWZN9l+xpBIKXMO/wNHFwcgLO
Nb52Hv1yYQlNUQTqEkB7+9f6OX72U6vXRB6jYEJMmx6oNjUDJ7ka+wkdPNsq6QPjM9sdcyfK6hM3
KiSvOCwzed3ZNoPzz2chQp3d8JlogJ/Do0rZ9TgXLJI40LXBDVZQ/WMdN8nN4GLK9TiPOrzaYk2t
7c/PPc+bAP9w5URC2pDLwbOfHcxb39o9psTyGPj1Eu9X3cbvx96V75d+4A5Z0SOud2Pu0mXIMS0q
D39+/Hkpx4CPDKnXI5mk8c5J8nILQN4Uo7v18litqk4mFO6G+TDDTY32fklbEoiYjU1a6fYgYoc4
sO47YEHX3aK25cojDt3Pqk/odFfDKFNnla9qafwal8zwQKEFTEOB9fwNpzGeMF0veENBz3ZfVWG8
/guvK+sySTJH/staKk/s43h+jcn0u7GhvIXmRGRYAL8wsv0GLBKKjKgZeMvwfspVsaKKhF/xLsRN
BOS530J+TpQnMaYy5DdU2W5CJ3ff2k24oaCwOmD6bgJ0I766qGXErxxev8nq6C+Ao6fEDkWIBsrL
ycMifsNTKoOTI7bq37NXoDEerNhBHlacS+mk4sv9WTDxD97qlJc1PZ155znN9hqQ8ddASiCBsI3I
mMPrnJ+irqpmBIyb8ZgnYWGxlptYjGndudZl63YODdQlgJZG51ou/VXuZsha+kANH15ZzWe3QLOa
fxRBuIea1XLelkuQBQuGhPrNFHYbHI1q8rZDOcN9TZFpnON9JLP5WzcsTZRa9px9xn+Ses1a1+0t
wh5beWLNtx+Wxomm10Ler/laEhmqNPckTh1uSi8nq+iaCdO6DWAjmm1os8xxfWPZoIYG286vSS2a
D5Mq2w9WF6/9PsCw2U3zMmhPTrc0j6MYVvFKzAOSwDN/yn6Q3kJJjbWDIwVVIyLRy3dCIE57DEx5
WvtBl8m9ruTGtTFZLM1fqF3kHcBiK1lm/UV4sx/NlxVLe0BNaCvb+5COvPq8/Lj/lp7k/lz488Ld
0pkKc+Gn99bpeGfZOrfLC7tXuZ5O9HAmq78A44ZnpW51V373ot6q3+d2twWfy4HYkqVUScN30s+x
AuAF7GGNd05DWpm9a7YZM/kdOkC4ZXorT4ARVtU+VRW5lUmWHJqyG23qchV+9PWu8sfSUjsBfIJv
WZrOHvqjXU9DnZzsqaz48XXFfT4Gj1iZR2MGKvgKVkAm430T4W6BxRM5Ik5eIqlN1ado8Dk+YGJp
7veIQOUUPrwslzhb5aWFHE9KBb8N9UMzR+Gi9z3cjfXL1MhVfXK6fHXaKz/kosyCnFu+Pmg7HDLv
lM2WVepdDiOrgVFbt76/WwoEE+tdM7QIjuwRP6tkmQZVxsjtpxnfuXrXV6EM70a8Ws2/kao6wUXc
NIncLitfbeC1IgZb1/dWE4aL99ZKvNy1T+WgkG6+7EM/y8oBv+gA2RbmR5ClXi+WS3Hsje3MZAJ3
z28LYJKWwHHbdEQ9odRTEBRpyB3CRUtqCvHBy1aujRGYscKxMI5qA0lhLQPrykdmGdVLd21rSb0k
gKIrLZxXXdLsY47TXj5dOd3ksfAKKjwMvfZKmzG3n8w5C1dvE7eXUfGJDQcSQMiWS4pzVdiX35P8
h0Fn/1y265aCSa9kg3bdPmvBFiNd/vRVt4IKCC6Qf2h+ONcNSffRRWk1eIilZ8wB+3ZUd0mY5d9D
WgPyA0KGS/9VzK2tb3pH4yyRkhZPCGIMzlb4BnSWFMzlVFnmoVBJqDDDV2yjr/4QDNZbZxWmGgNA
zMzWCJ+iAmnR2sGH0KWIdOzFOi/7CTGI6WOI0CyvXD+9a+FTi/oadVm7YsJaVoTPt727WFVyUpbt
yCwtpw2DoL2DHjS7QnW2KbH6KucSnMZxPoR3SbKJxLt0l9VUf7DPRKT7yvbbRNW3bpdkXpqJYJRr
2mBY1EFSdsJOpHMWLfINjs9z2B6EsFVspzmsan0zzJaKs5QqxjaU+yEJrPmUj4FHVCigKSfBDsuA
KHi/rLiYfXRGZ6ahrzoiUCqFqrROI3frvC9bh0MaeCX2Ege4xliy2nZlPy/NhGBcx2c8RoPo2FqQ
1oL5AYptTnm2DYZq+9gj6s1YY4DJOsBLxXybP7B4uHUCtnL6N7EjNpZgDWyHf3RonOIHi35jFVp3
dZR04mHrM1P9FS3cuIsyyxWLLQogu4gT1mzmr2rWLcMpraQqvz/tMg8EKD/kcxFg37pbUs4IPXiL
YyUphZO++johusl7BoVY2SuEGDPpwoe+SljrRtZqOZZe+S/HysbhItl8f/4yE/q8EbkwwI4Xpa9F
9tDOeExdPBsl1j1wl0dbYyDCOspzsy900BM7c4qiyLGISoWzu+ub2RSqlzzGRnAqqYe8TbD+ER97
d7KrkzNQAItTzHFwCUx9r1vLd0TAOXlwVm/j/2CiuiE+U3B0dzfZQD437J7nCa042jEp320T2hs9
U6t/+sCiwERgRrvCWZLbaVUD/b/a76d/R5i2Tp/GKhfIrQbeQmMQqmar7TQeOjBwB2fpp/7g56yh
v7vRGaxbZxzbqj3SNozHt0omwBLCXoeFnRbWhGaInDbrulJTPhf7uC695gIjvD65Gykh0cvKskqV
h7G2rMUCKCuy/KOfj8aTOCsbik7PW8LDe/S/9VnGr3Wt1GndXH8QW9RhH7KBuemqvbuOZh8tatrW
6yEZFF9kXW7q11MemaMynmNnvVYRvOGvMLbMMkTMcggu80oGUPcwdmmSBzX4kh+ljKyZUyqOpka7
LFnFgDaBAhC/y1rKXxOBZVMhZTGkVW68aRbihgXb4jsBs8tJHafmFipZJnF8FcHQYEP7S0nXF+qA
MDGul8rlmPM4iyxr3wLkwZTy+WCjLxDo+VT0ngSHroLRKd7UEDCWb9smzXn93ObwncyE6+ezvKpL
4xraWovZR8W6evx+9r6pdj8fv6WBI/AmT0eaCwiDrTk6vul0PPVMAhWa82rGcYIfi1RogngzdWZP
2JtjzuJyEOZQbRdpzs8W2B3TVausNEPlR2brP596QFfw9NnR382E+5++Q2gVJm5GoR4TKzW8mmhn
M+oboipPBW9w/z9+s3LNgZ502qyHPFhNEb2NkZeyUMqwSWJUs2ATuw/amnnajWHJlg3CopD5w2pn
Wz1+KK1ssMLdYlfdcCycruqJzr5c2JVDbOVEW/+ppUR/HOE/LnBL0q57yR6Mvasy4+vuWqlhJEBo
y+/4AWzPTT5gq4AC/s7OpMkpnKejr4oas27Ia8zWE60fWvowA7A3EejpCVEFZBRB9JULlH1oRG0O
0ADptgraoqf7nCw3BO6jSCSCcFAfKne0+vrjCH6EYUgyYdnll8LNzKgPW4TjHHYGOMd3DXcKEOCj
czc1bjwSG2dllrnXORjhnSRG2qyLzmsbvuXZ2NCuEvMpaIbVDGTPkvYvenv2NueNO9TNWH7F9Mkb
nXv82SuGohNzAPI8nReL396mIHTJ/UQqnPnHSLVFZJ5fgNvKvggLI57643Na4IhKqG+9XOPpw2p5
HpsR6xplim416fXOb5QJw9jYC/PSvW9yQs8gJBRaQD4es3eIV3LsiwkWzHihMIlmOp5zD+GOODXt
Bsc3H7IpEjLid8s4hPPDGONq4V3NSdNm0Glq8wvR58a0+zqYpo5NBJrA0qRWKbxRN6SjTsDofB/K
BtQ+JjKwW9OIEYNnXu35V0QNyW53Ofaq49UCTwJ6362FbNgi2F11/BqnE7ixGSrrMM63GG2Y9dzK
zkwdmt1mFz0DQjC8D3ktr/HIAzwx/3gcaAh+ZcU1jtIvTp5t+R1aFU5QezJ8+O1mhZiPWdajktse
6YfKvcbpWAqI1rao7OZgeVaU35H3d+JjNFtj+6+kyOLhMUp43m5yWttXpySSffsvv69t+vpDicY2
Fl52M/bzhYO/Ip+4qQMszUefzHNfUrauPgEOG6CwQuzcwLgUAyWbLhVSJtObrtq29dPQdl6DoutY
bBja4W7rkobNAzPj3RYKyolMqyToRJVuHXon04EFHRf1B52vLn8129gM4W4FOzNp0JOZjpJ0mOZG
HwZNwTxJQXXWGFtUNQvqDb834BpWAKNv/xaqmBXy+IW7ZUPK2FSRc4PMTVf2DzGgHBuVQxvLYXXv
J0jeTKceOyWHYCfy4K3jcPlWF1UizfMB/ePgfRisznzl107vXyB8XjXWoXHdqbnv5Szs+EIPSEZt
V3G0qtajt7gVnnPY5FiJbDf4mz84R/oc2coZ2ZZdeaFlZ/NuxdDSZRVpojeHSnbjFRhSo0fZmoWy
sLxNxAMnPj9kT1nzc8juhZsAiyG3sWoicRiaGE9pOnGWg4rLtfwqZR9gK91kCAQ4B8V1qHlXNqjN
YqZd1XmAXRuEwk+lW+E0my5IT4YqnZLNwU5A4R8d4rmNpXODbGUf9PYujuDaxZ/izWHdhCIbpUuT
0BHBrRtMJl1tutFc27ynQ67UnDP1zi3XlY/gPX1La+d+DJGx2SxV72krmUsZFxBJyHi6mwZja34X
cop0cMc2YPeW8KQ2/SbLtC+PLNqEI52FQjK5/bielEn541yo+ZnrqffMWe+tIBq89Omm6/q5Ob0h
Us4T2HYc0zt9pIiVleLuOVzQUG45Eaa+N1GfxC/D+XTX0ZEBzi+RhFfigXtiNjtpWPloMOwqR5j7
yhjNJrSv0jI5Zhk35gCO4pydSryKiOzw9N1MfUFtCFkYKGXVj5w0A00/pM+9XzvsuGYhzm4CXrxM
EWeGnG0+IUILxiDYbXvT+C4bq2/nYzX55VhdhIj0rfEpAVWmDwhCtsNbT3mDy1xPDBtRg1UT2Fnl
cq46vTYMi6djHEdZTYxcg/DHuDxdYywpc2cAIB3Kdj/KeC52VLsVkc3eElbZbiuSjZ/yOkBcF1Bs
TRQV5K1ckJ4SZ5UnoC1GyzPgghatBr6heQp5qoAZNJ+eD9estwQTUsWWVYu0zRvAEOmzUX3/lPkI
hRFtt/dW26QKbpyboKqe0vU8a8x1sKPybC4UK+7y9B49U2pwtLF8hQErJg6IWDom0bIH1I67Qy2s
pLhe+jVb3S+rlehlOwUMsEbizOce/872B4VIS4vMRP4ISV9l75J5HaqLTRRWtu3m0po9JLFZP42f
+sXgr7ucEoUzYg0YV/EjZQL7/dBlg/5SLGhe6X2RM40nv5kFKPc5z9aPfVY1Czp/m7ed8l5523vm
ZBusk+ySQIurlY79AFu/6rbqo8bjwP7sZo3THrA8d4VFoQyLb4ld0iRHdIyWauoeRDNsYZmK2hPx
BTU8S3CQbetaHRSclK9OVmv30mrVUH4rFYrM2KvjW9N6OhnaK7Rq5vByU7M1v2voLmT3cy7MvpRt
XjLoeiDB+55tc5kn+1Bi97v3ab+H3FmQUQgu1o6Ipfay6W20nTgm/UzcmqsZKtWOVm0LvIWRI3lE
+ksePXonTn0TFIPcvj3fuJ6zbNIAk/U8FQme7iuWl5kD158KbpV50pPAR0hYWi1yhRMAOhibbcSi
lE8X9ZzP2+2f1r9+yqHgn5tdpdcNpNBC9YjlIQBfVl+frtxVtplU8znPfd4SULtNWj3YjcnCLWya
7c+UDfpvw7yKiGqxb+b9uHnIoaE+EU1N78LwyZaZoO3GrLB9oebndMSk1qIcTLSQ1TaWN4oSWXnf
uXEx9Wlj2V1zFc0bzuL7NdcmZDz7vFtcEHh84veazV91DWImKbUMrpL9UDkDKejkJBXgyIwZ7pAy
63H93FdicvLvxKWa0LX1q5McqkELjU13p5f6PVsqLIxxxzraSyoDut6XmY9Rzx0T2C93edXFiMQJ
29swUsM2Fk1f0JdaPuLmO8lHcompRIoDVtRHzH9slqEcV1V+U6WF+lOqInAKFedFOPrTbtpsc58S
62IwHNDD2/ULtmam/KUxCwgfS9rhojxlspn5Pn+1zXTZuTbxu+tn22GV/ygeRfQluxEYCAjHMq2s
3gxHO2ibQDqSMZAbDSLgi1nGY3iH84w5CbTj4jJzfI5h7LiY8kQhZ48MRziDUyEaG2RJmToBoh3N
m4G2ChMWPp1Dk+01vE79lM6PtmduG3hmmvCVOBu5aGC5bAoEeWTjY6T5fEibohPD3iE4RlnTCSiD
hIs7heNpDWxgWBRN4969wRDeLD4x2B3HN6L0MxPtSs8UNIawl5KH0aWAL6Ejb57KfRjojIWpn4FQ
FIHrhJpHgwXNvkNiJ0lSd0oqmAvrUw2gsVsqJjgac4lGhJr9k7XQ4cJd4ii8d2M1z/anrRehPAIa
68O7SPQuw4YIYL68z31nmt8/n6l22/8oni4APddDFmX9+i3z88GZDh7AFDNoCCoy1guQRj42KbcZ
pqzQFpHZstnlKLDlq+x3HIHm1Bwdd1Wcmp5PMXgXWW7DYNhidKRKkSKsp/agEyS7EaLskedbrp9h
WjSWTKZBAaIiOIzPtTzqsGQOSkUmiDxfFvM5k1wpmilsNlrkCHJonCyHWbOA1byG6ykavDkmTV5X
pJV3owwWUx3KJRWxC4GnL/MClj9EtZfSaIweYoXiEX+1KGvB93L0AH2ONVQ0TN1IM5qPkFuhSfAb
0TLvovPMF1bRBlwBRCTmRg279amiJqo58m4Y966/qxX1vscNh3ub3MvR251fuMtc7rwkXrT7BI35
R6SB9687iv8/OZP//2Q7/kMZ5f/OPLh91OLf3c+0gx8/8Mw7iMO/IhehO8AILu1nOsH/5R1AHvgL
3oAfgzPCCY/K+X95Bx6UBAe6gcFr0Dgm8fkv78Dx/4JlC74KdJADBB6JtP+QIt48dX+erOJ/byh+
1qFGcR94QIirRwhozShUv+wR0YhxBFDw4bZYyAr3A8BY577yh8r9tzViGJXWFuA8SmBuYB2zeiR9
eqWrdwYWMPo3qAtHQHQwMQEmcdY5E4uoC3o5800nB26p7jyGyTs/J624XPFQ7q/0Sn/7TTaOWlpp
WWo4hnXjKUw5c2c0RctQAtJ5zefkTFIFqhFwW6RxADrByPn1vVzbCxRnk3PjQjiU+7jDMhR123iZ
d1WJsV/KdYIzQ2qPO0bV6ISSpdesAiwLFKw3eK+iuuL7iDVcBZ2cnNd6+wa+8lN3D/dleLcgCyA/
hIAyz1HhqJz6bu8B/xJ0Zqa93dlUR7zeit9Y2m767xpNXnXtVEBHj7MLpjTVftTG34g704jhTjA+
JJUbz9e5iz7IsQ7mRLxZ2lkEb16ZYdNn/OlNHQy5IAuzaBGSMP6hZzPsdCSolnad683Wtb6cCXhG
fjGmeJcPQOoORdi0j11XTG8r3C1owy+DDC4GXyvxCp7ZPOrFq8DjMlwRmPosvF9II60oMl2HznLt
ZhFs6sHBt/R2WTYvSLdqKvvPgupZkb8yV2cNdIDT4JYRMUXiE50SFMpebrKWGnsIUUCBbXGCeT9t
Ixbs3KRsm8vOFgzvt2As7dRCSVifOpr7iI5ZJVnHnyfirB/MazAPgJZh0wFJSs6pmFxw66IY+uaa
sldVrbup73zO7SFpC33686POFqd5lJEhYrbZOWCvzsJKA3hilu0y0A4sXeuKAzOcLv2m1Fs69J3o
XsEHn6FIgFf5Zg/QOGViTWh8OcBDRsUl9zE7r0oEzfb90xA6RehdNxG5zoexJdW6XKnF+690/n95
tI+CH5RkPiTcG/56+WgLsVAvoZFyFVpOqU9x2HA3rHo3vO/ExrhaJbCyw5BP1j9TXmAewTLhauUb
XKMT/gJgofwJhtBr+ytJQmXvBtWw05/CEYrjrKQ/TynGaGcADOAyUCugzZM1G539c1CqFL3OMHyC
f9lZa3fILbl+5zq6zhdejmwr9hVZ1+5AsG+7MSnDQ1nP/nVTR1lwyPphvfciHBbmyk8u136t99Hg
h2Q8XXyd0bg6LG677EbIUmk/qvmq9hvv05CEy8VgW+HDkoRip8fWOXiTutNBVrwzTUw8k+skAxVy
REBMVP6VbYHStR7nupY7SUr9PVHZ+K2f5HzMLae+LLwtuGM5fGsAHp0Cu1K31CvjXR/Y4457unOB
EGsTgNl24+sR/swp3pL4vaWD+F50SQtytcOnuYfZZYN2vRl1N+wpr6N4UbZoiOaW2wJPFh+QYBwf
isit0nVGsLubgvIqBA5warPmw9JX29t5cfUhxDB2P3OHPqlEhhe57Iqv/f9m7zy6I8fONP1XdLSH
DsyFW6gXQHhHb5IbHCbJxIX37v76eSKzNF3KnpZ6zpnlbKpKYiYZjAAuvu+1Q//D7VFPB2QRN6E/
ZSqIJk2tCgjOre/PIgTEHVm0bfjdUor6wqYpAgNdnQzq2tj1oMcBqpz6OTImwCBnzryghfp+b7PB
3EaL7W5KO6oeYywra6VH5YrHs4HxCYY9WBq6tRaUC2dhZ7cdIbJ3ttdDXzm9cedhHLsfK338AV05
h15KLvWBfgQvyBZ7Ku8sbOCByyvByxUvehfapQOAOCDoebMjNpMQVXhzMqvFPsx1r0JbRv2W0Cx/
Ozg1eGNpHSrpgE+JBlysavBySP5YOXR9s3ZQN2hHeHt1SmHUHiMvk9/SscyjFcdDepOB8D8YXmTd
4OsYnwthkKEsR5gbIIBj4wiMSolH7chCmEEbNIRAbGHv5ZpFrq+CNkPZvgLCST+y2T6a5L93zgpj
WZzCV2tNahcPDZXpeXeZMZMMhypaPkDKrl0+nUGl3NKBmtBuP/rCfYXwSKgMoqdxJzFCxUGfuP2u
0lsUCXr+ScaAQTxIN21Tq8kC6eTjpXGp/aqndKO7Gdu33kC5zn3Mh2qXT4tQyUr5fEKjUO4mNxM2
QLjOTTq4VG6YZES206LOArQJgMoY1+i5oiIA1X2AYjmlJlTk4lafDohTMNXx3qiX4gHE8oXMYbB1
D08W3poJbdusfzMSb0t0hBX28VCflnigiycZbvC8T1ski/PayjNQ6Xge14mZoSbUooWrDhMiuDUb
GIuIumK0/tY0UzRBRV3hS1u6B0dFxSWhweIWCnc5pbHVrFucr0etdvCLde6IwkJNLcFYPbGfZA6a
4xivbbeI2sClJGoMIynnLwtI2yaBJ/Phkub8bKAbyY6enPL8VWZRrn1LRipU+CbeRKrW4rupPNc+
aPqnEaXGj4ZPDkF/abX35QJwvJrKpu8vHq5I58WHJYueEU2b9BEmKkmTw+joJtlJ1Tii4TWXznnA
tqd/th6kF+Pg0KrbUXgx6ViJR7kPNK2Rb34NZqXmDGUeOGzPYj9LwavqltRaU5qR6QnFKpNIQq8b
22RzJTYkM6ZkqusGWLqNn1am3E9dHhHmthR8h9HSrqVwS5KdpREjySEnfvBOcanTFN7NZZIdSNFG
RkSt1Vy1J2wXYry4nMRCrJuKIjFETy3nyvMgs5m9MyIiiwI4wPzQyou4WwvOUTpx3GoSJ7vO7eyM
kqZRtwICa1iZGuVNX2rh/jgXdSbezZbB8VAvnXoqfS6xOEzZtZ2L48Q8lVB6RPbr3Bi8N53H2RF2
Gj5YZdIAHqOtckDNglrhsaqKANwtV9HGMnrA6KJoYtJ4JXaRWyo0POexcLwqXxuWP/lDyNU52kCa
1FwGfLARIoeGJ335dS3DQiJIDHN1NPGKyb1OXk6ckhjkJRMcvM4nJNdumfhtS4i/U56dfjKtTdk1
1j2yOT7vU6OXi3BCDX18WpyNnJZgfBYDQdhu2EzzyNnFKQ/PsViTzoc7lE25oRnJL+nCqMaOe38k
JXldekDS8FhZVuMylaqjOsLIdPcTcZ4ni4B4MZfWvXnsF23tpt3obu2Y0JEqkbGbrsQosmFLqe/k
BZolvepEEUoWH/zZFeLZn72p/SrKiY9F8/R67FaMeSlPy4l/zFvWz9Rr1nHVJ+nJpP57eOunqUTB
2VR6DrWyjFElvkShX3EIS0U2scho5XUAQcNq6zvwR13tOSRFdw+O7hl0iDO27ypZx8lT3Zuo08Zu
UbxT0mgsZJftUnJkRUOB0KXBZk7KY0eIinCDiaVKlNQLSZh49Gb0HiNHIekLLigSTdWvqm65gkno
SIb0UWt8+eLGqbHWEjJ5c89vKIXtsmYft3nUhUMTCVA7e36zAY+fjGX0D3Up4e4To0ZBYjjPjOUv
DW71Pb9euZlKdqDAt6Cq8J4c0cZN+aYZ9CUK6qLqb/1hfm9G+OWcsPht5KUePdlFhERh4Toz627v
zJH2oCPZ2iqCnrAyizZ0hFvxI2f9jiKldOWTTHGTuCOcXuI7K+SSNmQnaYQtcR34RukbWzdqrDYY
tPzDNf5nXfuxQlQ2c7B41ZxR+aH3+T19UDkJ1ZCl9D9CtiPHSvOD9LzcCga43bNrk0u8R2Sk702E
k7tryenOMkYEuAUewkROzwaxAW7g+HEX+qXTBHoh7OM4t8tBoDY6mhhbAj4Tkn1Lrmq7572WdeV4
GMRr+7sZ1/nWIngjyOdBwcIN5b4vveYO5HAOPCRG+1Yl3brs0i+hiva+ie0y6BDYgi2i4jDmSt5X
Kd+OsF33yc4Hgwp64dWnVi9LK1hk7d6kU0u7RWnZMQ88ZYR+2xtjaNNP/4Q0rwUKB6PnmYcEegkt
0DB93faT8cOPUB+mi7CesRtjY8vLKg+7Wmv0wNdpVR+Srh8Ddqu2WdO0bT9ngIf2xvXjwvsmWjSF
l3Fa0i7wOHzZOu0uZQTspFyVtleaQV16LcOQOUC2KsYDNLP5UD8kPKwPcZyY3624io6ZNZl7c85p
vBlpsd1aNclTgWebyy7r40VbtRX+tiAd2+Ewxz3pBH1b3aLPYaDit/eQD8G/BLXjZo8lIpAZSH80
XxIs10+Jm86EknfVfU8Rxl5eF/uVWOZurzczUEPbdslaoWPLwiSxxUZ36tpZIzfs4elFFn32pJc8
20bSeKEz1L0eDKCWSQDA45dBiw64DBpPVkE+pP2Ob+zFQTPqSb7qeoD4eXZ7YzO0A7maZBgHtWXx
3BpTTLgkFrbJEIqhHk5L0rZvo5dkD0aOIiLwm0G9WFdHPfYHcnBc/P7WxUPSiIdAL5opxJmWQvhw
2x88b+meehb+Ow50ehcMQN+bltzYXT/QGzPP+DU3HSxJsia7FAhew/Uagvk7w8YvlvkcW07c7VJf
ThPvLyAvxHhma9d0vvxoLjGt9lLN72h13fXcJsbDOHR+iFqlDIlijTddO9vbNoqrTRcVyWNGyAiS
H+jKpLXHECeg9cJb29irBSPFyqwScs6gBhxcsJKIN9lRNMreRGrZEK8ay7UgENpcjhef+fC2SfTp
yUncqeQ4jqan2Sr7A01V2SkbsuJcl8WZyqz+Y2r66OwQ2XcDaddv9HmxdzjlEKtZkwsFkMQHCjxS
MKZM4EPO0vak9JRLrDMxknFaaLuaSN0bu1Lau8eiMoe5ptQHN6tJ6pDllN/yZKnfQZ6nrRi8T7Nk
wOTXGbxhrSlLUN8YTyxXiZ/uRMI6VrSe1qxgcb4aL3UO2sR90ZaJsU27XG2X0WjZr8rubPZ5u8aG
+H3oM8KrZ8x8WABH48FhC16NRSF37OT1ulzsL3vW5MroimPsDvGmmSL/To9M/bFnBzjoTLGh2frT
BVRbhMqrTGrjVL8meM99tbuou2gpalNP6+W2EhlOX1G7e1snB68Qnb02ikRf5R5QuSaaE/UjJtMP
Esdmnjq0s3DaXubkh2qKuEea0viGuE7f1BBze7TYOibPPAlHr9tFkWMxjY21b20sm4lK8YI2XlJE
hPBlH63lSsRkmr8eYdoZdPplVzpRvlqcgXUUWn9NYmXfbGfDmj6WSTzVos0OWefEBzut4qtk4t7J
LfcHO1b1MLJHXmDn9W4Nu5CV68nTpvtIMCCvvG6obzDBlu55Kbi7iFeIvaMsZj1JEKR69kDLT29b
gVYtzm1S2tqjzXrlbb0xStJdWhK0F6Cmjd6Yfeiz7H0FFekU97qlm69L23TbKqlRcXhxxlJmGNmz
N9MFQxlOu8quoYV6RtmHyvx8n1Tmt2Ea6/tJzsxRTTTelnUzHQgoiDmzXeMYOQsqKeaEh0j3iNGv
0PIks8FIZ1veS+O0XogGW7tJUvM57Q1z58gFEFDPpQP5n58H3Gkbr+3dY4N2a9WPdfHBUQZ1LbX5
paJaMkMQ6eZ7dc13wdKEPgEdi7bOvXG+zK27nLi36SYchX+aG+kgxsu+sxqntLO5PlaDxrwrSdVZ
0bE37ObSdDaxHjOUcZ1IAIgm2xcoBzHY5MlD6tfjRTD+17sRxUCIw6t4E41Wv9ZN01wEeQ2hURfN
Lk8a7R3glENc5eWGK5pScY9y5Q2QtYLwtyLjRzuJPlSum69rIWL6Am2x7vw2cUg8aS1UX5nbseVx
Mq5FhZGnTyS+06x6kX2b3ZpZ3t47jpURoQ2FKbVFLxFtZmc/YTbTkVXu6nr8TETW9uHYdE6FdC9B
MOpm9ZtyUxEg/GdBLXluc/2hZ1ozDb+j6mmLMKGSNUh14xY/YHVA6UImemN2R0s03nkeTXG5Rtjf
daNJspkqXHM3yuiIsFsQg6JyN2SrkRaSPMPa9ok2zWtsSv2DTL3yZoCpfffznhswUfoPCaDBZB+x
rk7IFlcAddGD0Hv9UjmjSSMIM+GpFGa/aZOa0nQodedQR7qL+8OftqhL9qNOp16M+g+LfWcXQdcb
SgSs6P3XAFZ+3SbHVTmP1TavhAqUSJ23LtPNdwUWg5dr4Bxj3ucN8zp30zKyrnkDvnLhv9RxhoS+
EP69UEaNfpkSxyUq8p0xYVM3mqzbTk2b7mNBTUgcz/MStJ2xnLTcRL7LhGi/6GbT313V00Aits1L
cI+stPaT1i7zu9N15QYEuBDr2WoVW5Rbfyviabn1msUeA01DPICekG7WFXDjECx9lr/lKp+6b2Qd
QHQqwx83Rpnxi5VtJT78Ip6/eFiS3M8He8JHmSLdxIwY2NMiHgaBrwdtkV6dchICODFxqhH178XT
KqnGLDkCGUXxKXI89IwZyNF3fYprd2dx2A00qzv2C77C6SnPLKLCDZYXXyv9IDWcvjmR6RMN/cvs
GOPUwP6L0bSaJOwNr68L8tKSjiQNRsN5Oi+GNF7S0ST5txYvLU/as95mxRdYCSNHjeZa3Ga90cxV
hHIHDrwOMaNp6WH8ucO0EmTggp2LXRKZXi62IDC9EzgkU/NocBmTjo2Z8FUTp1p5bjKvRSq1RPw/
SycjSF6IONVwh+luO+Yo9XX/ogZIeQJ0RzE+xn4vzjlVzM65nlrdeRtKy8zOapqWaB05ueeuXGwS
5RYp6FUgrhqPv7VQCqZtZYLC5uQjZ7TvF9OaYaZKClz4THhh7AgJ1DXdxT/XZw7uaP7QJBHh0MPE
tkdP1MB21saACOhIJoq94ivxu17duwpPhOBMwcQY4oJZ2q1CoiSPnopVeiSCfHRvLa03SYu0JLYe
sAFT8i9hYEVh0o+9hsNwLnQ33ntLMqS7q3ftkmPmULcqtaMEl0ZhAWlGiuVxWKzOJZzJ7FzvgDDD
nG9Mq2PxJ6jVMo+Ilq6ZZBaCm4Kw464CnqgbnEahh8ukuJ2UVuubyhUdKEjGLL1vhnwpjiimgb51
f0JUMHDSwG2MUTy/2HFaeiI0sGJUa1iJSGw9ozf7LaMpYEGczbqxXxJiL0JYod6PA2EvxUEHXhhW
wvVFdp5++su0pK1ZgkYm9H1tlKgm1aBjpg3AmPvlhzK8VhG1GivP+UEuNUrK8Fq041wMQ14ps6ri
jbe0ln8iFEQGZ+vUrpegnQpmz4lEl5xylKvpsTAsfnbpMtq+chin5i2zUNoyIRvNnVnlxnsm4f2b
oGBba9nhrXYmcp/VmDunhpCJrrOM7iwEA/TjFdht7SEKLF9zfjSdZoyPf8g389G7SlTQx14vFpvA
ISfoyQVleCrciG2kprs4kBEj5mNnRDHw8Lx4deCqKT2YnXTFpo1SDimj7ZVF+Jaqqk0T1Wa5YUxe
0jXla6UdaLGjyts0Tfk9ZVdlAIvKJH/zkCex8Rqlbk9TRBdPtmSOgyULHS6NHY/AyT8pRl1tfSW+
xLlUnWgCHvzKvJOiIwF/StDvygh5BTCX529whBf9ptEVvzVgh3802mH2CBwdr8hZFvNhkh6AZC3q
mQg2ieVMBeRYWkarqTMyGU4NXb4BB9/cHMpR8LeEO7oeMx+c2wFlofIOdoTJas/EQ2sJXqArKyp+
fqythb/iwcwHvwgbPHvNPmptHUVFpo3qpHW5MwZVUffjZhkKz1z7apzKy9Q1Xb7CBqcdubgogR9a
Ue0Ru7rtvaAprX73OwMbxuKSHAyQndYHVk1zOUKMDfjnWs8pdyQwF/q9RHRSrjgIKdfzsaamF9R3
tg+sYHTleRalv0IrXUcbxbDPDFv6jn9iMWqSwNOzucCMiHWQ0gAzAdwVfvvyS5j+Sx8HTNP7YTZT
u/Ah0ow8M0OMzfcFbdBtXPAR7dA7tt2nT0t8xlBa8XEPcVsgmCch9sXNC+43VEUsU6aK60+Lj/od
jCizdr0/V8vGmX0PRWVSRdZq4WCI1tc7jCPaY6nfIZHh0ujTfPn+6+bsW4Nr1NNbv9npGBRlhtiK
GJpdORoIw6VjAgyiK1XdwUwLe9rkDIrOpm9BEiGF6tJcZ2mXHrEHlNjvLKsvVxJ513JwFrONbyzS
45tjqpU03TOKXi1xnaxS9so+MbyRRuaJ8k9atd1knXLhUgbd+9kQoi5Oj+PiN/HeRSP2w+30Sf6w
KttQIM9m5KS8cQJkh4IWgusgRYriVbQD93xiNte4rba4ql/jKoeaC5XFL3drmiMHR33tj9uaqoi3
k4mtcNVREuupgFDAJt/avVst9E8t0MPXNDaUvinYTnbgMeBkZ5vqYkRJts5luoH+BVnX7Jqixzr1
l+eGSpeTuWSQ4hARLefnL9XVnJXM3Wk7NXGY+a5THGyV6rjFRXJNe+trapWeE1fazdbXbE8zAMqZ
tDmni2i6yckATm78OZHVxksxEm3Mvk+s7ZyP8FnSnsluC/Mu0/gdalLWi4Bcvjw/dIWnuatJ99Kd
Qk5u7wyZ9+medcN/ItpFXIsTIfeuxbw99yteXbkqVNd818eEtbvvEsPekLoiX9vGi6aVIOLYDH89
I35RpXOBLm9NzKrxYCdOFZ95k+zqrhJLBGQBmdo/14vsncuvE9Nt8Bo/jS0SR7JN6JIPsTialsLw
ao1yq3UDHxxdgxC/QmLb4AQmlX1nUqeb7k0+yn09SpGGy2D13SeW0KhfkZBwpeadvHVILDaHJ1zG
3rWYK+++1Yark6GweIp4G7eqJ7MP5Tw4TMp8yDozW4wCd0dJN5eFsUTMxBrpS/UtLifAk3zpZ22r
l8ns32ggnxhEqnjw3nJKmvKzmDPnA5ihWU6d1gtKVHgsjo9MRDZaViZfdRuZCIof3XhouH3natyL
VHPGU17GurpHIsgXYY2dARiEKynZR1orxUdaOsvVJ4M4vz9aWC2aL54necYDRUfamgfg10q7EA9i
1NsJo5S+Ix/qCghrg0lbx4oVOpqnUI54Tj+ioo0x25H3VZ281i4qeT2mDLXSdK9SclXNpoZxw/Ah
FKZjiWy0xkDoVRNOkcIqxrWDnc98awt6t1YRYSTcVJADPhRB4qNDCQxgc+bh1pXl+NC1+VjfsUws
WDaJ4fNOhJpPIkxTsyh2dVSk37KWBAQuUWyFVwx7huWguqvxjAv4U9Gs2fR66xBDmgK2Y7RVz3/M
SLY+WExdS4yFqaNIgkcXqgy35y4uCnWJ9Wz8NJKFE0BzjKtIkLqMqH5rKQOnolLH8ny+WsLnB68m
YnOVxAPXWemVfGh6ilNlD3RR1ztN0+I2zO05Gx6Uzkyz03O2nt2oXO0ZoqnbTZO+1KEgIiA9RaNN
5lsYO+MyI93R4i/Xhft8Z2fVyteYYKbvCB/T5kNHqMseOM3ScftgauTMDABnKWl+6gsz/o4Je5Kv
kz830bu9RFwbEfCm/wOCZW52Sy+jcd8uabKylJYpMGzaDZiISvJozuSRG946Gp1Of1jAs+ogvr6x
O5L3tP5UYkYoLxFaDDTNKPazFxuen4M+wyNTBQZtMV2+oevLFNCHDF2fUibO6KHZr5CSlgsJzqc8
7dioOkPGvK/FrYXbmNvXVf64XXjJUxIMVpaqOzTKPFYr6gO670U5tAvCqnhK0OzAQg1HElXqatei
sTOuJEuiTqrtTfOCg98rA42YvIXo0Yn1LAqUVvXLK5bMJgEdKe3pXDR9Ke5HEqjFDpMbZ3PDhp6d
U39y1GEc8xI9UI1D2p1DLVu6ZJ90UeXfppEr3IunCBmCamFicQBFatLKGeXJ2zyyMww0CxpgIi+u
rSX+Ghi4GLr1H8rgYbJbsMI8LqJmNfRALy3IaeXE+bpAU6HVN5Y29oZ/1lCDyqtUn0F3WCt+LIUf
/1rb8ZsK8Lq+2/gNXIIrMYahaPlnEYvNTN06Yztvx6pwrIdeEN7zUqYCBfAsbUg734Bxv1U5n9Cr
n/sMzz9fwP9rael/qxoltvQDIzy+Rdn/x38nQL2+mv/9pxBJ/vHqrlHS//Q/1mWf9Mvd8NUu91/d
kPf/0Fde/+T/9It/+fr5XR6X+uvvf/2ohrK/frc4qco/K0Wxp//pk/ovodYP76SC/eU2+Wrbr7+Q
bf2Xc9IMX/n/4Xv8oTa1nb+h4RTXyB9ISAJJ/lNtypcItPMcdIsG4AE6pT8yroX7t6tx3yV+2icy
3r9W83TV0Mu//1UgXkUoR4QfGlXkqI75f6M1hejkOvqT/I4wG+5g3eGHXNVDyLX++ToT2sCiSqXr
Viqr27lT8sLP3DRdcXIT6BWBfSBI1QI8ZvQydOU9gQJHVUbexhvTrcz5Cne/3NlpQUW0gaBkAkBD
JbEWpUcRelIcRaEOOHCvtPvDUOVvU5v/ELUIUbwcB0c74BLAUghEGiRz+knmyH7yxTMcCHKVaO7X
5lBhd1TPvlH74fU/0hhAu0slp/Mcfy9IuN4lrhoh/bw5GC33uzK6ryLzNWACTFjN6GnrTIe4w5Vz
xy98sUT5lujmrqIVlwz7iOEQLC6QdCmyLPlhjj5whbBAnRWt9TssMpj5GKRgKXkFSfrDIxiAkEFQ
wthuXvO6ePOrYl0a0aHn6RXAKxyW0d3wfJrXRZ991+3W3yKJjdejUda/XlbSmaAeDYjUWNZhlcZP
vnYz19atUh7Fx171Ni3ORca497s++cTviZKfV4Jks1qVDmxR0uvPBY+BW9FE8NACuf48YcIy4foG
N/0k1S8Fb//eFnEBOiywtdTDRVTGS9FpmDGnt9FZnjsqrokzcOaA1pXvk3L3ykvrkKyammS+pA67
CE2touxdtv26KPNbzVcvauJ9Mm0+I1LuAnsY7oa+vs30pgvThd8n8xXLFBJURvBrPomBLGvoD5jj
l4ZS88L1XglUDKt8oG53dIhETgbye5UezuIb81xAhwjUE0d9YFXJ96ibF3CLvF7Hg6mt/UUwqlcs
5JStxMBK4s6hxiV1YGsTQ8P8183A4/iS2QutfoP5EBe8bc2HPMIYCYhLMhE9kNlV1bTAkgblzEvQ
ipGgHcwCDPJLqPlDv2Yc6R6x/c2YVCwiaPs2DbmZkxCXbRWUIjqkrU5Sxyy2c0RQTCKYLvPRCpyi
vywukJJN+HGYY7QOpOJidyAI3NpYT5YRWqm/vxKzwijfFEEcsJzORjbGwRDZPTDGravz6cumvy2w
esfpBjj839Rn/Ca/JZ/SR2t+zWy3kSzaP9s1/hTJ55R6JeLBjbc09gJvVPZ2SZ0dkTTMmSL/N6LQ
/xKg9fOnkRp1faihlf9ddzwOBuu5jOKt65HS6cT+tnWHrVaVr6Taqyi7TDYrI6YrLsju9U/n9O2v
M+1fxmP//OEcqg6yOZsR+bejrgQrAlgyqc3Nsu+WrVcrR6PnDUAlVRNnzc8PooCUj/KTVxYnDUHX
v34JvylTf77Zhq5zpF8NBPAUvx22li3wehsxOSfjWZjFKZbOvmmKa53guoqyf/N2u7+pQ68/j/YE
nhfkpwJ1/h7SXFp61yLJjLcRE0bQt8hBluc2uwEMlkFLWQDItv+IoNEPpT09p8I59/V3syEyA+Y/
66HnomRj9yVRpshaKm1VDMcmHZ+9ytsMZraz6uZS+M1WfWIFLsMGb6y7ANMrzqNysO7KxfMYCd09
CuP3dEKJF3fHCG0fp9Fa9+SX08x4FIf8bc419EKWcSK9vw154eTKjv06bQzSQBFWSTm9N5b/WBAc
xEJgtUimlRaOk/h0m/Y1xdIYUI/YbevBAPEiSTeHytnmMUkRBBA9mw3Hp2c+Z4v3KJX+vJB0EySt
d8FwAEzryUOZDJuqvpK2uv0r+Ov/z1L/ZpaymVr/e5cOTH3//pf75IPg1F+j2f7z73+9/p1/GHXM
v6FT51hyDMslae5aCjZ9df3f/6p57t8oMOC8slidPfc/RydKRfgLlIcwzbhXEIG7/I/Ryf4bMJ91
vSWIYXNcAlf/MUX+cXr8K5eOcT0t/jQ42Q5WFEouwOOuHgLDvt7rfzo4tQLALV/8bDNVCOHZtrla
SRNqD6iT5ipECFGtGpmbl5aEkLWmOXIF+6UFFoKS71nb1d/+9N79D4432zXIJGbxZ9bENiS832Tv
iihAkY2eu0YzYjzKzrP2rdP5K2nU021JtM12dBL/VF0Vpw25Ki8lAsM7VGfq8V+/EnxKv783dIUi
frNscvd4y3+v8MQIn3c8tTCx+zztEG+TDQT9ty+X2EDB63/KNp+RjpO2G3rk+27nuepQiY7umthG
/aTs0ri1o6YMF2VZr2ak2dumnYuNghZdUG1uBtmTPZCQuXbu3XjedIApQav0+8buPyLSONZVPg4n
sCzvTEiIvCBi0w/U0PTw3VbB0tsm7W03zNq9K6vyYhauffTR4wQRAlxMhr5j/rBm4WyLbIiOiC1L
lNcOVZdDfg3jZEnW2c4TrRi2kyU+8A0SklZlb7wQa6fZcvkcqVEOMUipsO6EFcZufC/y/DjTc/yc
9w450lYxv1P2LTezvOSoJMJGtz5cLfvmpPplkvXTRNT9BszECs0yOdNpkb8ymgFb1Ia8i2lWClwU
LRziho16K4aNhGdaT13bnVUDsG1N0bzJpN09lVOJmdcvuz2zD7lguWHtidokKGwWC4J1s85gva0b
7PriA0VssrZJgQI6Sz8AbeY6WDxNv4kGbbqbjJSjurIiqQJ8++g64ziAG5B5AH9pgvjaHTicdFrx
nk9Nkh+4dE+aIZNo1/oGgWjq5DjVDmZUD7Xxubb1V8fl46tjPDiF7Ojgcorv2tIerE7+wGbxVjWy
X2c5jjIfc/4u7oGZx7pqKW/pnN0yeOVqdvIP37tK/QzYHr+a9oDnC3FRdn8uhdVvBzupg3ERZPnZ
0xEoSD6hCc6IK+w1kgh5co0I3WRlfcfGuukALvfEaRcr8sxRUFtm/uj6bDaZbE4ylwBI9fKZFrGz
rqcR98GkUVioTTrxRfLLQFsNvfBKuqMRUJPbIwXIcGlnSLqizH7AfzzAtJD8rhHSplyvYEB0byxV
8XDTPK9BGqnr62yu76OhNacAbUhoEbJ4W+cLCNTgRf4GlZW4jVFr7xY1+E9X88jevzawqVpHsd50
UXKIEt24qZxsvk2A7AtksW4N0dM5tyUSz1PZT1RmTTpKiDW6BKCewcS4vRo0suHQ3U3yeK3SAWv3
mE1xDueBOSzvia5nd1rjbDX7eg2qTGgu4FRFVsrkZk50dBD2yptqdKY0TAoHI21ANI15tUws/ozr
DXsWSjuczHd6Zc9qR0zbUpFNPPNyxARCiDkhu0EvOdtx9so2tme/fNST2kaCEkNoR0MEqpxjqGcR
CZWtdP4ozkRLTDC+qcI7TPUG8zIzfaA1LatiZb4TQ2e8c+Blt61N5FoQQVWhXsDqHsZYJd4KEWlf
Oim0d/BF+qMG23G2ogJZYBS5zadWkR9RmVmz0VjeEaQuAKJ6LUlamdDuzrPJAt1FBIjo1T6KErly
815trSkv0EXPMtnhh1AvS8GNNc1697QkWCw8f9yBEE47c0rcH5DQxbzSDfQFaE6aB1my/IXtWJAQ
2dZEQqjamC6E4MntSNtaRmhoPa4Su1yQ9lUlQQ8WQs2FC60124ngN3wm9yVXGGcal+ttMdtUMWSI
vQM1svlvBltL91guo+wZPYfjPabW/2LvzJbjNrZt+yv3B+BAD+QrCqiOPVmUSL0gqIbogUTffP0d
oH22pdqmGPs+nDgn4vpBdkimqgqFTKxca84xtcJlJoXqZ/FceDzyx+JCLfNAImrhdWKa6VaIdual
OxxFBvcmhBikqUjnVLEpcE/bnxx8dafQKRmThOYN+Jzy1rXGBsB6lDJkzEztadYZCdaVicOobPpv
+DoRL2qOcUgNAsPRgZG2pXXDrkJFbvDESkcmf9YYpH2rbVw1MQ+GdOg/lz195rqdGKeKcDr2ITpC
b6x67bTCtELUk7DW6DliJvfUZppuIyv6YkwhxqGGmQH7RBle1pmTP8I0DnF4JL1ubEoSSb7NjvWQ
NMJ2qGHd6Rbv93TLLTPdOl0sLgEfxGANyphhettK7SQQHZ5oCU63ws2twxi20IsGNgy8KmQSRLSa
Y7cZ95YqiodoLvIHKFW3rPfxEHP9r3qzn5HzhGpzFREZGyQMoDnvKiNCxTxHSswIIU9LREJVn+ym
ZuAGH5YCFdIw+EZNVwM5rONeitQ4yNHgQGzACT4BJjGemTcaPRRBiAEPiVLTAtbmaBtVA6lYxJXY
yJgqt1E9ozHllROb9mcIiPXk2T26UKAFxUaJcoBSpWO1J4xt0eDXPWJy/qveEV+PZqlEcjFWMrtD
UKl4DnC7fp2n23fk/2g9aDllJU3VpRtEtVxukD471PiclzUb2kwAOzG/R30S6K7MHq2qsKK9NVds
A8PUnYrZuZzMwdhyE6qrCAEKwTIUgcjpEfnqMCL2Vca+P80ME26jtFnuyqEyIKgY6o650XJZaFL5
1Moixyii7khj6FjBoXXUxmUMGHfXzzkSEn8OK+NZ76pxA9dE7KsQKniUxeWpbdL6OapV+youVHk7
u3iDUqURWzsy+x3bMrM0jXUXua69nXlsJDRiDBiRJu8d+05/VYYpyfGI/p8wVGf3aHkYzKhjE0RL
E14smds90HQiHdLuVfxZEqP3IYbQOgd92o+0vpy29jTXlM+inaC8jvVJLVNIqSYIknola7EYXDIP
dB51SlrFqD4oUn30EvUWmUu+n8c4erS1clj4X3X7zsCOh5YQUcjndJm0eGPnhXW0GG37AwlGG/Qs
Fc9+u3Mb36YHFPJAjZuj1dIk9Y3WaL93wDF9WJhB7TTZ1kS7dNssprsdpdWiFTPKOxhd8krVHf17
TEtO9d/WoL7k3CxxacORMtGnM/igz8bj6iINIWS42NT2el5Djqs15NfxkB8ZRMnntw0iSpL+MoVG
/owOy/XzToTXUmOORQWnstLCrEwOs6bE5oY7qwpCuig2cm8I2MdlNHrzSq1y/dR0BWfPIdFPed8i
sGV8Jifhi9Q1uoeQs+z3ZEA/tbGxbu74cqbbBZVK8hjL2W6pRNB07KHks9aMiNyvwm244YG8YKhh
Rhhv7VKfbt8ey0j38gKiSS1eGV0gTKrc9nvZqqInbjkytVOWqlxbjQRTyERNo8FMcrRh1W13GIZI
xUmnbRFF823TwvRBzj4+CQ6uGxUa0W1c2IXwoAGLS8vo5LPBGP8qFBpuahPH9u3bb1JpcEOmlsGv
digNg9UyyucY0/ng44R0k42SWnwAprrsbzCFCoao0v4WW0X2iswRj1Re8mOmXZDvjcgtCsZJm25x
gspnN5vlE/QQ7k8cXYvma53NH9mDfAb+q94OVP47ORGMztDErTddXwvNa+HrKg8FeoCLphoWHE7k
RW3Aj/C7rtlHt4IEmj8vPyRccWNa9Z9Hlf+2g/n6Qv/D5hcOB9X3z9xB/n8eXvLh5XvV/HzoXn/o
vw7dzh/w5SBZ6JzgGDOs0UV/HbqF+ofGoRe6geAXgT7vXxMLEBjrjIOAIZs/WV3m/zp2a8Yf601O
7ptKQPs6gfhPjt3rKfbnYzdJXLwH9S0ggDbaebg9bqlktqBXbodYXMuI2XJtM9PrSI5J9KO9ylOg
PQObdnl+OjryQpIvtllzIsflc1Yi4Lbdpf2Ap2Css5qzt6VzsGB+YOnqCjNYT8Q/dQMcc4GJgYBo
mw7hqSc/4CGblAoPnr3sOzCqmA5xcQW9QFXntSjBjM0Ayfay0YrmtkPzAIzPJSmLnjhrpNUVhrvw
RefnSmsZXNo07Oj5R9NN5DphvFFbqz1oopt85P8ltX+efAlto7xvbWNJEGdX2h1MSY7EQssuZIXi
34mi8ZBYOmbuYmJ04jR15ReV43xFyZf6urWKs8p5sNOA0JUm6Ikw4oAbqcbnOIE4wrEpm5/KtEVK
QttcvYrDdjH8eimUuxRy1F2hFdZ3mZS16cNN1KXXt3VI/mKTmBG8HVS4Xo/EJaU7mFd7I+dwtQn5
HI6fW8Di9ym7SYcaQbelp008a5vKWS4nXcu2taObX5KO9s4Gji0QD9Q+aAYp2VEIYwR4yQprPoY5
ySa5W45fOKSEeGNagwSEAsmGTbU+t678jkAJV7gFd4G3JE0r9/kCigC+RHeT6yRfhwD6cZ+rcRqU
oFyPoxx25dgdqW1sf7HdVzWyulOEYij1ulaQoY1yA4fOpKfpBoDJ6klU0utSFremnqffKxs5lJfC
tF08VVRsyU7RMo2xlFx9jKgAQt+RffVCyIdq+Pog4j2eSvmkzt3TlNWS8r5U9nmRSeRDtDK7dmz8
MNWfC5NsSZ/UPwAslnIdWgryPmR2QN5IRNhlCk2MOtUeM61BQ9KpV03Yo99vhPllaOIvWbwKxJiB
O1Tx9GQxUseRN+TNxqlHwm5rKmsjkUfOM1j0KOmvKGiucFNcR3hNwFYXyK0Kd2q5KEjroVwo8Myh
WN6Fa4WEbMPxIjdpT4tTZN+sDrasNY8FMFtkeR03kOt+XhbNoDuVUhTK+bTANN7q68m6M4hu8orS
1UrPQEfA+Ksl36npOP+nMTnjTZ4+DE6CcM61NsjpaAu43TqjL1/tEaMuZJMhiOAx/7C0VvWmtn9p
Sijbat89IVu4yyvD2qCOgVqo0SRa4bVVijpVj/sv9lRIjqnQE0vN+IpBglAp5HFkGQI0cFoaVDVH
dTILXIW5YD8fIoKCEFeQ6FKKtvHH0NlPnbhrw4z/P9XKE931HzRoOHwjJAvgBN5Kq8v8iorFI5hO
YCRUyOpunGq5XzpYrhhiHXPAg6EogTS1aQ+qK/mChFx9akx92Ub6OFJVAsfcZTYwAzPX7yrIyBuJ
aA1DiZYE+qSON51Jxywv7E+MtEgFrCbjK2MC7I6D1hpPHF4tbqCwIepqdjO5qUswcBzybM5wunbb
9BarKVNM7lWC72erEjG9CQ7gBp1+rcaJ1djzgClI0Y9R48YBueME1yAK3RilLu4dWhcexFotaGZT
0CprgL0CHdwCacWMPMKFDz2Ot+KTPq0NIleuSl70qAHqedfwjbwOT6YoFMtfSO2KrlVmm1tztpad
YiRGizrauTehmvuudMLulvN/fRR13X4mGjx8mGZsPreVoC0LHjTZxEryFZH+sEHWkx3FOE63eZ7a
DyC8LBT6I4VSlsQIDiNt1vYL1LaHSIrw1A3OsjezjoN607V+ZjrZEU9v66fsGlubptAGz5tyT68u
y6C1A+4RGg4HBolYJjGxi92wpNPNQLV0WU25JNYn56zAH5c7a5zIAZAgFTFFTuGRDu90O6cpIt2U
kuiH1a8rbGqp8UsGmRsxleEryESZ3YZoyT83xSRZwba0H8raabXL3AGN9+f0gtLln4FUb2Oi82eu
o5nrdJATrPnGZfrp4WakJseRObG2vRIbWHZClEXjp6Ua4YIAUz4M2nIiw4z1VX4z+Nq9Oq9aH4fQ
KUvQdBuYmcIqpbQscT6JSgC2KAoP/c4JYzsYzbZ/LSoCl9o2Pa5f008Fzj81xs9GnFC8DE0DZ6Ux
ckTqcC5xsBu4yFFo8vY5Xu9EHR/Hub2Cc/3yNsbPZXiyRQWZHXe41JMdWjuTftOEaq0OepTE8OeK
va25V79/Y2fTwD/fFzgrdCFMMhyxSoB+uqymYgvRWSr211ySYiHLTxjkjVVVTiyUQ2elG/4k4/y3
lbs/V7v/mzQ9mvvboviaEVTzEvW/zKHefua/amLYbwblLhpksc7K7b81PAyiiMDVEcVwc7kUxXyL
f6l4NOsPvlusxUInpld1HX7qr1GUpv6xJtiDZLJcU1MBrf0nRfG/FZ8W6W6qDbiT1wcIfDaKcnJw
X3ST221TLrXX1pb1QEHabY2w/HCkfF7nUvurlslmYKL+Z7D86z1b2Ya0UgANW8JfD3XR3aUy28Wu
fjLpYHSO8ucN++7W829LZL3kGow+lE7MlLhMvyyRTKrujKqw2dq9cTJDNzAoHiGLpDkPqvxqSfPo
gxH9v19LXpFvGGEVzWCCNX99xaEBpYpMv1lTTchBaFGqDnUQov/3fr/634b9v+yqfDbgWAw3uRPW
Eeevr0SYSIPdZm62dRS2e6PJsiBBp0gVJqP5WGlxdmE5bXeimSu3ZTkc4nl84G/6MpjyqZjtXVnZ
0LudUSx0aJob1QxlYOvhYQ1suYeJUX9AajtXb1i8S5vzm8PX4ThcoVVL9tOGleqqDpw0yrep0l0x
5Luci/bWicR8WTgIr2J18AeAXF6ByCmgLz8Gv79kb2KUXy7Z+gaEjkRPJbNLqKzqn9/AFMU9nh4X
uo5Gl2+D14hkPDPUt2LqcBAqkCtEdBCasnF7ApIK51IPBRZ060VVx4sqmiCLqss3vdI+yl5fP/rZ
O2MDZ2DKE9phWZ8twcSNqUydotiGematklBk8qhzOaV1faluIIMu1KeygfGjW6PpF9I0PjiEIhw8
exNrFvebns9yCYEFHvnr5UmJUqGNJZJtMfbRK9p96wv8aCtmGM2cQ6HnRmLQOv0ok7x4Jg3nFI4L
uFuarlhX9RERvURTQS4NM5R1mqKucxU0iubWcIZTvw5d+nX84rJCfCGrU8VkZl5HNFNIK9pwT2Yb
xkoQ2eAbgqnQwRJxHHL0AJZ9IoNKQM6AM0VBFqCiV7/asoMoExk5nCuCoa9LbCS5p8H1fgYD3H1u
+eczYxf160y5IZGhNYvjlwa56kBp6uk2LROsb9RpEAlkSqnVY6Lh9dvW1yoV3QrjiGtnTUby4qod
fiSL0eOFsvuw3qAAy14Q9YMUysr5wDaUGaQSTMuu7CAc0CzAFpCASvjc9ojZd3OozvbRsgexmzD1
HBx75TI52EKuge9XpDgSXFnwYifDym1QC1BBLlFzrT0ItXtFaAQBLIOEdY1TsqJKbZtLmTHK90w5
1/A8ZrJavGSAQ7LLEUpeGo3TvUKPJW5AqcTnUjBTYuKrFE+lY4fX5SLGKw1XA3CzXD/kXZIRKiZN
vLbSSK1NR88y2zSWsI7guogHICQdW3weavq2pbXJUB5YMVQCwTmdNgpuXjK/hn7XjojEAzcC6qRr
jn0plhabIa6Q9qsEon6DpF7OB6DdEuxvROUY4NtVzYDMzmXZhEYKLoFrCcW6MOnHHotabQ4iSiQf
0nKzwfb7savnQ91YWnaQPE78kLAHuFFx4mw54WWboZZ1zKMsK8AvkEMZ7fVZV0N/MDLjguSzCvpY
A84NgWr3aEZWqvqh0U4vuknqscf8daiPWYMALRiWbo6uljbCh6viq/OmLEvvwsxETNrPhXKKKhfc
UlOvzRQQBEbQZwNFqLW4DN4YK9uEdTuSYNSwcay7SZnD+OBG/YikIMlfcbibP3DzjxHvlrNbFjrJ
HiQBjlcAbVdcOIjWwyAxYLu3xApMwJxQerriCtiw830R5YPEoPjokMV7oZAIuk8MCEDMgMghpaVs
3oRyKjzGtTPIKwhEI8wVGrahfTeLIT5Qd+uBlYnIB2xq7Jn9Tps5N9OL2NEHICKmtcOAQtKVSa85
1dM8iBdRPRInUb2EaflZoX+/0Y053+cSVWMxhw4pd85XrKocxwGO+7k9MwjQKoAxRMEhO3Cpk1N3
lB4TTa412stqmI4u07iLkYSMvRKT2ppDIDmklW1uKotED2bD15USGYGi9zfMQi41QFMgTBhjp8V0
SNWGnA2Ycnu8oQ+Kk7mezgnMA+awrUr4BGploKTUojiY2k47kK5QHLrKlVf5xAzT4LwObU30Tzo+
FpSa+q0+4ujSVP0ALiP3LRQkJ/Lb5CFdRHIxpdnXGovLFaz05RWXfPJYsG8+NU4RH5qkLXxCce6i
OLc9wynYyYsGnyLwtXLTck186XSIE4rUxpjTN7s2GhQWrskSK4d+uZsI5ZO+NG2COMci/2ziI2NK
lNzoNN78VlYAvsk3chNPzQqqNqZNfiO1+zFJrDUxaxQn3aGNhmiDxhO6a8+Kopy7qmiu80aJ77Mi
3eA5eIa4YVIaVeWFbWVOuSFswvpcZ1p2HRIic5HYGHtQLtVHACbgfxKdWfhYOQdjHi/pm01b8DzJ
dVkkd9CZ6FPZCxUkPYemYUUDkR/yuX+NFdc4wn1td6oO7qpLJ/m5bwwB4xzT886WGl20KD8UMEI2
lkCxAgXgO2NpVL96U9/gopCwDCtV2dUAZV+7iGuNwCZV8GzPTc7MnLLCk5BgGD6QUIm5Q3Wn5dKc
bHFXFmI+rt52cBRmenRSx/gUs1nsoqjSdwpGk0utmxzaVuW3DPbXzai5xY7TJODtdrkXShTtXaX3
mr5i6q4bE1CnRZiQxEoqlQiv7JdikfNTjj7imJeT+GoDvPyCHGfBo2YxWk5we1x2qCd4eJKMQ7ch
n3e46a1bonww3qdJd6rmbNlCjBxv3DxHx+MYaTDUNdNbM5oPI1OWTaKrxKmROjHsI7rb247smEBL
FwLOjPi5iSNjlxG2Jki6m8GqgHL4xsSrIualYYBc5G3gJjqzmwkMex3Hyy4BLbUxjfrrUGKKqZaX
TDoWOV4p+ZR8hArt5teW7Slwi/JetCRVqLlxa/T6BhhZ80JwUrqLasziqazag2yiQBvQRC2xfSPj
8QFIwOow179FBsO/QV8gNpWp5RNFMpERrcGLmxXG2/QfLATyNK3wt+Zjc9OEkziEjB0xDZEl7nxL
8NztgJyNAQZgwEY25B0u55dijuPbheSwDbkoyg/dSe+JpyJRCfWGJEMokFjLGFO1CTJRqR1I2Im3
iYjFXY98zDMTQoA2OIhdH5KayaiXVBZPlWxUuQmKKJ17Jl1C+zrrdf8S6zFNsNlqp+sFsv42nrjX
vUhvzCeqDft6YXXFm0FnyezhnOWPWKrq3BfucJL03zaN2xqnAQNRjYyqvw074E1BjAsRVZ8tbpoo
WdCsxPlDTrbWF9EoyU2pQfZEFFYlyQXKHu1ynGPxTOiiDReUXpnqdUyiP7ESkkOO94AAX6Wsf2SW
yy0kYqt7guYX32ngO3YJ9nLHx5TLpij7TAs33L6MBpPBoAOsLR1jQZQ6NbVEYlDTJRKxDA1NlyBA
TqhZs9GzCKExhh39xoqt6haYYE+7b42MXF0Sqi+tSa/3yyRKWG91kpwwfC7IotuROUAr7fQTQVDo
apEwtK8rBVF6xNYiJjMy6EYeZn15yuuFWg91H5KtsvetBaJbIhXtkkAsE77kUpnHzIic8FhBHm53
dtFYV66bpN/xZuVREInYOLR2Z1xCVXD3MjK7ezEXLquQ5/PnlD1g05pd+TD1VWAU5nQh0fo2ng0H
gi1LDZ/nDCV+gZ/2ok3zcQ9RU14lc2d+peVMhelZbSm+zHJ0X/Oinnbc5cvd6EThnlBMcDwYPXEs
wM/w8NRVpD2FuJNXC52DgKFc8LL2+RIF7pzNtylRcMN9Itw59vtELXgE2pYfOZ3BX9umA0wDR2DJ
hggSLFQ55LvpbDIVRMzLzHHTaafKcnrSRkSMat1bsfDDrlMNckdjitrYKOPiMXfy6ZvD0eqH7N35
QcsGJJ1dLpuDq2H98q0pyqSv40H4mrQTezhlUgUQtcRXPDBnyjeV6GcLkF3IU3iuBN9lOFf3dc4N
sUNsrVx32KDRbhdTHqT6SEaNFpPyHeviqeXvjgP6F4Vvd/lwp3FGOCYVroqSrM9dDs3h0gEU9pms
DoolpyWg1FPVYcIPjLSGoqoPYahEy2ShbRRVdTCNKjKpOwnOgXExDfanPMF1D6fTutLflESMnezA
fdMX8dWm2+JNdTRUMUBArNOokdjhV2lS8qZTImDOdU9qm8f5J+YZ6WF+UzWJSaBwylexU/Yme3pT
QDmrGKrWV12UuUqkxlUsVayyqbluZt4oOpol7TBNTomOwApB3/XQrKorIxfWRfSmxeIoXj8sq0Ar
fdNqaatsSxfZuM/mfl+rM6eQVdw1rTIvZxV8dYlMUHetKjDSo5adDrDXHyJRHexVLiZX4VisLEDD
+iW+wjk78ExgZBWVTb0NV9GZWOVncGNXJdoqSnNd5GnLKlR7O2H//wbh6femv7U19/7QfPuSZ/nq
9Tu067/aXybn/ORfXULLISEC5bmrYtdcB+QMgf+anNvaH8zSaWEZqrn2A9fIib+6hIql/UGPyzUx
CWJOAdxCT+2vNqFi6X8I6N4qTlcTrtV6pP9Phue/NggUnS44XXzaE782BsAC5iHE63wPQflmimkS
SiLBiKtPjO3UNcYXFazAo2Pk01OSyWwDJ33c4pwluA+KCbRV7mmVLSwY1FD7lDXDR3n26+f/qX/y
9zs7m5vHSqoOrWtme8S9UPAZal1mE5SUFLTelV5m4UZthAWs3VGxoM/5Q2csj4MSa1tdhcfqwRMa
NuaSR74KIobuS1JDW2q1ncOpLsjRJdz/9M3/0zRh9ej83en5+52etevUqrdjmBXZvg/h3xgNw61c
kZjXnSz+hnc8Bl060QRYYs7KFqw4v6vbj6j6Zy24v1/9rLVjuAwKUV5le7XWLaZOcvQVYg4Dt7bI
u4m7Yt9WHBhjND0+AtHhwq6RMv7+o6/ziH/65Oc935IEIFPg9lnIEiuZVg3JHdU3Zh6rtTbWKNT7
xEh4THYOqVq/f81f27F/f94zp9QgKlVXND3dI98oGED3AOF4fl/RCvr++1fQ3vlY59kLLqGuhbqM
2X7gWHmx0G8IAHhU0IyTcZ8uIcRW/BQbgRRt48ii3BfL0G3daLnO8tEnQXnyhVlOVyJrv5ZgzGED
I5/SFC38wMalrxf4Hy68u77zn/qtioLtuEVDvdczQuqJk0oD263aLdNRsceYWx5haAM+FRxOndCO
T7ZupkFEXRAAFolYvGTMccJydkY2xUd11HDgL/10YdT0b1RCPjcZU0P0IHP3p3v83cb9O9+be9YH
Ldox6XLXKvdLOMFhFFbtU5SgoZDOw++/N+OdLeOtC/rTVYGOHdHfGKt9Pqigdx0c+3HJNN7KJZB3
ijqPaJUKzIiofHLKmkPf1MVxKKDfqxPmMLdJ5iBuYuumymoOxDExqB3HrX0k437vEArCMYBOTkiu
445OnhLgThl2Vow8UmtJjSGqdFMTbRGQ2KZvV5vHhTn09WGSU0oVzUduWm26MCOTYQzcNL+PeEww
vrnS4Ypsx6gxbn5/Ld672mf7Og3eJWVQU+3LEONsJYkLmjnDcwiaP7IuvrfznCub6sahJT9PXG4w
2Nskr/Fqs1dzguvRXxWfx7B5Nru49EfDIXGsMOYPvugzp9W/9gD3bMeVStg7JoCnPVPkHiWyhT9x
A5/J/KQSJPCjwOtUei6K5zUOYM7MTS81sWtFF5GgYk+Wul86jQSB31/rd9/O2RYsIXnQ7ra42Bz+
L0cYvznOm6TY02J3vKo0jyVw6KBGQOdhWR8DRYPAn7f1tIeO1X30Nt7bFM5246G0WO6qVu0jOqr7
UodSng1zs2mi8LE2RsNPwKwEs4oEOx5rkiSalT3qLv0HT4N3agn3bGe2MBMrJEHme2KXnI2mKuvx
O68vStWFjK3bHyX1vHNvrxXaz5tfOLusrMHN90M6Fbt2pqGOqKvGGvGXCPTdverXIeO/7i/nbHtt
yNlbQikyoNBIjkNdIxQ5AyGLQ7c/wDXWOA7N2uff3z6oFf95Nz+f0hZgsRhcuOXetdX5O7DREt2Y
44DQshZFbFtrKsl7aO3c8ehv5Bd5BNLJ7/pw6j1pCnoCLqLaILNlYx+UFhyKPXJ1yFi1N9DpsqsJ
OBIurnRWvwHDCV/qItRIoYoNaDxz2z9ziIz8Iu6qrYVCEdRBE2e0Fi02U49MiPXYX0J22tlh4tyq
bo/TvRKhRsPDdQbVmyf9qu2H+doIQagFC52XQ46qjvoDy/0SwCxzXE8tMzn5NiXaDv0zSmBgYf2t
osu68UandG4iyy1mEMpxepGIPtdosRd0fUo0j59noLyvwlWKCeegUxWYgafo2aKuuICVOLnXgyBt
xrIn/HSpVUQr/7qBYNmngPVpmTi1HTCWiLZgmKJup8eVfTL6tELhBGb1VSHb/hvBxiLAUehaezhe
xl0Nu5GeilDMywah4GluhaUFGvmnkhfFG+JHQ6EDEa765skShL54Iubj0e4XSxMUrtFYlzN0MwMI
MsrNKt73Rn7M1YUDaDklsHYx+znDRtP79CWFKHYy6NzdZO0gD3WZE7QS6UqHOxtcjwc5gNyEIZdE
eDMUH5M95hUCYxFUNRhlEL7ulqzUnmwV9jo4hwwH26jZ2Y2dOkI5xiCuflS2lb+OqRQXTY24EMdQ
W9JZEbQbXWtoNzhUADLXZRcS2sGcmJiQZnJPhYtSGxPgmN+XRVkWniWhXHk2Bq4nZSFr1WtaMxs9
XNioEZ1BK54Q9IHLmpfE1ALINKX0Yj1Sir2YYuMpnW1SiNyseYSglL5omW1/KzAItF5PAmX5WHeq
/Q221IJOzrQZ4KaDPkV3dmKUEAmlUq2JGy4Fp57p1b1ZFMWnSK/KaLPQulD3Wd3XcFO1TiUELyvN
Az4f/ZCBtuy3ydgwbi1aZFR4cZPL1poFECoooY3HWXwIfZv5Rc8AQ+3vaCdRM5S9Cq0OxaL+0JsK
uLik002wV3NJxLUkiKQQMbHRjRAXZK32fkosQ6Bp4QiouSlosqWcnjySQ5dnMVt1vSFn2S7p907d
Q01STOlZJgliW7VH68N8Ld6Z00gz0YxFdxfB5dI2fehys+dd9ErkN05UE3UY+kYttQLSwSLLc/ql
3itCK7ZTW8v0Zuw0+6EDdfbUqIrsAoWxWLTh1oloCxk8rSHPpHfgpaCJkfUrvlasNSAPeeM8hL0s
XxWjtb+5EegvP0YO+KOeDWZAWo3nkAlcPzymSqszFnAc8bUbWgAwFrGmP2jhpI9JhSvBi9TZYNhj
ThM9TcOcNY8k0fKlVqP+utcM/fMMtm6rK01/sptEtl4bRsahcyu0CmhWiWsPY53xKZ4gzAZ4Xvo+
eWVgL4O0gCuC/Uweo3yeTp1WRI03gQ57cbidAC4XalPvdfqI22yMjZw+rGs8D1h646CMquOII/WA
faLRACFqtdxD0a4gsM7ptO/M3NE3Ya8tXzPRyG4/t+m8BDrgsEtUzSP5A0tU3OMBmdg1O/mMEn0F
nYI9vkp6Y4GjGneOx8Sr+mTSZ5zgh8/upVYvGT5VmjYmvPCG+zxMrrWa5csXWe8tAkpsb7QqKP0i
I8lUy53FJwwiZ6Po5mSPO7UrvGYS4odVQaUNinxUvxVRjg6YA6WVHUox9V9rStZy60o2T086Gmpi
G/TL1SwqumK53diEcndohZvSiXehjFxAZIyFn1XRFS9DPrLb5q1ugKMraprEZH9zP7fDEIbs4eyZ
m6QWpCyocWxdEmzFOvz9I/CdJ7p9Vq3WOG+sXjYUUN3cbkmXiA45fHKvWozQ//1LrG2DfzgxnYfc
TX3RFjVawr2dweYdO7zYEdn1+9//7Wdq/39VDPZZRZqQjiMWRy/3U7EG3pSZujMFQODeimD8ZlX7
kKOM3C66ydwGiNFmCg372DfULoLkmC0ZwqHvWj1sb5PGecxTcGsuafJJDo62U/Su8Ke8BYNmOUi9
ZcpTlkCgY2267bXaMLv+/efQ3qkh7bNSdkpHjI7dku+xlaWX6oL81EqVxE91c9gmTB0C3LzrahMt
Q3riw3PS0Am4HfTg9+/gnTOcfVbErn3cInMBviFuUm9wZoVX0yjTJ6WGbolOvIXbZ0R7BXrsLl2i
+QORl/5OyWefFa8zSVVDDIJ7H6Zp/T01xs7aJmWDftsZ5WVvFKijrQhxiDfUxfjYWWb7wqgKzpDs
50Fl2JlB715Ei9fOWaDATnR/k41qDow0nXCoP3E0bfAv2NYwM6rOoxMpZhEnT+zGIrDjwX5Wumm4
QENOHnRtGiEbCMmMH3yz71xX66xoLk2ZVmyu8T7uJ4aFc7x2MmSO8QRapIX5MrQ4SOnMVXALh+X3
uCX84IO1987yts7K6aWpMP4aS7Qn1KZ4xqtCYJ3STH4qU/mBcvads4ez/v5PR/9mSnCtuG1K5QaY
PlWKXcGQbZV2f5+M2fngIr7zQVaX08+vEjlLouBQzfYM18zLqJ0Gvykov0ebIvP39/97K9BZN7Cf
PklZLraSG1O+J8wi3gJyNzc5gztK8IowE4fHz2ay0vm2LEXDvVeJAzzldKdGevjjg7ewblr/sFc6
Z5uZI5VOkBues8q66iDDed7p5I7ealmX3NUR5KqejuNjqWGpoqlsXaV1Yd0tNfGHc8ueKvHb7H7/
Xt5Zlqsb7ZerwfSUG7PL9rhi8JznKuNklZCLKq+UjVZUaeCIefh/a5o4Z3sP7RoHDkNU7ckmGHEX
RiS4GRXg7Cas7n//ed67g862mW7WKmciCJQuWKqj7yRBJCRbx89GTf3gJn3vSXe20uUMETujC0vb
a9I9IyFkvgXXf/z9B3hnodlnaxkMcIx6Elh2DaB14whxqppCXLT5/2XvPLYjR5J0/SrzAIM+gDvk
ckIhqMnUmRscpihorfH084HZt5oEGYGbtbqLu+nqqupODxcwNzf7BXqx/ej3K5/BiXBlzufh+VfQ
9Tbi8Fp2hGk6QeJT+9vEV278YoSurRhUe0Y+b7OFPGN29C/PT06eOG7mIoxkQwrVuc7yY+qp5Se6
10wIdXpeJkqiT18QDoV9rakR/Lmx90NEHlASkDPpaaowU1Hiawx24G0Ax4v/wkI+/wRptgYfhWCn
4kaooJQkdPODGk/WgLJ5QsSXuIO5Y5H290U6dF+sIaTN2FcZPmFoHtc7REQDhOc90k1XjWveZnCy
0CgQQIQfkDaHsZbqFYCIoam7h9Br40/ZCK5zo6PmO61syKlq3xLH2mI8PqUlQZxiBFx7tLAfkthS
KI9TG401E7slWwYXil781baAH8whyt6f3xYxH643AtJMPH1+GiiF2ONYNgrIFgTvcQ2TWzW3p6+o
MMibgmOyN2SBG6JC9kBeK/xZJ6NLZ5KYaXxXG/pGm4byEPaFfejcZqOHOHpl0JQNjT49KBRcjjIN
tQKJQaf4Hqs2WuJhULiwxoMGVYCUhlLJY7DahZCgfYoUxXhXNqbT/LM4ZyxuFqdBasWZHTpxdPE3
STwVhwJfiWuZ2MgmhnH0BcUof+UbPrWciyvG1HoJFobOcyymXyi2P8C3q3kdRreJ0mlubffJN93H
9uX89p260mbN0ufbp5pgfJGQiI9ZG1xrKO2i7YJjAJK/NO5FWBzaOnAOiRM/epOlfHHQ3sT7rBnu
z49/IubOul/PhwcSkxQTwL6jXnNGIj+3sEDVx4NIk3ClIXNqiMXNUdFygTGEVDmtuPbCA9G1bTBL
vkrMdFpJok6EJmNxc0x2FqdFq/iQIKEC+X3Z7QnB8XVRgV0cyg5uFc7tP/7RkumLOySbVbxGx/aP
PM3rrd2r5gWecsh2Drj7nB/ixEWC5tqLXQmsbJgmXpjHlHrevTYVysbOJFrYTTy5XoNty/lxnv7A
N4KHvrhKnKbEyawicGmemV1FxSi3WC5hQZzr+iFTpHLT2nV8WavtnUZcvUedP91bWl58ajOhPebg
NEnStV8ZLzg8mTTgc436we+j7NhtYCoWxyTArCbw489TGOJW2iT+XIPARE5RkE5t/figVI0b5FDb
0Fc0UHBVLcpKXQze1fgREdwoIIQNjzvFOXb5rNZlBeWmzckvBzNIH7C9afdeXJHtRH18FbfIx9S1
mHnH3jerCcuDxRN/5aCd+lz1RbQFQpSDZBA8smATYpWL4A0qHEhEmgDadmVC1yCohHqsFGSYuhLn
Xr8u261ME/V4fs9OnPUluQd5qBR1Fs0/1qnlfxPWlL2fBJIfolW1bafM7GcMlbpf50dbWKb//Xhf
KmpbZTcLjcf+MWks9Qa7KRBkXjYdixqkcj+A92lmPk0ga4GZTQfkbKDkCodB33ih6W3p7n90AsXZ
1ilwOihCUCP6Acsw3G2/mbRa5hZhtDNEInZUOYDbj3m+8hmdWqpFbEX8olassPWP1jDUeykyWM1o
atxOqQG6KA4fkHAJV7bl5MlYRNJx9IFM4SN0FCmlDl2OIH+x7fludWN3FXZhd9mZcX2FClrwvo/T
fDsFUb0DMbg22xO5rb6Is1HshKGiNsy2UcwdXpZY0SJEsD1/EE7lOPoixpZ15XTCJxnwNZ/quNDC
Yz6hwmNN3MIODptXBQzyPV4N0UVlIFKkwf5becGeuEKemtrPMl5Vm8KiK8gSVSgim7wdsp0ao/bf
Z3hGnZ/fiZA7ExKfX4TU9CIdsXoUH8ZRfJGeGG7U2vtRY48BW1ugdXZ+HO3EoXxKr5/NxR4z4ESm
FRxjC/BH6Qzjg+ynFJ2ypsHG0hMuBhrqoU98DVTdED5kolVmFyAyarPAftmkdbKpYVTsO4DYl6OB
CXMNs+UfrvUiwknfl80I1O6YwP5/8ATVdm0SqEZKQ/t0fg1Obef8z58tQTjaORaIbXhs0DZyG/xx
t4FqG3c6vIuVm23etjcuNrlI4+o+UQdLhgxRRzV6DBo4HCV2DshnOK6O3fo29rV2T0uuWBnx1KQW
wUYBqzthUIlaHc0IgKMivuTI1lsdFZKVTOoU+EYuYowcGr/TE4cCoKUEH6hwp27nVOI+qZDqG30F
wYEy794zbnlBkx13mCEot4Zv4+BogSwedC3GfX7ACNQZkp2emYibJZy7qsIT5fzmnvqQFmGodcoG
7LkS8jo1KJb30JLGyBoP+CLWW3zqSvefjbOIR55ZKsLyid+VNoIfztMRuLijHQKqldsgHZOVK//E
vopFuufM4HEoWCHF8Xa6SDrAwoqHSH4FMnVlyU5E7qen3bPvIafZivcj4ISu67Gkahz9pimzcX9+
oU5NYA5Ez/50zeyGjFOfHSsTJU5wv8beE9wQNgj+fzjEImbE+J3LNgG/hMweLTv4u7c1WnU25LiV
6/XUJOZ//mwSsGWxxBkTJhE49l0Ro1vn5BUGffjyruzCiYO7lP1WgnByHJQzjn7pNZ88Ty3AGMfa
hanWqPIkXnNxfj9OXABPmdazqfDT0fSPZXQEZ/nerItbP0K8VctREO0Kb6Pix7Ayo1OLtggXk8nF
0o88I/SMdgtiuNMmskqNIk3grAxxCp/xhMJ7NpvGFxm+tB0WvRE4PqgN+B8PobKNuky4fV8/0W6M
a0H1Zh/GWrOpULu6rFIUlxFdXM3LT23eIhrYgUFZIOMZjb1BMWx6pG0Q0jM07ZtX5gWcjjGqLjrh
tWi2V+1jWufaNwPzxHzbtbr80YxKf4k9F2roMW8OoHEJzwjb16hPnd/1p0TijRvpCcv7bKFyJTR4
3oPZlS181mhS3496CzQCjTpRxdW+GahmAz0E1Gvms7/w6Gxp02MODmsStRrD2AHdGm/xdp42faJn
NNOt8nPra7bbGAJbeZgBe7CX0w4ehw/FNMo3bRxcVX19XXZpjWwOysUtslIqzdjrDq+oz9DpOjdF
jGf20btiB0u3axSkRkJf3ALH32nVWow4cSM/3WnP5o9PQiQKjYMCvEJcRBpEmMqJwN2qFY/FSfyl
TAVv96pyVgL3qQEXRyLyIrPG3c9xEZbFrz3Ufuh9Ut85GcXDFGUTajn8BrQenZXr+cTnttTvrhQL
Ft48oDCU4iEGVvQXYd28sJLwx/lDdCoJV+e5PlvEXtVrFBYMx7U6kkCEBVXYTUF8MEOt/t6YFuXs
pkt2RVpXRwiZJpyXfPi+MviJa0pdXCQqmBNTIWl1O63/4BtPBqgB2M24R2nbR8YAB8FwD3UQCU+p
JBdJ2atXfdnbcCPjDOHLRDnEavd4/uec2N7Zf+j5UgyTKFLMP0xX7fOZVNmZh2rK6lsHJ0AXGESy
9VS8CfxMM1dGPBFj1MUdRC+yiVGOAheoRPEnASx2hxa5fxlGprig/Dv8w3M0r/+zTdbyHpta0Vuu
0ejZHjH85EbV2m6Hyk78cH7xdPXEZj49T54NAoo5iO0hiI795KiQAdrcvgpLWD0QtnDg3A1q67tw
6tC1KjwFgbYw71p6hrQW9tIIwx2lFdBwNmiVCj6dg0itNRRkm32EkHAFneKSvj9UeEM5dJXvU6nF
RA/9TD/pv6XJiDRelyueC92+vsDvSAA6ov3zM+i8qt8EZLT3Rql0dxTT5ftEIpnZlqbxM0A4WNvV
apdgxF2H5g183CLcOE2NglkkhXeXYhKZ7zrF6d/5oDq6nV+YeXtQ/B8ANLJ85mqL2wy5L2BnaUz7
E7PLSxQiCkTQp6b0N4akRI6yOgc9BLkw7LUw9gPUvqzk2E4YTR4US5kgOY5abO29Ginnja3gdmxS
5NwNWKRZmMXL+mvVqeGjjXsmgu1l5dAKRWhp5KdN3iMbOnzK1fRdYwb9pTEC7ag1567wuwoUzYhy
ml4FbbHtRlOhqVlb4jrvMyxzMNDRITo5NVAg5hf+bJNEu/Yi34OtJhGb2IHPQ/kF0vCjwJAPSIUX
AWM1wjQJ9jJDQtpoSnGZBBnU1MCuS1dNM8p4GrK70Sbu+wqd6MIrj1JhOmHf5jCSSeuC+5SbUttm
KM3KLW264VeuYjX7DlRx+S7CrRaUju0gLg6+zvlRenUCZ9hwkqOvwl9DGM5E44omVarQI/Cr/raB
bPYzKyrjSzJSoUG/Pra8rYXR+Sc7CtFh7nGB/tyHgWHNDk2Dt2sRlP7Y5M0QbTsMXr9H7UgIn+IE
U4HKH7sL6NiyhR/e0K3wjVIcQAfC4E8mYYKQAACEFLuh9F9GDTG1y1Dr7I/4pYZ/KaAuQ/iHaYpx
a1p7iNHB2t3WVQYiSB9BgG30HoWGTWEbXoIFT9Ni3R2P/Qde4xnwyTYsowOvdewDpgyGpRuj5bGR
spNiX0S+jh5cYIU3PVxejSpGrz70fjBhjGA2GHgJZPV9qfE/QL0P6pBaDCoCYbBrtU08+km2z1MH
4GhZK9n3sNHNEpZk43zrLefg2bTctsWQYb7ujOiLx4ljuR2sQNwTQnTCuQYRLg61pL7u0VGLD1R8
y69jF/qPtTqFB6VLornCG0RbYaKue9nRyc+3pY0ASdET9S6huYtuK6kCPuB5VNhHnj403W1uvAQf
s4INJbPRvyPu235UvDodNnwV1mUktGHAFSrj/pWWGt2ZudF+8dqyuwLtgKqLwHQzQpLCd977Ya3E
YNGBYoCqcaroHV2Y3M0ixfiB3xZkzSBGlL710ok6eFyGH9vMs36iwRuT0KKGwJI4NQ4WYYNmKTBT
mpSHxikmn4zGKxAuG8L4wLVUP/hGpo5bm5qgsZ1iZ3Zjtau23eAUTLswDyYDGFfbxx8UpPbTDZXN
9CN0AWUWwQjs77aWU4WJTb2coPHM0MDa0I077McguOTodOC1bDWeC063CvaK4xnToaTQfpukQ9xt
BiJIuMHoSyPUFJ0C8ypBToUXxqjsR6kU2i6RMGr2OVIaB131ig/QyaBCoLh/jTxIbB8CJ21+dp1m
OJtJsyZksx2VDrPW03/V9RqNelQ00YKIOA1O09FDkk1/0+lYvm348+ytGDz/WGG8JS7bdir0PVMH
sVxAQcZcuevbXdprLdowqfHV0SuV0BU3EMObsuvsC6kDzdykNcISG45vdzVMsW9vwAUad6pq2z5i
zE1/kcohQh0ab90HvvoS9HLglFhLcpLH3ejb/TbHerZyfTpc3w2ju7HT8pOvmmG102zbucJ71f+V
8v/nJIAj3CDAHd7pqSV/eIEPjaiLiqJCxU8YFz7UE+sg4Sr7eF6jjAJOx7AeiqGOw0Ouzh2BIbH0
jYmkCmpHRdt5PAMaemooYIw7x4nIWcZUQ1uSyqX6BcURkRyb1LsrQ2ndpbLTPmAanb+b4tm/rBSF
yVGMEgeIEoVRD9hnpl8nNPo56EXv3Q9qYkAqbwrtqwWTON8bNShHYJzlXe2J5mYIx49gpWfElhNl
H/AsVTBzN4P6ZzKY+bitwZTm8CHi9FviJPy4PIxHbRt5enVJ9T2dtrB5291Y5AqOsyE6ojvRxO07
wLD9uyByhm9+rteja+PgKdCIN6pmi1NoP/IuSxy0Ez1FpTOe++oxm0VAOifJvg94nX/A/yG9LWSC
6bGv+hN6uhluJDvkCxWsAjk4RxVTGLnJ4xzhCtUaArzjwhbH5QKyJrrXkfOVxADxkpQudwHCt/YA
O3d+Nc1d4hi5DcdzGrBelneht+hDzGCS9hpIDZ4efS1dOkvKBqzsdQiJONsMhqjf/bfTcTDIGmy3
y6L0M1BBflqgZMXn8wnRqdxdvsy5psQrENywbBdhWqovjnmXDCMIYm9aAy+dGmHxGK8jjNQUmkeu
aSsfm0jK+yhBqtU0RnWlsHAqP11U3kpMBumZ6TQAwlLse9SVrvIBNj6s0NzVWlwez6/ViQKGunhY
eZXU6yLA/RmB/y88Yi8UrQfKnQY/cQcbL2KzsVZAR099yNePZuEsim8mksoqnIfg6LUwNss88e8t
p+ru6DSZm6nBxkbODtFVHWU3cNDkNq98bS+CYNhJPpBPWLz+lfYVcTls4uvOG7RPUdpLOD6y3wmy
P/SaAIfouYLTd9ukeyDn5l4koXkvm6E4hBa9VpO6NIDAzLrolajaNqOe7hW6kIdSG2EHOCK58ycN
5V+riG88y6SH2iIV02GnvA8sNb1Ik5j2cILcA2Fi2md9lO5jmAA7qwWJQrbdANesx7WSzLzfby3a
4pFY+kkEQjFBOMbEuUjjLt2joBrsIDHWO93Tox0CehBt41i5rMNGfRdoGpeOHQQrB+TEUX8SpHv2
tkBoQ3EGj4NowEfArDJAuEeODVIvPCzOn8EndbbXk5Ta4jHWwnUNZDDFx0pKZ8f8xkOBwekW/XX/
B5pT+NfhTwjNtJz2eeb5X1sTbHM0qAgWi2m8TAR5nGdXvjv1DaTE2vFuPL9FBS4ZoSf6zn2O79RD
3OQ/0AILD+d/9qnuz5MH2LOlCXIPrfWE1sfkTTifARDcpl3cH34zkqfGuq+k+QNJEnmdjLpxdEK6
FCJUdd70tnMvNWe4BYzLKfR0572O6heST462oll4IoIsxRVtf5j0yWFRPbuwHhyzBXdA2XArnAmq
V4Vzw/llOBFBnoqJz1Yh9tU09pGSdANnvHd0kbuxUyP7YGJszSa6kw9/4vxQp6a0CIqpjXtmlQvP
xUCjux5BoG1JDfuDsFUoeNBKVpbuaQdfH0jhLKojsUAVqPJSz+36WeHcRnLzjs64xLwHgpaLzm4p
kJlO8PIq9bp+7ESHPghuYa6dFx0vgzHW8O8xDGyK6MmsTP/tZz4KnS/vNRn4daMrfXCsklJzs5DC
FPBw8fsr/CMBjP87S+u77lfVtJhA3zwW9X8d2uznY4OV9JOF9Y+/ja9f/u3/Iw7Xz87bK3/r/8Ej
GyXcJ2vrzWP1vf35+FzuQvytdoGkBTaLFpI2lgBfR3L6XO0CkVhp8C9VqOgIW/ytdqGhkYErKRY4
sxQFuhaE9P+jiWv+C8CRxEeBP8t5Mp74A62LV/KqNu7YuEaaugbOBiATv/x57Qkjs8wuMCbYJV1q
vQ+Htr6kGzzmW3TW1e8ACUW7MbrYO/RUMG4yTApH3k0jCkpxF1gXYnDKB/zIPLyGJv2zbUv8jseG
1/SGiwbeEFHX9SaOINWizF6hz8uXHzmqwLZA9cPm29UNVuQJm/EsrigqLlBjbvS7oDXGxx774vfx
nGBtBgcJrcBxqk9aF6Dok4BBJeEXO5MS4aj2hBsDDeML3BKdENcr3nhPnGkDrF0sP/oB/PVUtW4t
zR7v20b2X+TcdtyUk1TuuyGcDhaCM3sTkli7iVIl+zL5qLLf8XSfOUHctw9mFAXXHuIcOAhWSbjt
qRKEG6A1pVuHarcG03159/5eCqS7qdqwHrqxBCpprd6lNBKGnQ57Zls0AfzYQVW2TqGuZbQvo/jv
oQTnVnNAdKB0uwixYZ7qWpPGIBOssdonWaFe1jwXuDU6e2PVnsUTL3t4+rz+f8R55uk65zqn5XU+
BL/+a/MYPKaP9YtQ859YY6G/Ldh823BM5HDYnL9jja3+C/l0/GokCsrC1uYw9G9lHWH9S0jTQRvb
QRSADeVf/TvWCBVdHc6LY1m6BcrNkn+iq/PySjIMZI9tVerErtmsFte9l6HGoC81ktcBJA66fGvI
noZGZRaHZ4ty//vife5fvTycv0eBQU9INQgKi2vZx2Ndl4MsXN/jmd5gHOHhI7fFoYGHM4TaXZOt
YnvenJmuWdQ18fyxl2T/iRISr0izcFNSm/1YUX9QZu+D8zNb8Ol+LyAKR4gfqdj5omb+cgHhA1P1
9urCzbUU+LaO2YEJcR0Bj3wmLWLJQIGWIkTok/c0yriZfCW5lHgBYQailcZFqeLAQuEp/R6K3sGv
M8M27X2EkFzrigKpzE0w1sr1GGSKuG81GNeHNhzH6AqNThvfPVu/K7Q0OdY1LifnJ7foJ8+TEzgj
WY5OLOee1BcP8j6fnLZ10PStJ0WHCS/8Ecx+IFB3DcTHFiliWAa0b2tszA6YyXdHHRrXYYR3k2Fd
afUrq71ouf3+QbqGDBU+TQKp6jngPrtb8DoIQhtjDndSbPNS18TwNRw6bODUfPwElCJBG1DieqDw
Mh1A6+4UddBXksvXB0sQZnXBk0bH5mD+oJ//BgPV7q7LrMy1vKT/HJp1eoOjy7g5v/bLq0OVeEdj
Ba3yF/IBczFTJVQz1e/9BPnEjjppnyeXqol5bYIZycqqvvo6CT7kQxrBhoGQQ3o5Id1ohFar0BX1
NCuv0gG1wkYiI7Ox8+yjOgzKT82vumjlZfxqGRnV0tFUR5KfNEwuChhjIcuRc+O7vhFQBlOjIbls
4zpded28WkeuXlPTJMvJttlL/TBfWF2pNVpJJdiyL5FfjfeJzdfTJOUawuPVjJ6GwnfMQsfE5o37
ch1nPQ59qPvSVcC7fQg8/Qrka7VShVlmV3NCyD6RVeAqbvAfLweJMpHQAykKN/ScZINYanwUsDLv
kPmtbpLWWBPPeXU4YEgRBBjKxpacvPjleCGXl2OOQ+nmdn8vZHhNZwj/GqXbp4PyA+GPNejeG6vo
mAZDch2hBb9Ew0NN6KfMtInbtunTKIw8RNODf9vanxROeXsUNO1wGkZKYAlmtXh+pSa1IldDngIg
bVvPighrKKY3R2EBScpwuTCWuBwrbFjRRC/cviq9/Rj13wfNqlc+pAXYmZ1hBGIEng9cdSj1LbbI
oyFQciqZi440JR0ImFfIquIprn1KtdG8xls6PpZiCraCqsehFFTo6W+bu/Mh663ZWkKbAT0WP2qJ
3RJZB5iKooXbF3WxrRNHHqbM8FZyiaei0n/e9r+na0mOhoZYIc+txXTDMjbtWmO6lLApbTei2URB
B+a5fz+m3YegpBWNcstGqrnrh+WFV2jfBh/EoI9MyTbXPFRQ/GrlV705dwIZ66/ZmvqUJjy7mHSM
BDxDE4WLpsQHBWjfQS/HtTTqrUEwaiBIc2q5mxc3jzTotasVgxRFk7mK0mVIaev+ynl6I2LO715E
5LjikHtcZDR1bcd5VA6F68HwO7ZxEX6IiWqX9L+jleA8/1HLreQiV4XJkmE3s7h5IAx7uB60hdvl
aD55mZ3ubdXIAFlEKM4O8Szzjyt8pY7FyiRffzS2qmrET93iScnttxjaM30Pne+8cNEx7b5GrYFe
OUL7bgEebSfJzq5aq89/1Zzgmx79ycsEwvvW9Iy1KuSrgG6rmrQsQXwwdZL9xQ9RMMfJG7RtXWpX
f6mqEu2LsUv2XuPJTQwFZ+UjfRXP5yeDgTuMiqQnbjGL4WqEWuoUsWY30lN8SKqs9MUGO7X4Fq93
dGDT3Bv3aaePH/8wODAu5RGuLRuBUe2phPzsA2kMs6+ivs3cntfSjWnx1eLHYqzcjk/8ihcnah6G
PHwWHMXmZ6nOMJi0HAe8EXChUJqPpW2PvPST9uhVqXI1FmWHEtWIZ3UawJmhc35r1bZEb4dkgB7G
9JWFGy90OzWKbUJfudjpfYSBH+LDH6xW/5Lq2ATGeLhd83bpXFPUbFJcAvSO+mY3VD427nDS6XyC
S1IUo32Q+OHtY7+K8UHo1KsMmdwrHBKana0r4V5iDLilYxq6TUNMitFvcNNkiG+LdII+MhHX/ngb
JBY0DlYvyLI+vUafJ6+KQ3tUWHiJBUi/7aim9Lsy6r6eH+Spt7DYBUaxSLewLNN4Yr5MGnqB/iNq
1plbeckPvwjvBhNBoRBqzNZBqX0Xd9l9IJX3WObtIwQnNr1nukGLawNN942WFbjNoSk+YJ++Of/T
XkUcXrsqz2aKdNocRBc5WuuFXW6XE8dfDO3FpFXVDsSjQzsigril+XwByEC5eqjZKx/eq7C6GHmx
JkaJOXPbq5mb9hjHtR0aAbS9rV0a0pk+P8lX98Q8FIa2ZIgmn/irnBcgZw92IsP2bzD2mJUH29IM
1lgdb47ioP5LGKUsunzUx7KQiJLNX3Tdaq5M2VeEpT79+VQEtkQ2Jlpz0rsIV6pilKGKbYxbaXa5
m1qBXCEwiZW9eetUUJcQXEW8u7Ql7wj4ELruRcTekFwA5tHjL4HXG7ux7vObKOrNy95vuk1cQcRe
OZBvraJJvgRglO+Squ/LT6WL6dvj3ZC6QaaHn1DWz3ZK1RvH88v4xiXDaxV3p7mgJA11kTNN6KZj
ARemLkRx8wpHlv6WqIgZC+AkQFt6QCX97yrYGwWfNxaUDaP4woDGXD14OSsx9EMpzCh1la5WXENi
1Fl12ETAsgbA0sKCER32DikapyvrOb9/FqEHmWoqY1SeVd5hi5EdtPi7Pu8Sd8I4aYfmF/i3dqp2
EnLqe5NN3ftWVu38Oiw3YNK1FbjoG9v5Yvg5Cjy75loOUaG0deIqpT5s07yMQZRUw0r28sZ24kbN
bcoUqaotyfgxgvgF/sOM4tCeHMg8jxGFJrSARHswZNWsBJTXi0qwJKDASyFfks7irT4pMJiKPEjc
nH+3y6L8C1qmxlfbnqULW5M7MA/0OyWwQHYOgJP+9DAh7se3ObtzU9JZiqn2ElhzbqqFG5XxHTEa
ZHxrKXdIvVXbpMDsnUOm3loIaZ8f91UngyevTdlrTim4yYDavdxMTZZIaPhe7pYYetU3cYrMyjaP
dEQlhqSUv3ADw8AABF5ZPwxtUN/wDDBqlD88Nd9jM+98HpLJ3rZwvcCYjJX5taq1ztoJXVcee9Rf
0VEbx6HCmAYMHnC3hiqoNY3NOzWGM7tFUY5ni/A9DfQpJq0oh4Pk+ZQZTXuBdW/+rfWtEAsSu4Bc
4fe1fcc7ZydKxbS/St+2Mb3NewyT7bT6dX5pXh/zGf3F+4vrHd34Jf2+b5AE9cB+uSg3ql9rbuxN
E1b5Sh7xOlfVHCl5TEkSOZzdF5d11k0Sa5YGQWQKHJ6PjFfv2PgLZB8QFoFOUttrzoavC4w0r+ba
IuNhmkm8fLnlpRrWmISEGfBQMDVm2nuXI+Y3O74P/9IRXrTxYnwmcFoGuQDAKrqrLcznzq/u63nP
P4LrmyRlfqMsonWKvU4sam/mFc7ZOQi38rItJxtkrY9XLZRz7Ur17Onn+WHfmjwXIAfdImSTOix6
SKYJpm8y9NRtQgujQlj2t1z9CpTyKtoNfdPchkFkf/MahLetHHftqIwm9/yPeB1qBE7ODuB6h5uY
LsfLDXCUoEL9cOLmyCSmLNIKL/ywafZ4dUTb1g9iqP4gja4wautxaoutlfHfXoRnP2BxAvKaTKb0
ROq2KLE+lM0UPQy6gcFl1ys7kAHFlW+q1oGOZLLFlU7ZhI4wVy6x15/Xy0WYF+nZLeI1o2p5o0zd
Mmwf/Saz3xn6VK/c0W8NAhINYXWqe/x1EdSbmvJ2J9T5lMngvu50FFQxh1/JPN4exZ5zG3aUg/Vy
KohO9G1BR5dqua7ukMIU9xUCyStfzOuikC3oVVBiA8Ks6a9ChURloNJtqLgB/H/UhvrgPfbUzY4u
gnLTGCEmMe3Q3Wcez/ksS9CurIf4l60ncj8NionrvREf/bGNd/hlR3+cFLz8cYs1wH0hjxytZjvt
HAsV/PAeFM9qd+e/HIOVfJn5MIph4cJhWNQ1ltoAAXC6stVYAqT0ko9Sltk1imchVgDByiv7dfrB
SBj/WgZsOUmEfrmnXlH5casjoYZ8LjyFKgPLZznBvgirb2hHrb0B1oZbhCUFaV1QsTnDqYm3lbk0
dyaS4RemtKMLx1OUlYV8czw6PE+OI5RW5yP97OurG7RrQiitrtp5/sdU5uhb1oG5C0qroSqde3+c
zbGclg1sDH9yk57Iy/F6LzVtf2Q8L2uV66T3rX086sXWsQEPC6/v/nw8idkrg5FV0URbRJcsq9UA
JbTEDcJsAvjbBnvbyB8nbaqvrCnND+fP5VOVe3EweY46gBKEdDSseF/OT8HtLvZyJXa565BPiGDk
AX/3m+aQ+9mdoob4BoMMgeFzHSnlZejZ0D+wFdSQpcn965xe3y5uo0NoZijlFgeZ5C6p2C6AhrOy
9W/cvJSVOTgY18zNh8VWdJjKZl1BBxGVXRXYfLGR8o5OfYFvbOPs0kpb4+zO3/5ycTTYxNy75gzf
WNx3lu9reLPg1C7Vqge9CsAb/YJ4q9bRjW9m5iWajiqlE7NeCZnzKX41sE3zzSTDwMp9cco7H+C/
kg+xO/Y44ipFVO5q7LFWbrIntOJiGJ2J4flEB9nivyw238KnJPeCGI5ZZm8TGloHKwvquwGV9CNa
1+Gl8KzpEQdYuXO0Vr1Vu8G5MJIqxoWys2HaVsbKzOdNXP6k2cJ8RieZVBsX57F2qgwCSxRjtGOo
FzJryHDUUIMCYq81Od8cikgC/sOUtLUWQ5WI21PcZfZxo0NtUiMevn6D/2fsfD7/lb2xncQr2qkk
r3PpZ3GOUlGqSO3aEW8VL93lsqwOsPqilaWbf+9i6QxcN2lH8xTklb2YT62O+pgWeeSmHSfH7jTn
fRt16q71PKyHyy74cH5Wb6yfo3PRzGC8J9Ddy9NDX73jPSgj1/E1/ZIGyHCwwmq8tNss3/2DoZgZ
fQ8ksek9vhyqVfIU57QmcoO0m7hlgmozjVJcmG2kr9yfTydssYyOKTW6j5wMfM+Xm1VreQt4OqQI
D4vXKSGdO12cu1CRql2FseqxUis8QLIxgERo6jeQfjOsT6P+StqB9xCEur4fqYj9BGhtoNU4GL+q
0cc9GSfSnYpf1taM6R9IHKyvzDjBDCvzurt4Eh5+sgM6UKDf/hQWYVN4l4DyeKtJqgXzVj67NVvV
jMsah1p3oNmBi0KB6YXRxit317wyL1dOUlMiYGp0SoDVLVZOSz2ci7sidPNy6g65UeCSbNiti6t1
7pqInR1KCm2HPz0aXArczvOsaIwtZVflGDTg+ILQpdoSQ0eYXb1y8DqW1a2c9zdeH7x6SON+9/ft
ZVI+KFGg4gsUuG2VK27f2vpBkw0MsbyU+z4QIfyLsrkzECra9b0jtqZfZStfgv56jTUBIIwmjORu
W0JPOp52JXik0K2AHB2MHA1mYzDylZ1cYLTZBTIeujQW3SiuB/L2xYFpFfASjhO4Cdg4UgBf0fZV
hFE21NyBZq0nj3h0NNdFmmcXgVf5d6OTffO9wriecJLeoORbXclxVcvmNeqJH8Y2U3owKDvzNy9/
mEbvRZoCUbW2UrwLJcT4Gi+P+oj1o8CNIxtuM9E1+zQCO56IycK5GkX0qQoniMggpP788FF0s7k8
ie28bV7+GhxDer3MTVyDa9P4itSxeuh4DO2CITZWoLuvcxF2nflSjyZfe/UJGzXXs2yA/qscbyqm
SK5ELZ2r0YfMaWb41Db+kEFPztZKbW+de94u2FJYKrAgapsvZynaJuxGWcauiJD1wVUS6wZ2ibpL
1x+bqbjGgeLGM7x0MxYj6lyBrN7/8TrzpoFwYHOLkhov4pfVt22LBUhMFl7O8npqdZT52OKei7nO
+aHeCGKCiwZoIlwAymeLq0aGUWCOT7eaEPWlEpj2ZdplzYbfFu9ro0NZscn/GIsCxvN/OTuTJbdx
ZQ2/0GUEZ5BbiqKkGl3lsb1huN1tzvPMpz8fa2WxGOJ1b7xxuyGAQCKR+Q+caNCkKljFd8AhFJHL
KUbx5jShC3GoJaV2aVLu5nvvb2xNhUaxANcXw8i1MxEGKFY+V3p84uJ7QtTUesYDV77YoQU/Gn1u
nNzLdsCKWSGRl6XoYjbahAet3uD/HFQ0Pi3pgdbBvVIq5Zfb67752wC4UVei9Udku95koRakJu7c
8QnJwafE0quH2OphMNpY+94eaSOEqtwVSwva0ugyLn//22Woo7FTmmkWn7TKjGfHzDJA2Doc253g
sPzi1XUIJcGg3WG8gVxXm5ZkTJqVMicV02Cm+rqJZEHU/Bur8jNxK90ZbWvfLp0+BcweN8O6t9LW
qhwiZJDA0Zd9b250cuaoyh24eBWSX5jV912q79wTWx8NoAJPFKCohrV+IMHvtTEfsUk58yLyytIM
PNMmu4XVv9c3XUm6vV1Jy5tAJufkatLWmGEZolc4yD4bRFI+hq3pYDf0RAL64BvqEWoFAqjVpUmo
jfqKo/XiVcZeYSyaJ8x33Dyg6j7UT7o/fhZlf769o7ZuJRVsv0LBDtSGvfYoECKRJpK9+ASxsD0k
kS7QtysR/FCiwTWzxPAG7BueZkMtLkwxOHb+3J+E1JnAaYK9GsLGu456Hr6woJ1IlmkEXO/wqiEn
SmrOUtxP5TGSTeV+zOofaVcmH4JmeIVEJbugwWkMAFs9wEcd79LeQLekahsvTGiM3V6gZcD1UbAN
OCdLPxrI8upw5+A+ZHUg8MSlgEOSSbYDCaI6+LmsXrC9o3sc2ubXQg3784RM1U5M3zrxNo0KG7aH
vqCKrtejF6II5Z7PY6O8cdKUSkdWwjRP/2GSggoFCGhNUE+5HsUvcrJfaWIU2iaHkIrnF9maFJdq
NM44HPsD3nOyEw969tQUWI3dHv5tFu8WmWcmnVUTDu06uuNhFEh20fPKTBUeL+FLh6oFmjAXtB0P
pWwdKw0WAR/Y7OxnLScCoTbwTE3wUz2Up1nxvVIWbtsoTqYAtYiSO9VK71o9uW/ApOh5/LNNygcR
9A8AF/HdTl7kcvhlYK2bqzS61OhoGMGnoBg/THLwpOTaAYzMAdSM7ZhpfBrtBFFF9cM4Jl+zqvi5
ZK3Ybng8ju+A7Ho85R41i/MxtdhtQUccRthD4f2QLy8k64Jurzdoxjk2+0MZ+fdjYN+ZwJWGtvO6
DH0hSfmA6sBFnoKfUjLch4N+lLrwGRKzCke+IAimLnf3YTCLb62knXvLOPljfsHNLnGsocL8rvp4
+5tsxkdcrJa2M9DLNblQaF1QDQMHMczph0baKHtZG0b8DKwPbg+1uccRE2I0UvZ3dKYxsuducX9a
wiMSy/YUOUGH3sZ/GUVnHEoMZBKrVLBK7BgUmhyf8sCu7gZ2EiLWavEfbmi4fGScC5MAKNz1SapG
DUknDGpPOpIZbuDLsYt3X3q5PZeNj8NBVLlRKCpQ/FoFpXI0kjSniXsCJ6WDNConx0py30vKvY7s
RibASHToaenYDKlez8foaz2McYY/TaaFrpyEp6icFOiEFEmMN2RZ7LwVNvYC+R0SWLyIeRhrq8wD
BRC60CozS6nC33dDFz9Npr+Hbd4ehThJtXrpzK7iHUWEDqNjRsm6OnPSzDCPQc+de/srbY5iyrSP
3hL/9V4QZKlo+bF2uTlV92Zko2oOSnKn6rO5F6g7wvUCgQMZ7PoLcWPPqhZ28amLlcDDLm1yhyAv
j4Yo94xH34pVqzgNzE0YFg0aFaTfet0QvRqkdnGgQt0dTlEVZXhhiqgZUGotw+dOyooZkwGR1B7Q
MNQXZorEw12tZxbua6E/3wtJxgSYc1IgPCKrydc6VKtPyWz/Y/jzfJTG1vgyRmaVHjHZAKyXT3b6
qEwAHJyqFL1+12HCaDj8F+3HQB5gsYeYew+ncTJxK8mFMgUHnZfdTwEa1UsiRGqxuNPt/I4TXymI
Hte2fuz7rP+GwlbcHdI6G9pTZfSdQEgpw/IwV3rzlBbgiw8+9PK/ZN7tMar0OmoPCmROqhzGTwAp
GEdpGR2FHF/O57rCWAHdfIEcTYeKY0E/7cNgAccAeKim38vWVpffN41nM5j5qa0N1/bQWHhJpqUs
IxZWQMqy2rb+GlYo/s0zHdpD2IWl7XJnJ984Mhf+Jd5DBgI0Rw1Rlc6xSyNuD7aKi5aWxNprzTPI
AAU1YLSb9yaqQVUiEtT4hVm81KA/z12mIIfWzJ3ywJp1812NhtXnKrGqC6TZ6kNmhvWxm5DCgRas
PlYDYkGyMWFhGYlIRnZKHW2nLhWqmcKs5q9aM1o0F3wpzHYi9sa7YGleUSuhxUtJZ7WzpVpB31M2
olNmUBoubevfTmuQo6rjD3JddndFY+k7idDWkSXxFoQeEI7m2i2sDjUcZCxq6qLNJHdsMHENIzPc
qWluBVVOkWwJin5cSKsg1yFLMmV0j08Dbz1yGdXoT3NpIBaq+NPjjFyTdzsSbcUISqg2SCdIbsa6
syrLgzwgZIWMSUs1zErYfrjtJachsz7fHmnrm6EyLAPYWuiLa1GXvM9milVjdIrMuEWYT7NepXyi
vJ5Nw6nipfd3amITenvQrfWEDAOshhow6evyo357FqedinlfCdo5x7Tgjv3ZXxBvLE5oef2kvybv
bJKN1aRIbIBp4Y4Chbyqs9SYcCu52fAKL3H9Rlm2cMsy+meGfrQzsa3XGUPR5Hkj7cOiu56Zpc41
fuk8+E0sVT/5KZeJbNWKWwGlOUT6osQPDOCoNXHoDn5g3tdq2RyDmeQz6OU9NsrGx736NcvC/LbO
VhZXQvbpZYwoivdF0R6MTM/cHq2gQ4WC28XWCXe3v+3mYmtgd5YmL4nbasy2JU6KmvPfdKl91I0Q
8/hyMrxZFNpOvNnYRjqda4vckBITUed6eoT9wOJ2I+VFdfAMDF32gjjODy2aHke5oUZ/e2obZBEa
Nb8NuLpOByvGkxCA8EnM4PSCeAR6FOhUCWu/co286Q/0OKVLEee5p5YosbapwDJxGneSriWQrq51
CuYALigpUV+zVoF2QB7BTBQeOgu5w+3rtqQonX9X01E+xrbIjm2jIyVZJ9JZLbu94/ROl4JauE6l
3qDyShECFsf1ugN7GvMYP6QT5NSEphPyeLaFKl310Jrdv7Mwj/oUeWZSf/GH+AIe5YEE7sB2cKW2
/GtUim9C9S9YDj0L1E7HtPukYj67c+g3bgZ0JwA3gI8FublmYfZQo4Jq6RANZpMe6ji3jwmW9ju7
fWMUvLRZB0qc9kKNvF6KBMi7nEsBPZLJGpyuW9RzrETZmcvGxlt4xoRnVNptANWrCCanGpz1iGdz
LQGhHio7Q0cOs8FsHhFuQyDgwZbi8rXIU/8o16FxVM1aPmVN9Ov2CXh/4pZGJY8+QWykM7I63IPf
NZPwK4p+oVo8JEZTnCtJU088CYsfVaWJnWrX3njL3/8WwORODWoZjIcnpnhy9Rgk16JveKzCyaAM
UFc7TPc34vj1ydLpO8hgxinIU9pYhRTcI4OKhoruwYoKX0tErQw0ChJI0D7yfcKZAdp26On35Sdw
GhG17MYoPkUIz7aOVvidhg4Z5s4OZo91T0KWa/dt2FiTO4OpbNwyMFFgDvsYJMk8NSJDWtzIZISv
feXVLzku+BpHKKraaRGrD6jsVxUF1i7GqKmrkQBvulH70dlG0SKY+yZnAhb5HztPhh8QnLNvkSha
El7wFIVT4+Pau+3czJc61NXKi5uZknsuD+gx6wnPXkeRJBQrx1R+tenIIM2SVq11Z+V+kp19o6js
Q8RSPfRRm3ZuYEposgnJmLF91o0SwSQcHA9GFRQplsBaCWUtG83EHalOvYyJ6KLjNEVfE0NqyqPs
+2N6EGgdfpv8Xn8ZrQh3pDIfx/SeltloubTyB9E3ipciyoMcE+7joIH6bHzk18cPfZ3V+iHBssU/
JJ2s7aFtN7CDpKwL5tSkpGlx3q43myqlMbg8VFzjGhd2rdMkR9KRRXfaQosP+oSeSlJMk0fHwHeU
JhEOvws3gi6Knq3K7+8iW1qUZpquQvRhD432VuBebU3AFvTFBGTXpfpy/fPisVYx0LJsrxEYN1aY
CYFuLBwtN9wiFMqBPPgVfiPCmtoggcZLUDTtmIEOfuHVnEAs+819KfKP7MzjH4cFSM10k5DXWJ6b
q6xHlNWk+NxFnmjDh2HWxOTUkvySR4X+VZE4vreHe3f9katS5EJdyLBVikOr6y9oqzgMqzk66UE+
HNhR1uLf1D9aOoXAMQ7ATvjNYnDwF56ce64G73KqZXCmSJ+FvvU71ByOyRqmsk10gtMfOpkWfDCH
/IuSJJlTduUvQ+8/3J7t5oC0fUmVDbrka5n5SJqtaih7LjIcKdA5ztuPJqrSSF5TZ9Urw3S6xV/h
9qDv7jVA/TQHueVZZDL0VRzMJbhxYc8s5c4kgxlSG63paW9PvwvvyyjkMNwlGgC0da3eTkZ4AwFT
qwK8AQMD09xZQhk7bKbuOPjJnrXeck1eHaFlPApVFK3pnCAGeX2E8pGWJR54yztOPFUFrF+KStYj
dnuTQ+NXHHq1NJa2xV7XZnM5fxt4FVoqFFfHTvDgibNIdrI56D2/b/aQvxvLyc1M2g12H/DXGmM3
mnrTq9EEYKHIu5M0J8Jr0Ug/mvI0PibGLvPvfVoCWZlMcKk4L7iENQwMdwFJjf0qXKxM1bPZpdpr
GYzaXRmwUxE4Li8IFaenqTf8eyXAEMGPtNCJ7Vj69Mfb1aD9Sd4LY4O+9ioNK8e4ksI8CEmIp585
ovFPGHzsSbmuXF1pCzLd30dZbR9Ei4xaQpnz5Ic1euK6jUi31PxLlWbRsZRShz7Mxa5GLw5oSFDi
c6diig+CjqZj+/EhbK36SC9Nd4dEPvrmQqGawuMU0XGIuNFHGSXyJv7QZjRNADw6USVqB/jDPUUV
89i0bePcXretHQP0YOklgvTgDF4fiKore1+oSXhqGhS1B54wx8SUPwNLw0BCN/ZIee+fx8sKCpTz
eB8uOiKri2IUmRSjqxmckKn/R0TYDMaTrn1IoJxjlGK8GuiaH8GMhQ8E4JbKkZ96kwnPqteMP8b4
Lr/FAroOEoIQt/YpzTWrLWD6Bye71OKjpA0BKkHNfPDVgfJHauqehVT9zk25EYGWDgCaAwt4DXbN
9YLzYgwypWWjRk37kgex+skOuuyjAkbgkxLq1SHvKA47aYkg8+1P/VZUWQU/hqbkwjmlQ7RWE6T4
MysTvsSnQRT3gTKHTuL7uN8MKX1sQQmxTSLI6eO3UXTEKf8lFeKimdVP6hn/VOjWJUPVU3vvf5lh
Qjs3Jd2T+h90Pc6BbcluU3ePUChw5KqqH8IommOX5e0xKKU/v5sgAPP6XXCGS//zeg27rkBG0GYN
x1xtPVu0wrMVhBpur9dGyIar8vadAFWgp3c9CkXOKIJdEJwGnpEuO1qFX4gb0e1RNi73he1Lx8GE
QMGxuB6lS9D9TQbUjwDDzDilhbIbJqlyyUymhs87LwkqaDtbYXNq8DYWlQnwL+vOWiJHmd0LLTg1
Ot4QraIcjSDKdnb6+yoBiTSnHPwLReGlV3g9taJG3NgCcoDSQ1w+65WpOI0yy0fcKzovDzSU+ZH2
OAL/kz5LZYU3VZ3KR7Cb0UfAacNh6Eedijdq/v3c6i7dQIUcthYz1rhYR4xJx59SuitSt7k6oBkQ
LKCKTfn1+nfHcRT5LYrsSIDYg2OqSByZffjr9nffHgQxQBLyJfKurhI80/zaqhhENpv2pMWY7Zr4
W7h/PgpZMowLSjaU4lajaKJNBnpafOgZgYp8Epi+LlnB7VHeP5z40gtUZhH7gTK5zlCzLrF1X7RE
0kCOv1TDrF9Sme6Sic0wfhrAg8CHQZ0YQDXP5fiCjosAIQCUMgEJfx7GqUfCHlV83CmqnQrCVo5C
0V5mlIVbQ3/1+nOqAY36APa5x13S/QBNhq8VxK+DjGvGnWw0MQ9p7hZIBrozmSlUw8704rhs9lZp
GWgVf+kfQAJEoolG5roKPc9FlHdJK3lTVtjPQTQ+VIFknWc50z0j1rLnvByyQ2j7v2hKZb+Q7CYB
mPvxpTQK5eX2J9vYfsj5kdnTMVkEJ5e84Le6SmA3Q91YheSV6VS5CGwpToiVzM6U34+y4CfJtoFQ
LaKPq8sOWzcYFjPKT2aqjo7c4voWpsmeoMb7EMoorOcSQTlPa2ahLk9mkiuz7wH4U926nKZzhDLf
QVWjEf9fZTjIuTrunCxKfO8+J8PSuuBOpa+Ans31EjbRpNXG2Ppe2iEmFSkPpZaVP+kFWfJR1pPh
VIJLtp0SZ0Tt0GVN+mr4YuydOjNGxRnkmUu4FPIrQLvpBZyYxCUsP5uxjf1KryffxwIk3NEGZEsX
aFazT2GoqT8rzZzmQym6yTzMfSR/71IlG91Kx0CSKlKb6ZexHiVMmGjY4rrlJ2rnptocf0JHOPVh
NUY4TkRZ6AeO0MAMuo2CQ4UbGUXgu35vYA5tSWqNhaCZBo/91EYPddb5f42DFC4Fn/JHFHRTimke
REZMMbrwpe9K/bMyjNmvvFXzv+MyqCLkLTHWoS1p9GxnbEPKQIr+TvTWfooQODLdJpcZyqfMPbLL
cac4SmIogayYEN7nPgl/xlbFCSiSJvohDTbeL8gPRF8Dtei+mPME8x3yxxcF64nZqTX2wCkO1fzU
q20HQghc608MVrtnM8ptgJeGWZ8nRRcvmUKfF9SRKj0otR75Rw3wzjnsNHrUqiSn30PJGr5i0di8
pLqCTYYvNy8W3aNDaGQPSZfhDlNbnZwDGCopuOSD/8nsK+Oe6CI+pdRGX6o49o8Z5aLGrXN7usfY
Y7DPrRRHCDMjhya5tdWU8t+lSPAb0gesog+8iYwaOc2EpwJ6bVLjZBibDh487+C7ks995XaK0j3F
fZhMp9ooJf3wf2kbI65TqeBIIhHCxS51+0VKzPypl3Pjc4pKSeagvokFSmW3rwH4q8DJrQT0tJJJ
FgUiOQk+YysmvQxRln25HWOW030d76hRQR6nHYY4zDv6QFDbYvST2PeCxdnRDxFo6ApFPYnG/Pzn
I4HcWRioaGDwsr8+imQWlVoHGdVxxEbuyyb81XZJ9STjuruTem7NCYCYijcY8A2y6euRijjAYGsM
GYmngVcFWX0/l5h9NZ307fac3iPhgdeiTIbiDbGT7uxqqMQqLUtig+Kk0CDTpM3ZJ0nQ6Sc2aGcu
kskN9YZOPwBjNwx6eJJJthda3+az+ob8CH6ATA5Mq2cV5IZSA0o3+LaXBebsYYeTOcZoj16h55/V
qbuHKF07Jj43B8NvfuSYOzpZZxf3tdT+G9jfY2m4b1v/r8gy781QM391WECdm1grd275je9CIQlu
IS9ZmZC8WqyxwqhMLthrrdT0pzq0/kmbrDvCj/ad299l47bRoWgC04IZQutt9WK2Ah/glpb6nm+Y
ONtlBu2+TgiXQraMEkSqjY4OEuTP9x3Nn0WtatHTAq92ve8CPxpihqE0LQL5W98qkxOo8XDmvzX/
w1LCcqJ+xMFF8nl1mITS6naYM5SdhLLTRUnoABjCSlBp551Zbe5xslL2twXHBvLp9bRsI+kGtDxs
r68HYDKFn4kjjoHNsZlVGz9wo78MXL5HyVB6t7LK/FKRSexc5cvarfc4Ejq88dC+VSmdXf8IM4iC
iUqF7c2xknoUDWmQh6PlRTMNazRx60/VyOsER+W9r7o5Mm2Vtwcg2ITV6TLkLIyllLJ5C7n7mOd1
5ehhZd1JPdKqSTQEn6ciro9qYqg7H3kjM1tEKi04h9SUlXX+ZwXIqdQBHNwOlPtxKkuF/oa9pza1
dSoVkm8+rmA3rVHCQ0WbJspH28slP3Kb2PR/dDDbQdeJnYb45nx4hYCYoajyTqBaJwmq0kS1PT0y
qye6hrjtRtEe2Gj5Hu92Cth7g0tGodS4/IrfsmYDxIRNwsEoOVJOfa01Hl6Y6aOMScMjnoV7lK8l
aq3HUxfdcpA51ObesdDrOBxBGdke5o/Vsz0hehOUbXksij4jyvSq27fa4omnhc95Pez1+bdCHdGU
dwJ7RTXWKAPsE9NQzhje18RwEeFof1BjITkdJp0n+l2QweRo/Ho7vm6did8GXUtMDaXig3RjUEzi
5J+N6cf3msgiDx5e9jLhfwenudZdSZifbg+8OVsqoeAyoQbxKr/+uK05zjW4JD4u/TNEQ+rCtbQ0
PcttVeOaERYfkeD6eXvMjYoyJRgVqO7SS+IlsYoAnWnEPlJOnBAl/FGkvF94nof/9LopHTpt6j2E
Uuba6XNd9UQc5Hc1mr1OIDWZ57cGMXrCShpxpInmifhq4CX5oTFa80mdESjI2CIeZF3zXOk2+B/6
wx7te/WSUlwDlom2KnJwOf9U637WeRa83p7d5vZFThy9W3Yv0OfrFdXjsQiLgRU1cilpHBm81X3X
2CTyOCX8jFJ0VBMlCO9lEWiOYvv1ntzKRvyhusvlolNwpQy1iuxhPQteW1wvbVG3j7IcpY/RaHWP
tdCzw6zlxaNs9NmD1QrbaZCud6qwGj5IvOMwSE1kFwvU9JJ1Ix6bSIs5E06FxxQjD5rQlXHo8WA+
tLM13KvSLDt437o+4p1nVLbQkZwz8zFKleCIvoX82bB6bDjLRrh4+41HOWhCV1ZBo4z8loM5q8o9
EoOopikarWUsTOhwHzuNJoqOwhcNVD1sq5OVzfmjjur/N0UJksvtr7URQlE+RO4X2AOFr3USLXdp
Jck1e8pos/6xtHr7KEehtpM+bRzvReqdDhWK1/QzV3sizIzIV62KhBJn3mOQjYidlkrsBnVDqWhK
UlfN2swruEy82/PbymUX3Ao1XaI3D5NV9C4wmB16ejy8qeLsUoYazqcQ1dXuYJmj7KPCWU7fUyNW
LmXAgcDiFF22dBRHmGDYwIL70P/Ko7r72Ja4ICw2dfKDhQMlbjpa0yDBHCnRJZzF8MeMpoVlsTCZ
iEuLSdEqMiVTYkmptKxZrmhnPJvbg1AXx/awKtxZ1TvXNDTk5nhQeJLd7YEIt06RBqKX+26p8q2x
qAFYj3GqC5K0DIjtpPq605ZNejYUfycEb21BAFuUighAgHm164ARNZZABo+JKlEfeJGFhh62l/LO
FnxPWWM9Sd6XBMgAOvzWpPrtGh+jDK/PuSbDq4ch8pQmsmoHvC0CfCOpWoqDdtx/bOo6eGlsY74b
/DRKz5GURrQ/wHbyBiqmFuPb0Y4+3t6kG02ahbeBdAdEEVQd17q0hS2k2Bep7Q2t6VaS/X2MQRrK
XXbMA+NcFsl9X6RPtk+NJNBfs0H+O+nnR3yc74K6fOmq4TiU0cGQ8489hfGy1Q6JGM+SUhxVpIwl
G1p9wIbptN6Fw1M7KtIyO+u7cZFS9FtgA5A1qcetHhBRanYJFAfL44EE0rUDn5KVnX5odONBsdsW
o0WAoTvrtmyNVarEoAsqkbcyifwqrqSTnHTzbFreJLrmkx/FxrMNbCKn6D0mTLdqbTwIg/pviOvq
NxDXQ+00nf1DqilJOVUfTc8TZPOfPtjG2tXH8TGmOp85oRHFf6mSgsDlhFLq1zQx2tCpCzRUD5Pv
q98SP1b22LwbFyeToXWCqiJQp/W7YOzQsA/zyfJa+0eKu/M90rfZBXPu3rF6lJprOTGdsKqToxbA
fLi9lBs92kWbyQCuA6IWQvHq1kx9xRclfBIvph/siLi6V/zmhNnmJzmwaH0ruSd16cfcVl5DU/ql
Q5VRo2ZPindzFwlaR7yP3q7v61igIIccJIDRvDmwnzBTXur3M/dlHuEq7FetI/x/b098K/qAtuc5
tGSBwJmuRxzwbgdYwL4tlQENoszCEDwkBN0e5Q05s96pRDg8GKAXw2ReJv5b9CkiGSWXjuutDabv
kHYtL89qiCkAxDFBzSKnTGiGlzRULmOS12cQx93BVkLjs+WPkFcjoZ9MJagwx10at1E+nGllhw8T
io33iBFqXlpSvsW/OH1C1f3PG5aLqPqCCVpAJngLXf/8Bo+1vCk1y6t6Nbmnxad6sjo0Thio9Qln
SukxkKRxJ6RsfhpyZBjPMMxAuFwPSj18RplltjwqMzEVzMoEbFkZOxnC1rGjUAlbinYlrzz1ehRz
rsta8wfLSxWr8GAtmZRFB9ur5iL+bBhR8xBhZ32f5b31EQfHdGf4rWoIRZBFYAZlgoU8fD2+X/eV
nUqMn0wxUiukY+SSSXQpQEZgMRraH0UaDWQBw+zIAhdb3+zUnR+xudIL7AskH7fjuvkplRHQq57q
hxXqijP5Qj+3SG64tw/B7VHstWmxAV5xpHJueZJWNw9dk6MYYEvtf5kLeDkFgBmwfWu1nlRtJgos
DVtV6bAa6BThYnS+p8G8ORewLOgdkdICZbv+aqmRaJne9ezNKAwIyObHHDXEnaC8tTUB4cEXhOe0
aKBfD6JaeYtkMNFwDHP1ObXm6Gm2ScSkyYrPWirQDBkbhB+qQj3aoM32gtZW2o7YAHTSJWqhK3Y9
vi+0pNBRW+ZohAKdqbie4XknHeYGlWV9b007/qZryVg4mCrJsxPJhpTQzg0q/Y4XZ2I7WPeUAS47
uf+r66m5ObZU9JYL0EjQ68gNlEeViXkEVaGgtlfbMH3NWE/7Q1KJ8nnGJy44aB1/OlJSLZ0UYWev
hM/gVbPT5vvtDbo53wX1sTT3QPav7kBQGWHZVyk5TAE9HIi7QfbArQBFczjHvKmPrdYZh1EW004G
uHXvLSRhOorEIBgW1yudqGpl0lDnFpqD8EONHYRbmck3pa4/Wp31Ggqc62/P1eT/uL6Qfh9xtYH1
1ALgInMPoaXs0kb5mQp1PsP8OszDLO2cya3kG+8NMGDI+sJrWxP2qrqLuqTjlk0HjDmzuhgrp0TX
+1g1aFWEZB4Pc4P6bD5JX0Kzte8G1CndUbOSQ2d1/4CuD3c298YBBjNI4KUjDkV0XVuvbcnqJJog
XoDq2znP9f7u//Hq2PiuV6OsTtCMTXQQLIF1QpTghJq47qEKaNJVbJoPSTBFz5L8H95TaLBZIM0o
avHs1q73Ent3kOwlzGrFPPAQmKeDuRQ3bu+f9wJesPPR0Vk0bt5wPqsNZOJLqBRAFSkuqf2L0dkh
+UpWuWOohMcmUKwvddxO3tT4tdvok3ZXaLn+g/5j/4wdanoXJpJ0mDtgF7d/2EbQXLx9QYXyepYp
Kl5PH7VYve0LFGrC2awdgmSzeE7yUupkjL6TjOaZJileb2hfLbnuP98e/b2IjI2k07ImSCTAyF9b
VmQ8RGaaGb7Hk7GvD3YcDI+hb/TlIYK/gUQf/oZuYjXBq1It2ikLqT90IkkS93NbGTg9ghl2rJwH
iivRNT5ixpSGXlxE6XIWOF1OYqX6zs/eiHyQaXkbL6RQgJGr+CNG1ZDiYak42erwOHVddldJVffF
TkPkRXr0UgSFL09ufHOHe7NxDmlH0CuGqg5kZN1bTWSFwlmHKAK1o+4fJR67Q9zP1g77fmOUNwgk
J10syrfG9aaw4zTuzdkSnjLh1erYVqk1jqGX2U5UfX/eoZsCtFx4ekS5dTlZTkWtFU0vPL+xU1eW
kvA1jOv4YOijOI08e5zM9pPX23tuY9Cl2QK6CCjMAoq5nhzbsSwTBesS3VebypktHN0LW/nqm2r9
UJRz/rMW457j8EZIp2wICXMpWKArtm7z4GkUUX8KhYd4dnBHwbV5nQxqC1agaGirUi+tlNJ/qm0w
J+No2k/Ih5ReYdLEbCy617oo//zBQJmMo08tc4G6rjFBYWf5gdVoppfafnrWkqo74XBbHW8v9/ub
k1HguaLHB64Lmt31cpepHkZ4l5kejnfpuSafcFEScVHUG3mkFHsisnvDrbZuo9lNy64yPVhA5qGR
y/po9yB4ZdH5rhr1f56lc/x57NFR0xCifPvuv71Uo1SqpVmaTG/Uyvo0tvRg01Iadq7f9wGHUZYE
nRiN2eO6y1Q3poalQ2N6pq8mruY340uvBRoQPInxsER+ECAODnM07pELl/W6TnwoNILF5tanKEzD
+/rzpUFpZ+lUmh4IaOkwpQ1yeHpaXaJE9HutiPdDMT3gHCwoxKF1ZbNMkcchgTS8qBjUC4w8/yKP
SRXvBJ2NGS0CQNhk0L0np1ulrdQMsgDSleGloRTcJ1GsnntgRF5RiWInWm8MBauWRs2CZISFtbpc
9S5EbCIP4XVH0uLmPlcHnEdstyzmvVLQ5lCLsN3iVQY8a/WdwiaMmnqwdS83osKTBiRwg0EdTgo8
wp3NuBFA8QQzZVwvFkDAGo5NI61uw1nXPVyw4dkmPuKPYWA8yXOUfFVqRT5Rspt3vtpGZ4Jl5BTo
MKohQa0p87LCowl3ag0dWx7B1YC03Vharp8K/a5PkxodzF5/HQL1Z2xr0cdEA0aIF0zkjbNtn8LE
UO5mtERcM9VbL7CS1CubWnZaxIwehD98uR31NtborUhGvox7HEJn18eGF4nPI3Cm15DpFsGO2OAd
dJBo5zrzw/PtwTZiHu9O2s+szYKTXvbGbzGIHp1tIf+ke7iia/ekHsZJmqQenUMMUCYpG/4Y9U+a
BbwHZCfSnCAsr8cb0nLgCIPI9Wdgm7UCyzmzsmhnVhs7+o1HhKHzIkuxPjwi7uOqTCNGMSf91bTT
6Rikc4vcP+H89gIuP3gV5GgaQVCneQQEfA1TxZE8zbVYUBWcauXZt5sAUYJoL9XeAPsjnkUUR4Sb
ZjYt7et1qzIxGki2qh5mxdKdZFv+a5MEJV0pdEwSJ9Kl4mhV5XjBfWz8NyvqyctHfbzU6EM806Ix
7m2TdqgRVcWM6E6aok+hJHivRKHTiXBuDoAizQ9GGk7eny4QzWHKmUvNl8MnVoGs1aqiNUtL9RKD
Inta+j8tqw7+yyCLlAtioOiirntoSjVnHSLKqoefdw9Ermi+m0GVf7o9lfeHBZtknnloS1Ekou9+
/RH0LEhixAgoLaOw59CHCQ9z2/JMAEaBSnS05/y38cS5HlC9HlAaIHnHoykQu5DauymtC2qXYfbv
UCTRXfgQwvVTuv7A80wg9dLxEovG0EMWavgrw+kKNriwX5umqI4iosbJGzI/NSUCe7fX5f1x42fS
VlvKxzRU1g0/LZorQHtCeFOUVIeqIxEsB7lzwAJoOx96g27AWGgHUMQlXnGVXC8JvkU2GC7st6MA
KUSoZ7WrFIVykKp49Py8pFKOfPdFLovGRalpcvtElw5mXuU7Meb9weeHYG6wVHJ50K2pfbrNCw3G
h/BwJOvPg4+2vDbZe8WjjaI1w8AkoB0AYeYdRin4H3vn0SQ3kqbpv1JW50EPtFibngMiAhEpmdRN
XmAskgWH1vLX7+PZ1TsZiNjEss9r1gdWJ5kOdzjcP/GKYsnakPY1XYcIuj9kpVMUit6v3ZrsyqpQ
f5mRbMxwIburQEOjEKlpG+/32lSl1aXsN6L8ucZllYkg7aHnH4jIMfFcFeXOUHvzl09SAn0JMga+
QGqxbjGqlauV0pApiLvR2YfzOJ+SwikOr+9VGaKdn9eMAokXCSEp+LHeP2rfTLBodElpcwAButp0
0hbn5ygckm5dg/E0pvmtTgywEfpc+0ikzLks8UrtHvlgL25aJGW7MKtNFnGpnLuutcJDG2ZYhWvF
1lDXzilOJ0JvIKaIk6zqUngqGEo1877Gfir2Q0JHS9PiBFfljkvdMn89kXlO0WgRgaCVBJzzqWko
XbfKNDqBrc/ljd7HmZ8Nwt0IHa7OivNdfvXyAF7NatBmCdyfqCwUjruja1KRhsfFKc7Hj8ZUZ0+v
b5RnitjFTpGNOEo1hI/rDzym7ifAB/LlAWo6lEU97UKv18Egz2GgR0Z0sxgDLSQqEYBX4+lWxxsS
0keVnfIJPV4CxW6vqZ15oyYGqhH5kO07Jf4BE1F/oJOnAfm1ypPWadVtlw5flgx6haeBTRjCvH9T
FI5xgPQQ+WiBRHsNKfZ9p4FDiZKwAOm/iOPrE762vlTRCM4k1Udd96WNujeqeaGiojSZHmRZGgaU
HRgPTgDtR0PbwpTKF7ZeYI416a1JHwCp//Ntk9IAVEPh2sHclQU6+723c1jHvcBTYxdFRuW30GNO
aO7ap5H4K4B5gjHA2Ig3sTm6p7ofDF+JljmwFgx1st4cd7MKk2Roc81HS3946DH9uY+4H+mbuO2t
F7rTybWHcd8vEuw5RvONs3jNDgiYWvoeasKnqgnxR8bZw2hRrbVL12cU1y4nbLcS66jPRnJXTmgL
/EelNV0UN40TpDkEykpZ2tss4d5baDJ+fv3lXDu2Xq7VavNXWi3YYzSIWk+v/abLjU9WZ2lv6jAx
djWK9Efk5aydB2hq9/rIVw5/8FwIyXmkvBQR5LZ5cW5NUemZrRNzLA9Wfd9PaKtrWdueXh/lyukI
Oo4rHT1TeUauQitQslNqw24OhqzD9jGzqlNslPeTNbUbx8hleoUd14uRVrsuzw2kzrOIYySKrJ2h
FyOWGIC0lQXIkaNgmduoSvPvLCLcCWJgGaSunU0U+Bxd3SbcOlYxHQuvUugZJFt45muLSDWe9phs
AFnrQqGoRVSZFYXCtOlRqFGVAr20Ub/tFGsLM3d1KE4LCaABy7s2OhZKE0eWljkEm2m9rz39PWzf
5NSWoBRe3xlX2h+kPC+Gkhv0xQYs86wHs2vbgWJbzoPniCpowzK9N+FgBZMXVl+VMvszcafOt4da
3MYusV5fNI5fZ2pz1xf29wzA/0ZM9H95LPof6MRdoe50Q+HFXZ7zXRiFqh4dDdPM/eyWun6IS9X2
XbhfyFLE4/ymyhez8UOrbu/c0azafY0DxsmeS6Bn6BzV/0g7ddoqnl5JGam+yyYn8GC8pNaiQQhc
8fIHXpEpbKQnRFCV093iOV81b3kjFFBVqkYCY8J8E8mT0U+nQRcPo0Q892n8NFfKja0Vn0qr282G
+tg6ym5cEKB9/fVeHi9EexTuuHhgwyAOdv52W9qPnV5aS4CgfniDylu/U9EB3NhEl3ebHIUMXfoM
kyTKVtaLPeSGqtUjRrYEVitqsoHsIUzDR21o7Z2jQvX81TlxG1GyBoQEr+WiglP1YWxBVNKDXjfq
ADJhBom1VT6+Pspz2L26P2X6AcOdiIjKw2pSFImcpc0oj7uKEoIM6Mf5zrOi4dDFHcpf+FEFud5W
pwjnE79ayvGEvV29Jy7ODvNkjAcFy4BDms/JScky89Hrk+XeHm2w71yvh8RetM//AR1DAwVvYdde
YXqtFs54ANdi+jCmtpCNV6BxbFmq/eiDSQTxWoZvXuo5clLTDqTG3ve5aksffZ1hn6gm2u7h1O0U
Y9CPip4vT8IrAF16McWPPLdONPY3efeXe5PHoUglme0wvdY+HPjvTnOSeHYgJLalbXJUjPTIPFqh
mftJtiD46yrxLpf6hGpm/2yGYoB4nqU+kf3gj43aBw001o3tJd/rxXunmAKUnLyTC/N8M3sKqJ6M
YCFoRXhPSFS8t9Ooft8NiBlXqvrTjp3qlEP5DYwFhcrXd921NSFLo72HThdMndVFrY9DmthJaAek
ivNei6cFs6J4yx/68nuFr4YSKPUiolFUGc+n2Gvh2FL8ptFW4s5rhf14X8zZRxOexiHpvF9HMjEc
LnHgMR3yszVEQVI1+rhx7KAXoXMIJyPe1zpK2q8v3ZVGHsPgWWFSiybzXIt+5a0wNGWkwVSkae8j
o5TtKLl/XvTa28/8+es4I7nRNNatEZXoTrsPrmLtRT99ev1BLlcXi3lkJpFCgqGGsOv56jZ6q9lR
NurBNGdfSFb1naVAgI68zAWSVnQb+/UyVmA4OGO8T8r+KKydD1dbA87IdqEH5qIovU8BqfeHLBd3
ul2av9wIOh9rvT25U1F9TCkEhup0b9vDD0dHTvPfWD8Mh1Cr5uvDvO18QlkZplZjg8ycZziqbu+p
B2OuyoPTdOSkzrxVGbm2gBbka7mIAPdNGdK+uL2w5J0lYFgLJqfq/BK9ujeEkcWhtbTp8PrUrg1F
AU+lQEJNm+7D+VCFmqMogbYX8IRCPfQxEDK1c7Fec8J0Y6hru9CW0+IQgSq5bn+i6wuBHFcIUk3T
fGOUVXWLzG91iIAB3oVVUW9sQ7mrz49N7mKKIjBUcDlw1hg/jus5FXHJ1BaVkuBIWe8QY/1Kxtfl
h1Ct870CK3E/Zd7WF3B5aDK0To8AJi7xx9qHEsB5rLdRpgUY3TfHEgcTv8DgZmNBr4/C94zMEep7
67LP0ilzrbmxhpuvZu66ngoT2gdb/mbXdgg9UFJBZIcgt612SNU3FfKlvDbpCgDLa16w7qwwkTHr
ZmNC13YIoBxuXhInECurjxkpbQ1mWa0FatJmfhJN9r4Rvb6PyPz9DhLxRmp4Jf4AHqxhq4aMl4Xk
lJz7iw9NovSWUUHmOtO6+ElxEQwy1cjyUzwZDjkbSPgGeuJ72wv1k1qry42p1/WuKZx2F45VsbFj
L+fP45D7ICMjRd3WrZOwJU2lqa0GVJLsw1y6PSi+FFM3aKMH6FbffvXbPx9udS0UaqkNHEH4HrYu
FCi1joOR+zKAZfzh9ZEudyrxPh++VIwhLlsfaC1KCnleMJLU+zh6dTgeMq2oN6xnLncqrURuHuqt
ZJAw087fptsWSOyW3oLYXFvcEJJHQQH884bS21aL+Rkhf364gERDfgj9WGBBtKDOx/KKOo/INtWg
79vQ2I3qFH5dCt0y9vWI8o8/KG2Y7scsXIjKcFW/SwCaVkHUlKK/5a+M0aFsdaEclTCtBoQJlebt
PLnGl8FMjHq3lM6yF3j2PdZi7AsMVBawwJ3dNajUFrHbvtOV/ruVDNVHvMISzQ+rfvmcLGEz+l3T
Q4kUg6LToUjGLHsj3JE8INeSWkP/V2FZ0gbo6+SUH9Vs1OC7GaP51Wp7zuBJ9lv2v/r6bfJ5oCjU
DSRzfXWE4OpEz9Qe1GBq8+7YTLFKjirEl9dHuSKbxZkr65l0LCiKrNUPBMEpVDQ05MNJoe8bj+Kx
KJYGAT1UEZJ7q5qVBJ5DYSV7rMxqKKbu0D15SW9Qcw2N+T5WrPEu7cPuTbekIcxAcFZbiak8w843
DvuGkpdsrGD3tAZfLJCesqbSOirKE9rydiV29D9cNIdHd5n2U2kqi28puqse6yHDrjMMPSC9bWZb
I3WQ0ez2HrjQO0oi4TerbeJcmmN12U1lh0Z+cryOGCHpagNsQ9werNZBJtSoq/gbjeLBO0axxQAC
EdnFbw2cI6FkuRAzS7BXhU8yU2g+EISq3pltGZ6MjiogzGddf4Tms9zHTuu8U80JBzK17op2Hzo4
hvmolYlih9pkf9B0xEp2Wmh5k5+U6gC7a9Db+zmpsl0CXxWmcJ4W31qrwNy1VRXtS0yA8hCXOK6c
5nymeoPCvH5w0X4vgYyAVN+FCXrEfisac9pnrtUP94aXt2RchkAvRdCOpBJMWf71DXUZQIDEIQAD
tQCiyVxDG0c1jfWpSOfAmOziTnJa98Yo8semUwC05J6ADN4Wb+x02hKevTwvGRl8BhVEEocLpgVu
qbSBPVrzjaUOJx1Y6t5wi2FjL14ZhazRwF2Fm89BteL8DCPINJUxoUjS9cmIlOyC9YE52b8MEMW0
Qn77kn1J4Lc6lTWrdhDm65YgKrv4zgYjtovt3P035vJylFXokNZQxY2mWSAX1f0+r+cy8Az4XK/v
iMsbhrkA+iBWYMFQkDhfsdFNRwXlK1YsLWq/bGLDN9Ni2UWccBvJ47Pl4OqgAEgHVpAz0yBvWyUd
ddYYQz3r4DrMnuKCmPLsc0NW1dxmir5wIihZfd9OalTcKWkDa1oYIz4zkTqXip8YimsfusXsvlWV
GO491xTh0Qzn+qNH3VvsmkqB+1ZBCkTLq/YU32uWHtO+stAfuxDO7H6otWSrinzli2K3yUqCNF4A
73a+fmmKQdRMdTSY3dS9nccuoo3TSmKtqhe7wm2Vg5LPVOSFcH75DpKoOgYGY0UQsyZiZcWY4IiT
8OoiU91nCfR4SsjqvzOKRAxKsJtLqng+wQhcrxPP7hyQCFFntfJxrxjhVnpxGSdKYgD52r+QKeej
NGqTQ2I0oQDMhvi0WEN3BKeYHUsEgHa5h/Dc69v+CseSCh+NGlnFAC+4DkzHxc6anl5skIN8vss6
fSh3Wrx8jowQ4W0+bn+qiIa9WbM+wZbynnCRr44OWEnfcIfiXVMs7Y1aRgNWYHg3KIOK/Ftcgmka
9fpkNjUReJX8MDtVfIQ+VGwcQZfrJU8fTlMqIMAW1p1ku62cXq3NKWhMbQzGpkjvxRzb70Nr0jH2
7e2NwPoKaEV2tuAcIkyJ8oO5OicIboYQZZcJzScPBHcSR7exaMPbSVc/2pORBIiUQCBB8/BEzpHv
tNLsH+LK+Pj6e7v2HDRsZNAtO/VUNc83Sj2Hia1O3Qhgtaj+AWwrgxxE9++prKLmT0WhKANIYMyL
g1GP89tCcxoHPzjnW2GO+ZZUxeXhSW4ntd4IAyUXchUyT1lssTWe1bzpKRqN099bCM3t8znTf/k2
AC5ESYNbWyLKrdWd4yQC06iMoYZhjL4Os9LvW+A7G/nGteWlek09iNhAcstXy4sPlmcPdjYGFLg/
IKoT7rKBbu28IBgzZfdLZ91OzmjuFH24sbrkD8oNW0C4KyksqSJJFWkVsTWg6PNXrM+WM2SzYFun
aChZ7CQ8FvXoTWYatU9tr6QJ4BnBVPT5rhvn9jZM8HIo46jb5fFgbpwUcmOfX1o8DRUrujt0X0ir
z58mrSh9DIo1BHlsG++qtlr2Y19GG2zCKzsJjXfU1GTPk2r96hrRahd6RMsoSq3XCPFH7ftusfvE
VxWj3ZjRcw3g5ZQkZVEW26QkKanrupYzjlDCiafrQBtVHSe+pEPUTNVFjJRxLAiZo2Yp/UofjA5y
VpGfBrvs7zKt/qrneW8eIEAnJHR1mZqg96Il9/vIGD81xaApt1gKJg1yCVkBvYMw+bHtxPDJQebn
RzaUeDwVuOImg8q+wf7L3sqY1vexnBuFOM4o2fMAoXv+utSqUEzEw3CyAXF2IPV0v0zoM3/vCwMv
vk64b7PQyr66ShrdmOXoPJiVUvloOdNBitG6rsyhuWtyR5/9JFU9JqU5JzC4wKQFxPLXT7P13pIP
Sy2UMg2YI4kaOH/YpqoUO5z6OhjNwtmJZXEIXcZlI8Rb3xWMwoZCyYTKNRpS68596DRSJSCpA5Bj
UEV7Ep1MVKUfxvPXAjTJ63O6QHzK4Sjywi4DiC+hcOeTyiI3x+AaaNPYpt4h7+d535uDvVekv7O7
WC2gytp4a07CPKkqrqZeniin1qr/SJqR61SP2oPd9q2vp3rnp0tT34w9TRNgqlvp0EUHnGfV+Z+E
9iLnDQxg9azg7MRAUBqUwhaPzlzH90YmvLd6Zzc3mlLSI+qMsMGPoinfwcqc3yVOKWv/M0iVxEwq
fbe0pfF28cwtcfQre4M+Dg0H1C3w5FlroxczruhWldfBhFk7ZD5DBGkZbbk7XPlciIIYBXoBZaZ1
HcOpVYxhwgo76rnJHhFpbx9wmxp2fVxYD1VY2A+o0aYHgbzuRip6AQtl7TEUwEwJ2DmY8DUBK8x1
NPhwPAkyK/+U26XnR4aKHEuTqv37CaOwx7CFBmu24ZcqtdFoTqdx47pbn7rISVK6V13q6TCLKLSc
v36snC19dIwhGBbMyOPGbm/rhgoWghpbIuNXh5L9KilcJPHX50OhhKrEnYva2pK6P9t0Nm7mMv5s
59UWHeJiXeWkbHICciwSAxRiz0dCMbzMKycfgjrEjlQVmPM4aWq8t+cmOtQpgi0T4nn7cMyaD6la
LAfT+GVKAc9AbiwDNI+I3ljfMHbEamuD1weLC/bCiPOO66LbOj6vrKnMwF2TIqyKXfJqTRNr8aBP
hj2E1yIFTtmGOxKl/i6nBrBxZ14bCmqWxbpSVqfRer6oogWU55R2DwIlU/eaGWW3ZTnXt9O4JYm3
/iLl0oEM5bugZo4nwmpPLpYxjSKi7S4ctdhFCt2W3rXSU4N5tm8sRvsOD98uACu05ZV5YR8mh0ZW
ioIzlwXds9UksW0zmrFq+iCK5x7rMEPzraqHWu9Fja+JpaBeK4r6fStkDq4uR7sHf9ZrTXU3C686
hTo5Lp+bFRhGnuJyaC4f6rBINnKfa+9C+rBLvI1E3Mifv2xx0MkIBbDSQB0BJtgI1R+bqBoOQIat
jde+PoQBTkioNdEERwTd/FXyS0Q/91jM14HXVepuNgmL+jHcujKftVRfBmQMY1Eeo3wqUW/Qc89n
RN0TmERUVoFh9mh/A1mdvxoqu8CPZse9nbDZgRuDa+pjNrUtBtpC4J5UzHqj+VS3kxiVTWMMD1Vh
6/tMmEYDFtDp9g0UosCZs6yXAuphdawGSO0++bv5RetbOrHVEuNYHaVtOZPIjpgxoIdY3c56h9Wf
GsccGyrm0f7sjS0QrKSJ211mF+4PfpH60zL77mNlGlG0T4Z2KOi2Qo3zly4uj0k2FGi8h1n1LUws
4fqFWVjAXexhEIEXWmh6uIXWv7UGDcfdyEilbA/C/KrIlw95GgL2ItPxm9g093SsyuFgJqoCYUCJ
XUosdtU+jUs7xxsh2TpY4lWgpSrjAUn6vLwSvMQczcSqgqwcpr1qpNVx9HwsmiotdjbGkufT6rUT
lFHZJ48HY2WvXjvyITOo7bwKQL82+9zTwz0KvymoG7rXlaOEe+RAt278Z2mw81Fhr9nYssriEdHg
KqHpK9ifoL5jZtgqIEdjM0v3ud1IT/Jh8d5Ydeb19AvHBBhwyI8RP2zU75YjsJleZigrsT2HX9Hn
WcbDbMfzY92npXU0y64Vgakjfhs2oZ3Ss8qW6jAhpz/f2F4Tv5vh8A6+IiB4H+K6C3W/wPbhEHoC
GTWD1H3aKYkxYTFEXqjv6eBCv3fyLoIwHdldHzhjFKdoSGgqwvRGjbMsvmHTchjd2JhvmnSav6tm
PtB2sssbUzpeziouWQxj9h8UPnRM5pfBK7krLAgorwe+F+VNyyNYg6eMNh/XLlHl+Vdc1J2aK1Wb
UgrhdSZKQks17/vlKV6qNIdvUqa+rjZGwXeUiu7UdZXRUUzrlK9LhmLVjboM5U+jX2Kgb1RR/T7P
kXAyY5VsK6lxe/fbYclolixtd0iqys4PUaIu9QlFOvwcxmIu86fXJ3WRjHMgsUWkN4wBIpBlP5+U
EL3RpX0TBx0G2bCVBrNf9qah1E/h7CkO5pGxV+1SRXBjZNDomv0wVV62qybYZIfSNTVK12H5z+Dx
P79P/yv6WT79c7u2//1f/Pf3sppB4opu9Z///RB/b8q2/LP7L/nP/s9fO/9H//1m+Nl0ffPzt4dv
Vftb0Bc/vnH6FOt/c/YrGOmvJ9l/676d/cehAHk4v+1/NvO7n+Sn3fNwPLP8m/+vP/zt5/Nv+TBX
P//++/eyR5mJ3xbxWL//9aObH3//XbaU//Plr//rZ4/fcv7Z7tucfyt+u2mzb8WPdv3vfn5ru7//
rjje30iB0bIkxKa0T7b/+2/jz+cfudrfaAFRjecg4B1zDv3+W4HGrfj77xr/imIvMSTnA/eR1KuC
O/vXj2BAshmg25JjY9vw+7+e8Oyl/c9L/I0qzBO2NV37998v4J8SNQOYCuUt+RTkp+ebq5iGsSgq
gcBKnHbHhHzgjZ4Lf1og/mjtFAWdocVf0JX54Y569OSoE8YWS7tXaw2Hk3QIORdKD/3lufSjZk4M
v4pd/SAN659ac5h22pDc9PbwJcOf9zvdJ+3GngA+vlj4v6Z1No11A/QZ/EPLiTou+pIXjm0CXfG4
MeicLwbbNEo/OtVc+Xo9IoxvT6J/nOf5KOq503e6qIiikmoydmVUDieaffGbUqe0nGmTfV8rk3Gr
qlSyKreYgFZnQ/++cdPq3bRUn9VsSy/imZF2dhlA45IYBvaBIdsXqwqE7qZxHYFmDVpk78VBM5sP
yM1MX0qzRoXGg86+s6eq/FbOZvGuqsePWGOqD0WEz0icF7mxM40ieRrUvPqU1Es2+3rrhaDY7Z7Y
xcvHnwK97JtCdF+AtRk3uSqGb2A/dS7/OS/edm5f7hR1puuKUNZN46Hq63uC6M4vOwDBZlZUwSzi
z6qdhdEegE3IBTJbArWwmPLj84v8/6fKi1NFfuevnCr9HzQG/nk8yTNI/u1/nSXm36SJuYyLYLcA
QHtxlph/A6yl0wZz0bMBfERI8ddZoht/o/JEfYGKPf8/BfuXZwkRNdAJ0kMpxGL8ylGyDtTJBWAz
I0oEqothrNXdW9Zdl2J+ORxbnLSDxtCifSz0ZSMdWGcechRpxyY1ZJH7WiOHK6V0qtHOhqNSwaia
KIDCfRTJPlaMLbnaraFY7ZdJDpjtkd5zPhx5ou9Whw5U6IbmDiUddaMIIuO9l0cAk0IISEo50Vag
ErMayXXHzMx0vT+WpQJJD4GJ+3wYW2wfO1EdB8+rcIlXW5rPWvtl9Bpjo7V05dVRikVXHFVeKUq0
enWAK0KpadmTTeo29W7ctJ3QKH/91XFAS0AohRH28CrqbSvRaqEU+dEqRblbkjq+jXJdgYf269wJ
FpSKLvuQHgpgqlUarY25i9o79rrtNLhHx5B4bOFt9Z6uLBudODYjgiCedcHtLIy+ilwn7I66Gnr0
RjrnPcWYLfzetVGk2jvbXhKY1tZ4vUNKmFVmd6zczrybyynEYaHdYvuuax5sQd4LTHTOByB1axc4
/OhdyfLqjpFeNDe1ZpKYUpm8AQTk3OIc6uwQePD2GCNvyVZem5+LuR1+QM9hyCoFUxOF/KLoumPf
E8BCcqsOI+nN4cUheiVCuPyY6WJRraDMyMPSSDr/mJ1FRfwu16tjEWrlDj1DnMWm2N4h+tD8YnGE
jI6jFlEx3hlf9FqeJoTSoLbVVB1rLXduF713bvLSbh5rxypufn1WDsU97gMTzt4aTNQVgzCXPKYr
TjULT/sm35WYPQfKov+ynyuzejnUKlA0akw+uzxjqK41TqWZWndTlG9N6HIznI+yOomGQekrbOHK
Y84HDpXW1MBwRenp31g2CbhhThI5ujqJ4jyZ8zqKmMsSzSdL6CM1DSveJ2oe718f6uqE/meo9Uk0
hKIL8S8ujyFlpBv4+5TsYv3n64Nc29yooP5rPutL0e6B4kGxKo9VAgYKpKiDfoWi0Z4eOv/1oeRr
Pr+qJJVdKkmQkpLSrKJV1LPCOVRdikut1RyjDtJUrOIFEbv5d07DbONNXV0+7O1leoI+xlqSS0TK
ksAcKI+ZEyuBIvGAqeKkv/ySZFOfxi8BFFqAa0W+elCcAhJmcaQm8KmfhvRQeeYYvL5yFy+JMinB
G6VMKpq0cWQK86JmWnaJjmWtmh07F99LG075DwO/EBhxDYZtr491sWzPYz33X6WwyBrEz20VlkSK
GdVGe/oWRoTsJCFxuTHMRbma2xxlJHgQBJ5UaNcQ7JIWdy6KLjuqbioeFduLYVi12Buk2DAuTdG/
0WwxPWDbXd9L66c3KfWkz31fLMlOU1yqKYZYHpxeEQQcU3LHDdC+L6DBbGDyL3atfE4WXVIn0EJb
E41D1CSsuIuzYx/13temC61HzS7roxKZzl5Fa3Kjs3Zl/alEgSaQEggSfH/+rk10/oo2crKjrimf
ZhVN4owC0a/uWqgTcIdQQoOHhXTMKmpMF5DpqVpnxzTMmsDJ6+GAcGm/sXSXDGDJ0ACRjqyKZHGt
qfsZig6q0ivpEftE8a3KhDHvbcUoKB2aLmWyNqmGXQVNcVcs+fQPwxDesUYn7AMnue4Lva3eu1qk
349z7dznBgvh18owpn4+tMuBqkQZjFWplYhjD9XbX/0OgLCA55A4C+mhLb/JF9+cDq8EZU2TRkiG
KXjeA1xpUOPe+LIvYiektGSbGGAtKCQys/NRlMhTe5cK7DFsqvDLXCHKUY5zFMyDHd81Q9Pch+P8
00Fe4v3r07sEp8uRccPhS6fhCOj2fGSjcgogmV1ydIRIJnQ7E+O9tczWt7Jq5ng39o6DG4VtTG/n
RE3LfV3NNZLgiH4t95WLDJIfdq33NQUO8DUS9jztUguF5y2rjMvPj9yC+A4APfXZC/FmEIvaOFE3
PgL5M+AvJF8tUWB13eXzbl6MrTLwtfdBM0eVakNkG2ugXCYrUo26JEdQ98YO2XJ0+mXqsbO7ODza
aWV+xdLdPlazXXx8/Y1cfvjgXTwZihGrg1Qyzl+IwJN3bkWfHKfQLg+d6OwdHpXp8fVRLkrCKgYq
4AChDgK/kzrA58OgHmmPcZMlxzppmsLPVFRa7SGfkOmazFuHUtjtPGvi40IdZ1diQnMz1kNo7oei
m27Qh/J+9ZqWzyNzOkueFXS9z58nRk5SKys7Pra5mrL50R9t4n5rG11ZXNAsyB1Tq+C6XiO0mmWe
lh4Bk2MvlOkQ0bY5aAkArdcXd2uU1SvU4nCmQcMo4+zkh5T73NeLdFNi/TIceIYbUSuh38sBvjqa
Qsp7bj+b4jgP+Ru3UI33Io4aXIsE3R8f/f6+3VX1bEK6V+z4Q1aq9INLvRSBC/zyJkaJr+CPnv5D
56P6s5qceMtY9tpKQFOgrsQBCjpkdbp0ZaxoOKmKY4IowClf3OXJzIzk8Pp6X1sIG3lSqR4pU/bV
KGm9aFGCZ8cxTvPx1vJqnAu8XhyI3IeNVys/i7PglW1Ky00DskChlZ10vk3FmLXQHjpxpLry55Q4
b9rYxD2scz5WVRgkrv7H61O7xHJSHaCkgrY5tXo4iHKFX9w/wtWGpZkKcVS6Oj3mmMJFfhxG3b4m
hX+jact4VBq7u5sShIMWKyoANxjiiVdpfX79US5XWXJkaT/AzQBbsObCI5GpoisXCyLCbPlgu4m2
F1LsxIA2sXEYXJ7250OtDqdyMTqRDAylE1YHGECkJwsNveMUe9G93aOO9PrUtsaT18GLRdbMdlDr
kPEoYqeBXVbGjzhNpx3NGKSXQP1tXPcyeDvfRbxVGdvZLg0TkETn4yXEOp2nluJoiFA71alqZn7s
0D/DqHHQHhT6x7vRQYM9DDv3S5aE2p+vT/jatmKJgf1z16BOunYzEUaq1K3GPo5qvX7bAIb95NDv
2vVhaNyNvOVD7eTZMZvN9NaL6vDQu8JL/Wr41fIDxzEsEvSgn+tTaxavmErHi7JGHKdRo47HZ7fr
h77xIxuEzutzvrZ/qX8BFZOFUgpu54seTkOjRWUkjggbpLsFjUg/nWd3l+nVlgDStf0E1QL2GTbO
9MRWp0RXJkhOZk50rFUhbg0xjYe8gQadzLHizyJLNvbT5TFLyVV2Aen2SbbRarx0aMBlxkZ0TBdR
3hXNoP2pOsUWXeHy7GMUYgaqzDpTW8PK6ympuha3tKNahsPnCrqPhAxrge4MYjeRl+0xpNoq+V6d
GjuU4MACQLkGoUXUGgk1i+hIX7p6v5T9+FZoxrhxAFwJh1BPgkMCjFfqvjx/Ly9OAEVxpylTkui4
ZGb+Nl3S+XvEsXBLOzJ81MfaucVRVRzMQq+ojyXFbiic6Qmof+47ZbFF471U6OCrAFMCllyWoanM
ne9VUS8cIEnOUhte+SYlgvtUiEXhBm1rHCZS453qFlbjW7NR/ywTzTio+WyeMKlLHio9im6MIhVb
d9+1V2EDCeaGhQNIvfX8oXJVG5VYqaMjKBPjJ6jfYZfbA0Dk17/TC+yjBBxzJNk4tpL5ct2cjzOP
xtzanYiOPfvhj1KvsAhvgKd5+WLdVT2okNlrxI0XQcuq8qp6u0zztBUpXn8KFzC/pIYQvawCUvaC
14eOgkDanCz/KMbG3IFQ7PedyFq0ZTuXErCX7jtozo+YtRV+HnvlP15fiisrTsnhGQhPPR3iwvlK
DA5HFiASJcjxAXuLIIB1cL202dj88resbiMaeBKEydEhrQDPR5GfnbCLUcEwtfukdFP7EIs8KGpr
4vzyNhLOa4PxeQGgJQNxYcOcD2bAJlrSoVOCKUkB/5HsHYgnLBSfC/eOU3/LKuPaEkooGMqBJpQb
Y3XVgquDl5v1TM7wIH1o6bhTYifdUMm/OgqdU+j9klK6diDuC9QR7L5RAqcvM79CmChIwmmrXHPl
AAbnTfoL9IvvYy1gQ5NDLE3NKENjJU/R7OYHr5XfPj7DKHHW4x1Ym3hjavLtr3fHy0FX30GEnngP
7VwJEmibD101dnd1N3vHoS3NPxwAi6fWdYdjWIVbuldXFlU6sBNpQ8qCOL8qgaWFQj0njpTAi4R5
VAdO/WWoluPr39iVsIDNKCmtiGzxucufvzj5Y4lKtxDjDbTcznZTs0Q7q/R0Hx/hLaDGlQlxj1HB
heiJ3MA6GxrCRstG0XgBPDz3ozvWy12DCutGSHVpMwBvg4UjVpe5EH88n5HelWqzoMwV2A10GVB0
Ij9oYYLWSzyp3w1tLIIlUeMfduJmy26C/fYdnp+GmbiaHh07Hfa4rEZPbW8okY8oMfhUcIzKDtxa
9SAKy91jFzRuCCY9W6Cv9hmieCjAo7QlM7lVDKOS1IROGONLnWbVo5mNbXhcNKNxY9/NAdGdEqUX
CJ856vwuzhZz8D1VxN9TpUzf6akVPonZ0WO/wz8SEyheeeXbqHYVu3mM+mgDUXdl08jQWVajKPfT
yzhf4jr1elvR+v/N2Xn1SI2Ee/8LHUvO4dbutifAAAsLCzcWYXHOoWx/+vOreV/p0O7WWLMXrLQg
qKlyhSf8A8aGc62dvdbL0INVyrPTg/x89f78c6h921EVoCb7UTo1DtnyjmdiuNf1Rbztli0++AYH
s9o3MdZZxLHT4D6YYlf1CTEO9c6hd/KmSyfxX2aFaxbUDfAKqO5eLuDUFEnu0R0OJ7Xvp5PR5ukU
FNgB/hW7lX1+eQlvnDupbcGX4nqWIpmXg+Fia81YW6OXb41boKTudvYEOhP/ZRTY9wCYUBbYC2uX
DL/mPXuCyv3ke/Wg+G1aH8ke3YpLmMz/DbPbeoVrbepSdpi9zV33GfNL2t6xYr7RWvV3PibadyO2
JmoCmRWoExaDvm2DZv0PUyUGhEgu7+V9XCKcUotNFcdNpa8UX0Vfw0cn3Qr+wygobIPaR28eu9bL
z7ZtXqFlRcvO1zDa5P9SVrVKDqKfm5uD2ECacT8LW1yO4q459jJVjQWk6v1Oly5B1xvH+JencvNk
kWjLDgiJ2p7OM1HEId9ku2fdZD6lqVJ+Rt/JioY2Piq5HQ21e6+bHscFcNa4oRZj9YjCvReNptiC
fGmr0+tnBU5BPp7P9PvdULAA0v9nZDurCRopYz48LGudnTwxOv/hCNOdIA4AGUGatmuQDDTdqG1y
hBt4U0RwTX8m6tAPjvCNAAtBAfxdIV7Rr9ozReJ6QEBjzvlMYrYeujXLHkrQancw+A0/093+ca7T
9svLq3hzUFqfwJqgQQHZvdyAMwIG9VxgrpHPoj3LDhjG16Z4bMZxe0fZeKTVYGQHV/2NMByuAkZx
HCs06PYxf9t7zuyu7Po2L+ynSggj1F2lPVvl5Lx1UuPI9PjGKZMu2IRyVPclCH03ycLaWnXkLCOk
Vp+mbGxOViOOTHBuLCV1cBwRQQ8CLtird2M7pq7qzChwC+azSFT3VJNTnLS2q4O+GLu/O286eqBv
1Q7o11B5RlRTcvZ2ezOHqdfPrHRIwJBXtCb14YOeZHUT2lPtfp1K7kizNer3yYAJWZvJjppAE+Kx
LhL9HtD9ESXlxhUAmAxSJKhMYuf9xSk9MVa8EFD5buIMHYOpD1Q17kL0e//Ld0U3ETQ5qD9IoLun
1QSk2ReYP4QtGOgPM/LOvpnM7kFIe2v3WCijEtRKZs+elGErjVAHitLwF9ijk5pXp2waXm0Qywx4
ZgCgIoIFhHL3HZNpG/I4Z5QW3HyYO9P3DSXd6OXTfmsqsK1MUhq6+nS8Lg9CgbVVW1ZA47Mh35Dr
ROq0xwnj9U8n7xnAMZAoMoeWB+WPpMb1Nj0rS5wwDK/HklTHPUC46XTwWW7tM9AocOqkNQx968tR
EJEtezsdMAMYVvdOKIn2ECtp9QGebn96edluDUUOCDhIdu844pdDbcjIICOEpHzv1PbJTuzsrJCF
hHWqmgdf6NZQcCakXyCADzbC5VBFqs3OtiDMD2KhPW3lWN21mlOdYHEeBnPyhdwlPbSRiOboesIZ
3BeKNS2HswHMI9R66z4rFLhFjXKmSP2Po4w4YCfO37WHFHlXq9wZg/5NjN2P168sqQxqt+AbZMf5
crqxyOKioBfI7TXVONO5VPUKsz73nScOPqIMTa9mS3RM6ULSmp9JbX/sSmtxx6JSMZocWl15TBpL
P7WJngZNrGlvrUyH1Czq7gy/Zf7gdsORJsmto8f7ijEB6beUy7qcaeKNBfQ0dMpL7HR9ByuEYOau
PIghrlsrUmaEu1c+qybc812A3mDFvGZzh08AjhXwubK49iEhOb8UVGUerU3DogPRl3Pf5M3fkzDn
MKun4b2Zb/rr7VGBrFAKkBG0NOGWK/LHgm+dpi+owNnh6KrVo2ln5QNyh19e3kBXSiSgMpAUQoEM
91DKDfvGoGgX1NDBtYcmCiPreesmrYP+WAG/VOdpCWGIrr9ioyCa6tDVW6gmIIG4elvr+I6Rlr0v
zExbTqNoqiWaR9Wbo9ka6t8oexRwRReHV7WP2/lRncoOZiX0xfnj0iNa5Ay07c6zJhr8oCxtrrGs
V4uDa05eln9uW5g1tATkEy8JnkCBLlcxgTbbut08RwjGNW8HsoWgrt3MZLdu6l07E1aoua78+/Ky
7q+h51EpEmG6Dd6FVt3lqK2VFJWuQYaw+24450UJc2acVb/uh+H88lDyn9pNkFtIShJJR2Yejcuh
YFzElstbBxakwvXH1NP322Y6AYI9yvu0lfqoKIh9Hze3OKAt7JeWqigxk0MIynXLqyj//I8N6qVK
aun1NoMPMNff1GV/bSpWYlWfdHeF7SZ3yzYs31+e7X5hn8ek8ixpngy81+RInbXu9ZnPaZa9ftqS
BX2etHED4HXrwTO8j7KpwCFYKZn46GQg/LS7Ciw3VxKjtrso5hlFzFe6pDUq5x/Eo6/YtXewnPsL
Vo5HKZ+tKgW6KehfLqeOWGU1z1MXLbUxoO+sb/dzgp24P2XFctZSkfu00O37hXf7kRY7XnEvr+3+
in3+ASiyIChLj5C61eUP0GG77cZ22UXrODjQe3ng/EpdqiOC9/W+4fWgMQHbV8Lm9kL57oQkDzdv
G3lultRBW+vzz8WeJeWgqbN7V5uMUwWONHp5etdbh2Gpu0s2FM/2nmWD2zbZIy2ZqJjLbzg55UHf
dp8gOh5xlG6sI+UiCFeUyKRG3O5DGq0rlE5bmwhypXVfdbCG10RZ7149HQtAtPQiISWDAnD5tbZE
qHY7902Etor4IoxYuSf2rk9qrRRHOcn1jKCVoVrKfKBRgG7bjaUV+IKveR2lCsYupjNoPmDI8vTy
jK4PHJg9aZ5AdE2Ffd+0U5tVzSgiVFGXTPDNtRGpYduIhKklwaDER9JDtyZF5kPFj7yPWH633Ze8
b4uaTC9SmtkLAA0lYVkcGq/fmBSJqxRRMzhZ3NJXS5dvVWo10WQXiM1sRpAX5t0wVrkvkHA7WMIb
c+IjQzTGr1ZGwLvwF+a0YxGZNVG/qNsHY2zWUHjqa2G1MsEyJNqVSJANsfffNWPE2LROayLELcw3
At7sZ6NRj6T2r88ro1ARkGLqBCfq7uUu1xpBpNGEarCpcQgDijI92uLRUhmHigx8hD/fUDkhmowA
0MiE0CCQy/rHS5arVlcUitpEM9orvgr+jz79dKQCduvjsLsBsOgAWex9KKJQyLbKpYSmIYQW6O02
QjhQjhpvtzYcpi6AbQmTPUBKl3PxFgi8devVkSg69590HbTztHr2ufCQGemdLj4IsG7N6pmXxqtB
fX6PRS0nrSo6faujCUu00HWUNKhw9nr124TtJdUDYlVpRPscxv7xhZapxaJGlHXUgC0610MJbt9u
nINRbmw5GkIQJiAK8Bh7uy1noNPfa1jGRamYkb026+q8sWwATsdXi2+x50gcpfYW6EeqCbs7tS3H
rFJyXgkqtKPv5i4gZeMLvdoffVr+rsr5MZ3qj83qPbZZf9AWvvHN5NMBYpfBJSHzco+IPi4FxYUm
8qZkDXJtbkGc1kdTvLWaVMJgI5McI6W0u2B1rsUhNhtGaQYAwSMXLBYMHzK3P7r2rkMniv+YPpEv
Pfsu7EbC195WIEM0ETD0NIy7yfLdwZiiuBzyJ2NL9KAB33EH7DP5qyvNI9/BW8tJT59uByRNKNry
z//YnFB6nbabUNxxGm8NekW3QpqhrxXolRuGApoUzaVHdQXHJdCoVGuGpZSO1vA+3xRA3hnOa2Qy
hVH5daHOB8fhOlCTBtWoOGIzxDW/r6gXWlUr6IDWUTms3SP5Idlf0phvew3pdB9xTN0HYNAdubld
dcnkTJHEJuZm25A87bantSRDrcQpV9iCgXw8ZcrfCfq6D26vmz8Rs8/8aUqN92NW9w86keLnCZSP
/3IwcmPuaNZKOAjBIv1Hec3+8U0zsxLapHpVpI2e8pAvefnWVKl5D9YIfzTX57cgAl6LMWDiYPTk
64BwG9f37k6A8D72AuW4qAc5dofTjIeZZDIeRI43tqtFjC/JSXD1eY92U+O2dq1KryIVp7QPW9oi
gUNl4fzyAu7zUjkXPiLyMlLlGWDA5Sj4ytVTXYoqirsRgY2t1d/BV0XKDDXSEzZwws+7VPGbbkpO
L498496RAmoSem2QF++xomM16bnRd1VUtQjnqiRKfmGg3b7p6pF84RXW73mWJE6cfvgmBEOXs+R3
AQ+JtooU2/6ptfUbSxnfjpl3ysv+vT7Od7aoPCIK975bu1Oh5OfOSO76tvny8pxvfFPK0sTMFCIp
CO7L33rdJfXIoxVNU88NiDCIPxbF9vqdAweYbF9mUsCfd/eskUMdKpOtjDpTQ72qMKwwsYcjrO+N
CIbFJOOQGGcK4Ls1VZe+04YKALOJQbFf16Vyr4A5Q5Ik8fHKe20/nE8oWXTsVKILgphdhG7EizaN
rYPQZd8i4t7V/VdzFtuBUfGN+0RmULBWeHGlO8LlRqmcRGSGVhSR5RXLt3TRhzM+yb3fLLn3UHaz
9pDPiXZEBL2SV5WTY2aImCGGQFS4u8bSzcvrFNJGBB61EZiWFGVUQde5c0obvZ88Eee4WvUPm1Zp
JwgJ9Jtxbg7FYNKotdwySNrNwDuvcw5CkKvGGz8ZTxkNX5l2yz7H5YKsCirAwFyLqDGa2c+V2PGL
tMY5wPTeuGb+FMdZFupq8s5Jqzd5LZ6qztX93Fp+vfrkAPigSEh0SdS8B1zlfW3iRgI5TbFH7WEa
vA4F/Gk+uA1vnE+ZZNr09dgDvKWXs6XOuExWreSR2YkBOLTdP8Sj9fPlqdy4+GAzyk8tBROBql0O
MtSl25qrnUcxULvTkqZb4A0QpCZvOhjpxhGln8NGpkXJ4dkjro0F7O2Wr3lkLxvihRn32+AkfD0i
/+3LlhRHyeBVYZ7tAlcKi1dp5QVF7WpuoijnDMqbuyF8bxkLIk5VomQf8XuwotZbypOyZP1pKF3P
X9Y1fezXJg82O6sOdu6tT4lkjiQTW7KhtTvJMlJatLjKI02d+/PWVEqggKx8pYqEnK9Utgf6Stcd
oM7lt3SdNCnTRs2h3TZJOFVYK3rAaU6oQKkHV9P1hJ6rt5QNpDs3Z/JyKHVNTeHEVRVBwFLuzXj5
MQhTvT/YmzJ3usyxGcWRrtngeKHd7CZUd7HhTXVaRW2NvEcg1jbrPpgEcusZklk8BLVAcOpcpIub
+GJuh87nPdXfSTg9ANlYbD+o/ZZzMAAb1ykI0Q07pebSf1CHYli4PJr2h9U4ya8CaW0ouEoVj48b
OtbrySNWtYMKrP0vRFuzT6LqF9R/q/U8q3r/rshFjwm8ZgxY8JR9XUXCWbcEchR66XcKN+BndRxE
Ew3W2iOWZeO0GWvGt84AbYIcgVGdW7tTv2co+v6rrKa6npxRIDDm9p76I+2UVTuP5RTfmYq1dWek
NKvNnwsH6KaO6Khv4jOdHVw4N4Jo1pu8i6tA4nD3VdZV7fJ81A3o4Xm7fZl7z/7a5RaO3hquYG2V
am+1ynR5v3v9wamxIdLc4rXdWMJYfgaKhuD2iKT3CQT5Z6mjos2TY29JuOiz9PSwBn80naNc5dYm
lhuLbhYD4ltwuYkngcHc4CF5oHeoqDUrRmlkGa/P9Dyq9DTNUTaAAba3YvFaw6o7ry+jtIiNO6sS
81MJr+7g7N+aC8EknFopx0SH/nIuZlKwpJuAwdU2nzC7SqI4rpSDdsP1Y4FqzB+D7BYs1dcsLVYG
KbKcHmfuFlGb2WlA4/yI4XRzKLJIKRZMfr5//Opkmxqnn8toTtQBdhheqjFoVX9a1vFgVtcPE7MC
qvNc0KVDsbtlNqA6K0p1fCAcJh/Q19Uh0zaVGpRYTqZ+WS9HjJfrwI4RedOp5sh8ah8+5nGfeX3O
iFY3GG8dSv6BtQrn1OPiHkhllnDOjdcXqhiU4qskPYF12Yd1RZFTyPTSMrLnTDzMjYFqMOwMHuFD
Od4bmxF2CRueZE4aD+9qYu4i5q2uvSJas0q8LSvd/l50jvL6EiwtaNkBk2ZYMMZ2j5AzVIADe4Nh
LF086UMzfB3rpDp4hW58LE4UUQTJBbzJPRaJrIL4Hx5JlDdlEqRtp92jpqgtAZxq7a2YM/s09457
gNe7OSp+5hIjAqp/H/tDiZzstVuLKIGaFnYmXozauORPdlyoYZOY+Wd786zo5Qf31ndjjnR/pH88
/MLLSwT9YV1WpYpobLX5LvPG2O+c7LXqZNzwGj0oKqZgQnjUd7cIS2lqQzMWkdi65M3SxmXlN9bc
HNyI8tjugoeLYeRk/6jGrGNqmwvKe5E1uvm9TZzr+MtY/URUpgixJLSjMsfSPFir1H0wxvjIPPnG
F0TMnx4wqDyS3z3wa8BhLE67OI+22hyfZhS+gsVMMLaccZKdB7O/V6oq+fzyF7yRItFCpHBKOQgp
MQL6y1lnw1rlbdchZGHNWXfmofGesrZ3SIUH47dw3f7n3KvOI2HVjK5xvtyliqJHNhTHtyoC3gc7
6sY1TgcQZAzegUSne9h/xd2pL0qbR/DaRQDhsjzXq6aeutRID87pjc2LIKGUNWHzgs/d3QaVG696
uZCUEVWMfp52xbnOp6MY6daEHFmcMglIJXrwcn2Rde7VGNplFBcpdO5ta8NazV38N8RrFYE4J/SV
OClSDFgWTy6Hcho11jqLodLO+5bYbv2gZukR2+vWLgUVAZuYNxCg1u4wTksK48XV88hw4wzMeLeg
R78mb8x0VYI0se178J5HmdmtTyXtkgiKmBedoMuZ5XHVTNh85ygLxMLXXF38tcxN9/fLZ+HGu04v
kEf2uULq7ZMudM1iU69IOB0rE+8K/JHe13mMuMlUY7Q9xoZ1cOPcmhZO8+hfEO9RxNztwHzt2nFO
egonWuNGlmIOobKqR7KEt6J0MkmUzVg6oLj76kOpqNVsFnMeeeUsHtRULPei0vDAaafifZLA1yaQ
Ke+Bk2ffh2Gj3oY4///X8r6Q8v5TPvnGOWBpEVhDHosyyF5lbcgx6XW3hHvG3czPnoKbQaeiWtHH
8xGX4sayctgsujVMGsXj3ZGbxCQWt1qzqG7U+ruXmezOwatPL++WW6MQjdE5MyC84+a125O6AMC9
FijFKNq3rgKVaeAq8/rrEKiOVG1m76NRJ3+IP94kysrUOeo0i5YiUQLKenNQa/bqVzqa8i/P59YH
AgoODF1C8K/INNUmatwBnDTSUuVrlyzxKRP6ewVHzeA/DMS2Zwjpu3FVzvaMdl4dVGkax06CZh3U
M24Aqa/FryaFcCPC23kuvdEMvxJjwRZMR1VBRwDH7Kj/4S8dmkrinl+e0I3AAeUpyq342UkVdnll
/vmRemuudPB+EU1ANCOgTsRZ6OBmNJz5pstZrLazBjHol80XJQwPknHFOiAQXV1e5D5UPmRbRxJi
97mpxI+OycD5QkGzeZfN+RDMIHd9IkXnhId5/NoyvRwPpL0srUoC1u5Kxq25R++qzqPZcarQU8Xk
u+aYHOz/q0NGAElQgqiqRI9TOr1cWtNGUpeEO4s0T/zslGk+qVof+y9/v2d630XkJ0eRIgqySA/0
SLaZ/viANAMoIWddFinUElp/zQYAIQpad2U6GH+5mVc82QJnWd3slcjJtSnzq16v3jo6GoPJgEt8
4GkzNkhDMvhlh+Rrb4jlvIAkxPZKUU59llpB2k2bEjhGt75XMPH8/PIkro6vnAPmIvRnyNdoSl3O
oUJWstdHVsrEY2E4dV2NAn7j2mXmLwS0B5eFftV5wzqekIlNTz4l47XL4czMLHLw7siy6DoCD8na
5Wc3pkT6oFI7iR8GRyJuy36BVxAv3a9+W5MnrxENsjXS59eNNfcBxnb9K7UNJWpWfan8IbGat1nt
zE9pYSbnaYqzt80mHCCtU+3PKAcGtbGZ9+OYu1E9q/1dJUzjvouV70Cqj8j013uPKaLrAJcS3hW3
/OUUM02tNWARKDk1pfW0FkPuF2abHZyjZ8rR5eZDZo24Q5otsJ77co+dG4lW5lMaxXrm+dOmh2qr
/5V2I6h37/Mw6Y+mE79Hhq/0zcoMyYrvPRNf5bjug7Re3y/1/Cme6WwIVah+L/qwKyfDX9HqaYzl
oPRxvSayIiWJKQSYoA53JwXqt6eYdBpDs57X2a8bs8I2dJqUg/11fZsxjkwAQI9A7dyHLEmBXgbq
BS6+vZvxEa/J+kdD2b+iUV9Wf21UcQ8GvDUxyemgswkUjF+XH7sYnKWfeBrC2JuVey8n7zKWtHxt
wAdoTkIdJLFOto53W8ryMiiJNDvgN/TiHlul7CRl9v7LXACKEKDLasCeEG4bzbi1FXPJxzV9m6id
8NuqyA7Sp+sLhyALMLFMG4m496zE1NWbuRDQQsau7U52l/qz2/xbg045mM6NvSCjOdB5KJxRrtxl
HKORjE06uHZYJ8n6KLqSFNxwyD1mS/zdrfbRub89Hm+NBB8C/969bJlpjVVHlBVWUHu+iQmVTQz8
Vn9EdfMsGs06uLlvbD3JwgONyrsNAX13praiHjVEvezQ1Uf9MU6t/EzNaAlf+z48J6ASzg5zDd3w
yw0Oc99Du0zOygA6lAJIuRuMdUEgyD5i099aQN4iLk4JcwOrdDmUsbroDhob/Baqvw/b1hnv5oV+
x/bG6vP2YBter57UDkQDiM46l+he2WrMrKYx4swIe321/bTv+VBCMQ5CvOvNLttwtFQphvLYPT+H
f0QIDSaEC8Poodt5Pza70AI8x72wh29yUMe7NR/QDybRMUkhEPnLxRux1OVG0PWw95QSlLw1naqk
jF99ETEfkK/0pPlMPG+Xo6xGoookMXTa0HnuZ8Wk/a0M2vTptXsODBDtGSBrFEMhgV6O4qE/mTax
0EOMcuIQIZoszFtL/TjoVnww1I1l4+2UDFvwBxjh7vbcZqKE3LiLTtzd3Q+zaT1OlXOkAnhzED4O
CH8sjehrXM5n6WIVfWIGsct6pdqPaV8mlKMu03VJTkYd7GhCDwmr2FdV67lE4LWqNGw16/5Tn45g
Urjsx/QDNlxz/l6LxTD4hdpizOzEdav6LcTq5L7Zhg2VqQ3Nz/NmWxjbvfw5r6dPFPSMDQTNKckH
l9NXk2oUGcSK0Ezs4t8SxCX9f7U76BRf3x6UzVUq2ZL7Stt/F1l61VoNpVWrLDL9Nddd0ZhPyjdz
2rWBVZX9wcm+ORxcTjrTCFuBCdxNKsctGtyKGnJgtvu6NfUwsxFmSmZpUYXV28E9fLWIkoBDACBb
71JpRN40f9wkc5yZvVmbVmjONvZG2K2d1c18NbyJUcCI8iqTmkE13N0iuHaiPjdh0Yl14i9zHp2g
H1YT7YDxp6JY1UHueWtOFClIBWxDll12h29ps3zoetUKl9YsAyTo23PiGeXBTX/1peSe440ky6bZ
cAWg76ApZq1imqGX2km0eHQBzHkT90PrgBk10yMNzivl+WfWLWapnMVnRYndTswm2jYTYqlh3sV0
EtttHmPMQ4ayx+bWBA5gmm2bUprWEXcftlK3/K5PxGecOKz8hO5c0wbGrOtT4KZi1M5loykGD0fX
jPiLjiCyS9GuR00ueXVf5BO0DkhcALJTDaY5v9vQU04klWudGfZJuXypAV2c11qxT0YLjw3RJPfN
AmzgIIW+vrOeR0VimAqIZJLuHpRpcTfVSchPki0tn5p19h49lD4e3dLF/qzDO8Iv7EacrKRVatbA
dkMKgc2T2eTxj9mwp7tX3lX8PDyfEuALe0ndI98TRB5whYel79Wp+bQiIeSr5Tq89hllFNRCUTih
rio9Ui4PM+WyEW+ZEWmM0VzfmKK1qWI5+uuPFxAL3gNNynBf+ef1hp6h/FGY4YoDR2DNyF9PJjvs
5RW7tW+QUACkSGoPM2p3Mem1WjiGcI0QV4cmDiq3XE6aB0vK7/GUviMlMu+p6B0R9W7cHXwhYBu4
ecGR2rPLl8JZtdIgflNoJPqAEWDrjl5/sIQ3Jufq9LC54bkNuXgvP5SozUntJlUPTSnr7WmMc0Zp
TcMfm/fcz7gUMRW0x88vr6m8ZndnEekDdgioJCLqveqfvZYmYpsrAYO2JP60LuWnXCzOWWtXl5JW
PGGdGasfYnf9/fLAV/EqRRliR9kE4heSnJfz7TQH0XLuHqLiaTiPczU9FQjT36+TrR2ctOvqGWMh
DCAzGO4cpCsuxyr6KWunadXCOlMhWfdpWwbIrw3MemmV4hRTcvuZ4rZ7Aq7tnmlST2c7d3IzwGh5
PKMn1z+A3dhO+dr24cqV+1AmKZ4vzojMr0LDzJua7LHjgPjpqle41mvtcFCUvrEN6bkC0OXOoHm/
p5t5KHOpfBot9KzevlOWIg9ieiYHZ+zmKMiH6IwgSSS7pRoqU6WAMmqhYvfv+iF23o9xrh1sOvmP
7DYdr6O8+RmBZ2D39jcDtcxFnbQwUzYu3Gz+4bWVjtTYfL8OpOkv77SbUyIcdGgIUgjYg8LrzEin
eGi1cMQAxVdHw7kvNoypXh7l2R5uPymq6zzGXIOU8neTqvEE6sulVUO1tmorgBndf8VQjIoghRD3
h1JU6ecm1fMsWAw03CglLmIIy5kapZ/kkwol0tWG352xxK3fI/f5r+EM23cR93PhL/hjmmeoEH0W
KL1plUEPxDqLEPHj3Srxwm0R2vbs71bVet7JNFb0zPgPpNvG0OaM+DvG7zfLzfpbJWL3l0dT71+N
9PfTbLri72VU8Fe2VsP8imVDsfiwu60vZjJAHYD+Mmq+ClsPYKvugl4rzURdggqJ27/cYlbdACsT
OiPwOpuPZSaKr0nfLUlgmJU+B7PabH2gte5SS7JMOfr84Kt1/h+3cZzUHWpcV+Myt307AR/sq41b
/zj4NFfbDQo7hVLEsOCZ0Rm+PP42Diuzq5druFJp4pUfJ3QVG3egcmIdsb2uN5sMMyQVGTdttsHu
/EykX0LL2zXMmrkPksn03qUiLX+9dkYAY3ktqKAROcATv5yR55btBpJLDckznbO+lK2P8XKL1dVy
pEd1ze0gLabwCwdB6iZjJHI5lmpNfTFs3RamZHZdQBK73VODqAkkqirr75c+nxV0D9N8OpVTYn/G
RqX9oTeiepyyOp6CtRSUfM2ibn6+ehWkXBXdJESbOHq7E7csXZs3kLAAn3Z64EHvPNEN1Xy97Y66
CdevFYGHtDSRhuXy414uArd54vVWuoV9rIkzur9mqKiuAAA5Hy34dSDAULIawbMs0dW7mH5SR2V0
G2tFRDQmida6uP2gbSbOwqaZKO/nwsJQKFkNFLleXs7rrUuZRaUJT3eVwuJ+61qjVaaxuXBMhLc9
FE3827OEehDmsGtYqst7kmHoriPVDM8ENMjlUrYbLtSL5g1h3IjCu+u8cVXOlaltxdmI1+WbaXWA
odUmMRrfHj3785y5uco6CBsocTfE8SltllI7zVaV6z4SvorpZ6PRZb6mCS09L15r6WcimcU8p9bS
fVq8rUkDEWdLDuAahYk7TBApwHWVt3RhUg4w6y0Ulc91Ga/G3SbStgiWgdqxzxOGtgvuB3kSZDFV
vKe2qrB0WbfSyYPK0pN/unV2laB159Q9eXXrvgFTl5h3dtIBjXX6xvPbQuif1GnqEn8WlUJIFefJ
fJ7tvirOcVJlH2wg0RXto8Qdg2eJ+lM8qYmcdC/wOicnkk1bLS5PhrbaWDrHevVPto7xR4gH5YfZ
TexfXTwpH4HYYUnfKa320ek07ctkTK7iL71bThhTNRQMuqGxbFDOunhrlpoO/NlavHf11Dex7xVO
bgXr2jhLOOAmjSyzo2zNmwrNI5rEWwMzZ86UKaGF6JJddq3rZU8kkxWW07M2vqcQP0Bg2VL17252
yywoWmMuEPDYqsrfMquK/cxANCTq7Dat4KPpcX6iuan9ZYo+M86i1If2rkr76bNhpcZ3OrsjUiMS
wp719vxkK0pa+m7Cqfk7ztrhMUs3fTt3pidSSXFrjGhs2roOXLWwT7m7VK5vWon52+tj20LKx1oB
yplpYuB3tmrvZsEV6xeZUD/jKmP2IVFV4p3ZKv2HslHmBncADSMobdNHijx26o2+s+bK3dDRTvWR
p1Ri3q1t/VoMRceiuQrnNJ2UFV+wdiC5nL2WM5xl9Ma82Jh+urFl/lAme0Tmo3Kyh42//WNOupUv
07tEoGIrhjeUezYjbIfZ+DTPXjkRVarpyKlPhBfY+qLbWIZN6e/aaMw3uiWy9zRC0aRQSjd7XxJb
/+UmXUmQ6zn1fBo7lxaEmmvtz34TODJNTimYmjLETcBlJxBJn4z5oUkL60cBxoFOHZVMZlZ5m3lO
8mT93faF9VEXs+0gEq9rtNRGexUn4ZC2BNi/UkLFzCflkmrcabtzqhXZ2Jov9x5AK9GKDf4gwFOd
6ssi0njxK9ddwPHkWftbb6z4G8JF3dfahSzpD+R4HwbK90ageyTG0BO0/u1gv3Pm5E2XtfEn0XbK
b9K/oQi6eRrqAA1Z518BDeJrnk+6FvVeaa6hPhtV9VjaJqstsrz/CdfKqvHcS9001Ke0yPzenfOn
GrxwHjjm6n5vu27+N6Ne9IHViSE/sImWQEXG9d/GSycngC+v1L7ACPQ7MvrTp3UVahs1aD/zu443
jyej0owmmBCljv2tLfJPFEOzMlDp1ml+jUbAj8GjcnPGPVy3TtMas0OK0or/4a9loNQmYftFIvI0
yKzOOQNjtMkyLMX5a1RWBPCsvHB9QxvG96XRojWGSajDthxSqUOfeXyDoXbS1jcA1z56Qo+7+xhl
9TnkSHnv7MR0MTxbVjr9ptb0iT/YOi3SDB0/x6fQJz4R3W29D+5L5ISEmvHoNvb6l1HlaiByA46x
UFfzods8jU2rpa54GHTRQtIloRsDNGKTymeCAt87xx4eFcvOPsT2uNSnoi4tvGFm1fwYp3H1wU67
weYTNhq2ZPao3Vm0MN43ng2PyaHtQ8SICk93HkxsExRvrIHzTdmbDT3XT52pa1toO63VPdQ453XB
kM0oBq+Dt3lBNhfpG+lEw94whb2EDcdtDrdlbOponvK2pjRXu/Vd0fYzIJisAsG6NMM/JT2JIUjp
kUZunJjcuG2NNH01COuNO/Wwy0u9055UMFt2IKp8eqt1A/JkFR6OEa6cXKM15oDZA/bOyYhnSiq0
yLJnLs0O3sunvsjLn6muiCSyMndJwnHO6ywq0eEitSNUN6LMEh5hd5tyN+VJ1n5jgIUibEp8ApPW
0z5i5lHQX+8VQoGeUKwGh6usRYC0vP5lq7A+jfppdtQ7vGr11Lf+l70zWY4bydL1q6TluqHGPJh1
1QJABGeKFDVvYBRJAXDMgMMxPP39wJQyyZAq2bqrtu5alFVlMUlEAHD3c/7zDzzFggeToxiag2p2
QmtM/CZEqSk/Vn6u47ogdKQ+tWevH0nbJrBtraR57ZtFeWKN0BfCfOqaObQszAR2wkvz4ThhN9Zj
Mx09DXO4xrtJMTN3w4BD66Jn0XmnntdqOnbndlmGpqjLhzIfezzHMDz6xPy+P2uwok1gjhk9oGzr
0Vosa7tcJcGqKZJt6opNvE+cOfSEQAUuNLvmMWOvfVLOiRM2NDhHY+fp0ZrKc0RUw5WaNIfDiGJO
hCbZZcPeaVvFLcC8ggizdIvbZMQ9Xtn5nIoQ7lr6aXC0aoycXkHnZ8AmTvXRae8bAEN6Umd0RChs
nRKbQlhr41LUlMHJsnRGmLZuk8fL4mnnY4VTKRCRk32ybOlerEs35UfslNYct5rJgZYZQgu9QJD3
OFZ2x4bZifnKGcXwqWqSsomsxssXNlOnQPo1GW0Sr7BOirCZJkfFLJgy2KWVkrcrw5Qj3LEX/3TK
8uK46zk7YuFRpd4WTuGuu7yYUuMkq7Xss6cru42tzDFFLI2UJLW5Mo7knDf7IW9RktlW0RlRvbTV
OfdSsFnnzdBE+aqlbWRiu3e5lohnv9jLDFw8FtJ92/aO9ZAFLnpddygnfVdKH3v7mi87hsLgvA51
v2d7kI07vC76vnuQHSfdEb6I8M+sIVnoV9l2h4d0Gn2OJR2UuU705YNhzdWDWg2T8qDrF/ttobTp
Tvb3Wbk3RLXekyntf5rLtaaka8Gy50TCNTEhRfihpjy3i3luDsNcMi6vu9GXd3Is1YcGe+4y7FAg
v89nT93ToFDfta7RTuFiDtR3NoaH5c1Wn1xn46JlR6rMcLMMCPJSIfoE1CW9I8cpws9jzqJ1XlEM
6UGu3va96X1ofUd+LPx8GC9xK6jv0DEXbuQPhteHVaL1l9485F8dWZsfTctuaQ7tJPnKxsbZPJg2
SBKBsFUa8nfqN6NdG+8KvfJuVLfo0HoqDXN5eAxlF89sc1rMaiyDE8ood94VjTGfuCuvE5zg7e0p
ED1gnJKhf/VT6V0TBFaU4Zy1GVpQ/L6u9aa00njSZP2pTQrnoUBdSBUtVPBOc8zMwpDAqR6GJNBe
1/1SX4jJmHe5MoplVxt9teUw5ONtVTXd3dJJBGZVkrTr2wl9Ha9EPmc3zRRQtXtpYXhkLyJ7DFWC
NyLfoViQN9dN8Y4bVqhThcnL+6zR8hJ5RqO1l2vXG1qsdODW2GO/b0NQOA4kUeSOd9QaBigsFhGp
E5epNHM6laESr/XJXZp3Q77VHUNv2WtczDrETXYCeY0net9GdeAtMqx4VS/rvtevl1JzCcnQJ7Y3
Sq96CVtw3So0MuJeQ38UwRIWAR6GISNFJz02AxLqSK6b+zxkPN2Ou0L66Xuyb4P7hokZHEBvztZQ
wuS7KTqXQB/p6trnijCVlVK6zN5MJqdomOeAa3NvJ2toZnB+wrlJmybUEh4ny7FO61NHGnNG5IWy
Liu8fs2jwR3zr7OsR1prs0jiQMyVh2Bt3poPYRkyIvCiHaMee1DtdCJKK8dfws/eCq9UNvvfos3v
CSNe1HHgr3LZVbSBJDvqbsd4nbhUjpnA1BzwWHds926y5vVxhzrh3OylXOLCEoDfaxkU+yQ3mwFP
PMv5ugVGU4tOte+cNGMz30Mb9drTyrbSPhw0LwFtMtMqKhBNfLSshpVUSI+DpOnHeXhtEj9cHaf9
WAZRPzl5ERvzOr+vLTneJhAq06gYVTZE5iTb2zzI+zSCb+nd1WIlwXWs69UN/ZLnF+Ukcjuhrcn+
g9QZ9UH8qvzbshlxDkQZC4RWVU56joN8p+106RpiZw1tRkYdJ7MVzpDc07h0hZ7G2poqbs+ab1aD
abFWR8qs0F+YnhI5ESu4khy5XomzxuSOYMipaKzpEguMerpSg+e+0zxccCJjkuzaup57x0pa4xDq
iQ8Qhw0u3nuoXRbYr0B7kZOqTj/uhtIyP5XknoyX2jC0foTjUn2RLWnXnATFkl1W1AluOBa1XYc0
ovITDkLyqjdIUw/ntXFEFGgUoxErG/Hd6phjEtX0GQ0FC2Px0O8WQdkuyuIG86jSCkdVB+R7DuMw
hS6e0TUTlWCYjiSP2z/KA0I7Ij/NVHZm1lawnFEZEQrhtYZ/UnatDreuxh42KoXX35RGMX6tC3bE
eCqW7s3EvOu6GguKfpHSH56JZCjZO9BIkDbWNjI711qtn0N/6VtF1GVVYPCdz6y4OZuaPsRIyL5F
2D5kceE67dU8E5dyrFEGHBUF89Bdo/Tk81Jwp+Oe0q6IfNnp1+3YUTRak96InRqV1m+3xhuvgdSb
IJbFKIfQX4POCkVtceOkZaYt9aTejNQwMy8SIA9Dfah8jnFW5Gw8p5nqZUMFkrYfPE2X+UmBDOmT
r+OZEK9r2q9xFdRki5fTgmUjFZQ8kiOALh7ICTmhcvHmhwrnhdNBOXSvaiX+K0Tpho+Q3nZVwnbl
VypEqJ9eDChQr/ysda9NzWfLNrq00neL3yVmqFyqZ5BhUXggJXkWcK2xaKMg8wMggXXS73zV4xRn
trO87wRTtGP0bsm+mdcgid16qO/Gwer1+D+sTDUtSWjTvtg64qYwKR47bdad6D9al569q6AVMHHw
KNnlZL31WqCn1MEfLsIUl6QwzCGCLARXT22em1Xe8JmDX7bi9ICHGKP7MKvBHg9nYkaulsZa6nnf
K/sCI02X03gAMv5l4MvzINNhdOyiyAdRfI5IiWXUVGvo015HTwr7F9lTrS8veez/OPQgqZhERfRz
zEp54Z5fhT13yFJc4ImCGsVFJbLqqq+C8tRIHGvfNb71gkHDTwbeG9sfMuxmnoC72gGQuOadtTpO
Ou0nm4g/h3Vc9YrTzZrfa5ifhH7d2VGHg3PorBTvlbgWLlV0/6vxhw7CIWvT7lnb+Ap63/Mv3kvF
iZ6aEuchMR1PLYFNNS4Hv/wQuQp2OfCU+cbGobFCYSKqSa1J7hFpoqnuvYHygOiYv8dIf8CBscpk
agUPX98YDIfEVYCxMm9Shcl4MqkLUZIfAxzrbOV0Gf39pX6AYzFjhE3KcOjRMuXwUnKWbbqqstp3
0huiPqvzq2HOp/u/v8qGkT9HY1HTQJTCAg9IFoOE5w+HD29XA8+Fh1My2FGUeq64mxMF4KZ9Qm0G
t/slQvkPNxFTL93flHIohkBQD9ZbORL0KHWHR1WLIjIqocUeXLgIg/5fluWhM+C9oBRhCVDQHKwB
cx2cNXHksreJqQlzWpWjFW/uF96KHx7V41WQeSDOYJh9GM5UiqqeRrsDsm+1dUf9vIar0fyyodd2
Ff6zpaozYjrkMKWVN3mGrBcmD7MbOqBY+1wS7rgO2jfT5/98poUb/vlf/PNd0y49sbzy4B//+Vo9
9HLsH367uG2H3/ZjfX8r86b+r+2P/PlLz//EPy/yO+L5mq/y8N969ktc6dsniW/l7bN/2BHQK5fr
8aFf3jygCJKPF0gfmu3f/O/+8LeHx7/ydmkf/vH7HdpHuf21lA//+7cfndz/4/fttfvPp3/+288u
byt+7Wi8vX+gPGwfDn/n4XaQ//hdc41XJDkwJoG/oz8qgH7/bXr4/iMMuzaHFx3zWViYvC91Q2v7
j98N9xWTO15INhDoCEyjfv9taMbHHzmvoD17G6uQ1YF+wfr9+6e7+mPF/vGEuBnf/vmpmPHwtGHP
gEMC2w2DIt77w2m027LmF0uNMc3+h6Q317DBOjaeZmB70KcXFsDjn3u6jWyXY0xI6Aj69x95tPAF
ae4KU8Z9YruAHI4vdyao/OeU6JbTdRpg+DPGwTjfSb3sHo/9tj5ue8s40YtV6qFr5HpGfvRofurN
kk6wTrQ36GdpFYWx2NdmPZpWXFtOWUSkvetHjKr7I0pffV8mnQ8/pgNLX2icytI032aMwdtoxq40
DxQstrnST5ZlnYfIdRI5xovjMfhxlyyFjLoAXZKfVVxPWeYDTgRKXD95dX7yMB69gw5vD0Fx0LAQ
PPBQzOe7rJbgrlYzQ4jBpbvPdV+179wJluLO1Zj7m51fM5GelYdFdq195n/Z6d60S2AUrZYB8LDI
GOusglvgzXodeoVLpR0MTfpOtBW9AsEEQ4S2Cm75Wq9G6FKqgekKNTKxYTSzMxrXuB+UEmI/joFL
gygWynjhdKGs3eNZlwygPOIUz/ScEcy0WNp5Aylnv3orf8mbzBIwtjLSayvNio+AeeGaoByP//5O
/RD8yIu07XLQ2Ml9tHDwen6nVkIfWzg8A1Oh1Q+VKo3QAcKoyBEhLAvrY9GeYzGiHRmg5NLA4nQd
053M8DYxc8M8q415vpGT7hzRDDFvGxjW6YX+HvpFelQNc7l74QNvPKWDRwstB8dT/FbI+j30xy9T
b2oLs5RxXSf0i6ufHKs5+Jj3zDigCgxs1HR91qxncZ2vEskGHhdl0asXyr3DM4gbB3eMm4czw1YF
HbxisnTWvHBSGa9SWjtHSyx0uIP30vPZ/swPX3dziYNNBUHoUIUkRNf5ZSFkjPicSQ2po7HP/I5a
yx6iQVrzcUANvNsIvyGWs8kpojSTNFJ0tEaZNC/d/R+3uc1tBhYR3n6YcR+6YzNQrD2zgebNuKc7
N5uyPWFubE5R5kxTmGRTda0TJmju6goEQZjr6UJc89lY9PVrz5RHlvLXei/461k4qTq5mMa+e4ku
fzjRf6QronpExgAJyTu0W5klMEqf6EPM8M2MyyC/WI36VLqTfjr6r+UqzT9uy68d3+1DfSP7hwfJ
+X14HD87wv+bB/3/wCPcdZ4s1q1CeHaEx02V1/ndbf3bm4d2/FLmd0+P8u13vx/l/isURVg0Y9PF
5oP+7c+j3DM55TmM8YswN5v3jTr4/SgPXm1yd0i1uALBltu60+9HufcKZi/nG+KIjbXPKvmFo/wP
/djTRYdJDW5eeK7QyqEkOmSgtlppisUqpx0cDd87E4yhln0jcR3cF0Up3prM7aedbw8MldZkEGo/
wEzswnHoyrPB0BsztrQibU4Hp1z4FwNdHY0Go7AoH7P8dh1NBuJr2Vj3DGyJWCzgk1Vh29rju1pQ
70beBAkwNGWqCZDhvK9P4Ik0blx6vf8ur42G8Sa2dEBa0pJLmNe+XYSDJzpmwN7CWAWluV9c1GU1
pGGvpoBw0dFLRAQhbUmPhkZ4GnyywrqkhnDeG66QbUQ2LaEbRjXjpd6vg9fuksZTD8HoeIxltHp+
2wOuVceF728zFtu11WWXVRjpJmpou0gLMmzngiC538w/xxDZsWnHCizxBrlG6V6wP7ZBVID9XEyB
CsZT4qHNJVzawQcm7ueqoipeTbSQE9NYfBZxookMMOd+Lw0/ry4pOeUU15WyxhBWaNfvAIAVmgno
FFfKIZwinghXvzXmuuDQdvnNiFJpHna42GLOZ7mJZkaTntdT3MxyzD5nstZfgwPrbZivfsPckd5d
XYIs2dPRkE/9h6FyFDVcgCRP7bQctddx17bFW8Dpwo5UHlTnVp6pOYTuUl0kntJvJ88Xr4kh8r6Q
9GAPYQLmg3NPM05zaKTCNtDHLuJ1aQfyfdsFhR9Zra/nYT0jro+zRLO+rN6cLuEwi/VdCitoYtSd
zPBTXKi1+w4NFZNKbdXyaGkGOH99i68/ceWd410LD1Q/JHhZOUer1nTWqW1nmQlOOCUqaqhhyRt0
jOENTjpUZZjGJheto6QZMyTxHjaqW3nJ8MZ8I5Wl++fCVqZ73I6WWcSrvfpdFMxJUcV+NZdkVySI
/c8aDuvppNYYPEXKXMwJUDcZZDzIuU2jUqb4gwkDR+bIUF1g73X4F1o8VpSXcVtYZXKkdb59YbuV
kFEqBwiMPVmn1tFswLPYF/kCzT1rhvHNYGQe0GHiTXdGNc0qdDV8g0JGoZk6p3brPglT4nmcAS7O
UcBstQ05DXwn0gq1noz2MOCPxlGAVZprKYMRXY1rDfPeLoj9vmhusHxMmLPXWhpEuNcaqP9LqNyf
Rs54HxoIgSShMxfaBzlgmc+RPGvv+1xNU5xXnvPenyb9QwDvKAmB+WqPJ76lWjGj423NoXpY/tzd
BU2HbaktdLLEapEvjJ979cWrC3WlzfNM5oRaLHgwiL6+Mv4hKWQpoLLiYrdNo2X1sCQIGI5md13m
iEIkMUIV+JiD5kSFsYH2VVSWs1NERZYOdxLOqIymcvXP2xTeXtiIjmXjZfn8NhsL59KGCcZYrg46
I+ZIrfYelmWMrtLFgwzQtOlJVfJtY0NK3BBGXGWruGkLrYsBE9omNp0+gK9vSODRik2aGDq7J8kM
WTqEh4CUxGXH/My7YJ5vtJHmOdAQgpmBZlSrfJ4hqlaTdWbSX8Rdpet3lZmMt3VvM1p1JhJjcZIo
bTtc3HU0jmbU3+9sIWoGFSR43Ti8hC1+DFnO0D51xg+6y3gtTCXOYfB2lxkfPjxh2jhXvLrhZGfw
2Hx7YmSS8wgMJChp+iVNMvtCl4UzhTrNj8a+WQRVlM6u3oV+o+GHaitiEff+aBXi6MlJ+bOO5aDM
w2wKKQcGQ1RD2PodekK5KJrX1ZHYIq+tsUvMJAgZ+70UEfSolHt+sFmbdh5sxoNi6h76GZm9no3D
3MOoxOhPQmjoNTfSJYthHFdxkQm9h+4kks9TkTlnxgo/KLaRju///tty9D8ral2+JbpBhOhoEgCA
D1CibLC6qXOtbuc2lXHK4E99cloxvOvy2qao+BNF+MmN3fQ2z78x0AC1KrpJdKdIc/j5E3EdTUJg
DGXeIrUa8ypS9uwMu8KYeMqBbH3jvO9KCNxZZcKDh02sj9EgmvybLf0vVYj/Eqz5X1Idbrklfz6a
H6rDo/6hvr2/fVoSbr/wvSQ0XuGZ5NPhMInD22gToz9Fd0wQYCoxD/r1pob/XhKar7A2tLG42R4y
tR+dwPeS0HiFcoOkakRfUGxBfn6lJDx8YUH1kXIxStgAfkSo28+fvEULaX9163UitoQmosHu3J1m
qOHYmeVLHd8PPirbtfi45h/ue3zj59cyII0aMwkicecE2kXJUC1MAHlAH5bPZrENZ4sy222a42VK
26uSYRCJxfA7/IXjEPaliEgtPprGlUEi08tNJjBAxdfGo6lq9pVqBGduDwZjwq6p/WIISe4j9KqE
meFmLSdH0KzUjtK6fvLAf7IWD7FvvhloLbMYFIGU/YfCWo9c5aBIuPyqGeVeUv1Hxjw0O06PLrTQ
cYYlUAkAQ+W8sOH80Kw/XpmxzPaKQanffv7k+VG4KxlgTYTXfJ3uMGdikqjbS/j33++xsXy62fAF
AeQIndhgSHBH3u+nl4GCYeRjEAD7OUL1ce/o7a4YszHWA1SXHPFWH5vCT0pyv9LkDqVP+mlp1w/d
JBYvMgrNvYH/e+px1h/Be4ai4tAkfM0mP7+GVC3r0IC3O3KONSnsrHEUZ7NviM+in70YqJM5LuRg
68yCKHsyTs784fEL/nsXewJT018+eeo/bGPHt7nMn25ij//+t13MM14xjOAU3xKOeNv+3MM8mwaV
XhesFmcFAGeOqW97mKm/YtiKT4WJFABQaUN4vu9h/iv8ZzygG1plQmEQYP5CW3t4Em4eojbQueFD
weG/DvaV1e8tjUBnWPeKYjXMG5KDciyfT5olt5MwNYMGH2GlPcDyla/duU9f0pNuV3i6PP74BJQ4
lCDYchwG7JiiKxqYc94uhY207zvLiuysNnbQa35VhbsZ5W8Y4bZbc/8OTn2n67WkgqG0q2AvxXq7
OnFGM/wCOPfjHeUbEVTEaAgFH1Zrz5d75pd0+qNt7zRV6K97ggQH5rsNjl+Cmsrem1Upj7Hd0i5d
Yhg+QHc18xc2tkOoa9OObAcgghx8u5mpP/8I0M1hEAoTqdqW+Nq6g3tRLkkQc4BUdAeQry090Y6f
vPE/2cf/8Nd9/iRRrgAYY4sEIsNHOLisWSVdqffOTq9bkYZNlmf6iWaX0JHXzGyDXTAbfXoie2Oi
bws62qBEd2gCg7ZoXqdSs9+1qz4toYKIfV63LkQLXbndbZHLALVDk6Y0jPQUZ52xwv5qBRbGgL01
gvrAWucizLNkdZFO1GyEfFJDHvV+Zr/V/S0POHdm0wt7T+T2vcgGrYt8NObTHi1R8i6zcvGRhyXe
eKVlf/GLrlBoTI1AHlfCgC/vdoH7Jl2C/DNduONeS1gk1TsbSpUVBg62Zsf+qLmfUmdJ7EurhKX+
rrAXcmMasSqSiwvDjIzHDkSXlfpAcDF9iTHbQXuJV5V5k7oencuyNTHrYz9Dl8TZR/9Cn9M89jz1
1v5AFDPuIM3oZM5t3VHz2Cklj10T/hBwhrvHbsomfPwCEQA9FmFh9FueQFcUjkI6THP8sqQn46Ww
9vVjrwZ4Qd+2JYNUsfnYz1XN1GUxQo70pO5p8KkYtu6PNqLa574H2myPyzqFZTI6l/7WNKYQQelQ
qnUl9WJrK70JaVpEip1/Vz32nYCz9KCMCOwY3ro40h97VPo3+lWXhUIxUrYPGrP/m/Wxs1WzQGth
bg1vh0Fnhvhi64O5neqqpjduHrvkUjT2iIjAYZJkb410IpMqWnGqOe61SXm7hKnbdSm97DwY3OBj
n6rsAakLWg1L0zc1ib9acM5Vd9QOpTzybM0/q4rFU2dCC+xPHdjfldlZDXgQJNFTCFTeGnoAMxfz
HPgIDFYjuFbYwfQxtEuIRci4oaQVTU5HbHrDLgF9gKhe6/YaKZrMy9nIxi6yq7k24oAmJA8dU8ve
t4XKrtuyKLVdbrfBeEwchZtH5VCmO2L5ZvG+Uty0OkyJOHZPIVtTJLW4TNSnsy2S9ZxAH1HFrVkF
b3Iv6MYog9UlomYo1iN6PExozMV3unhMairEddTWNR6yxm2O7alMv9hqcdFmB6XY5E2t70ZSSTvs
gkbctV6DgaElV52ICaChBiWJq1mvBXyPJFpI2JK7gsrtEnmrnKMcS7Y3QFrNJx9A7w5zrhyKXKcl
12Sh+K+zQniIF502fdeNHu845NbhwUN3ehWgD9cjFGHieskNme5EopfUSHklhr3vaM57G6vaz705
119B4GAcB12pPg9Mfb4YaGI7NhcDlYeDUykhaTZR8ccAk07yWpX9osNShisVYUMxjpEom9kI2ctL
cpv1eQIYbQrWieGJ4MqFKiZjU9UMbytyxyOjHtEhAd000Fvz2rzUpbCK0PWZgcXFuEj+dwcxIM5M
JhghLBYDmxi9ae3YnOhZNmRw/dRproYLWinrWydtEOSamWzEvq5GGAWBpeFG0SjKcBYrKXNx7lsZ
KWVjvxiMFYcADEJby/S11WKWG1lFpfzY9VvSzUZlkSugTTr8fMCpEppFO/dlKFk7kPqNLoNab2B0
QU+bm2wuyp9v57HXIJg1Xqvv9Jk4kEh6lrYygbXTdNeJ3ppiwoP17NROmG1FLeqTjV/o17d+aldX
K28vUhbcTazQ6pv1tbtotRHh55HcoYsWm8GIGj+Vqaa/7TRQGVYEfj7h7Hg4Jfa6ib5lEK2RxujW
eh/wBte2OOj7IoinoXbeEpUiveO6sUQf166vmtNplLyZc9G770am4SJs9dqvosQdipdcCxgfPKtO
sNpnpLcN012bbvPQZstv2IFQQzk7rRud63K4bmCKnYq1bN/YHvfq78/Qn11tE8fSjlCQURU+P0HX
BnWfOwhnl6N7u4KmvMbTpPl7ZZU2OIx8+PvLPapYn57Y7uYuBGKKrQZSV5JZnl+v7+u1Zwuxd2pN
x+vMz+sszJzRQ2vVB+sYOvAz+2jKBIMNgeV0/Q4lgpbEQIcSTmUAXzbubLddULcN4GRjPaAHSa0U
/xtVL9OFFcA7jbHiG5aIGUMuH2pOvpcioX9EsPBdRc7KiQ7PiITPgxbLcP0REg6GveU4aWgIBi8w
vtiZGjiI1iJwz6iVZvOkExXzP9DjoUfistGsO3br8Y8C8N/90NN+aIPM/jWsc3HbE3iZdyMv5B80
oI3rQ9TFX9CO/ooqcePsUIwzunNYCn9BO7RLvI8epBkmeBsT9Du0Y7/aWAkM4XRchRk1/9UV2a/Y
kPgRTRYoggWI+Qtd0WMg0dOFsdkzw5HcfL5o3Hi7ni+MchjhLjdZTYPQISAIPC85FnBgx9CFwfK2
UpmNIqvw9vNkrXGWjtMHdx3sh8rNkttW845HeyFf0mxFgPvUbHYoarSjmqxFpOOzdmNL/JVWatm3
uSCBw5tEeTSaEyV60dafu3HQ3zZ4qD0MrXOdpl7nhoulqxgP1+5MKDN7zQAqOYUenUVu03tWaC6D
felv8mGvQqEHld437t1qdD4Cq/VXi7LY+6He3KStOSBCkZVDampuyRuh1SaEoLb8ysgNxVu3GNJh
eGjr7w1qnvtVINkLJ7bZa4ZxY5harURINts2BQBsdFQ5DszWUiqn2VtqgJfeGMsusdL1o+smeH34
ZXPRUJV+TqrOC4N+QvpGYIy3HxePeVYBJfekCQrzvmxUetQVwR7e9lWbTMY76NLtvQVj472lUX1s
gg/92DOJB57XlrOxbGFBs0V3J8w5Sh1x32qfIgJHdbvM4xRmqEtfwI635un5qwGXbHtrcVHeEscP
mivo9YZNf1HHjjsEMWIY/URfNP//YxN53f7vJw+YmwPYv95Ibm7zWv52lks5/HZb3/92+aDy4eme
8vj73+FigN8td5Ttwaf39be+9/ueYr4iU4B4aXKfPI70DUn+vqdAE4CWvfnTcnYwu2Stf4davFdM
B/ghpDooBDz3X9lUzG3TePrmwGlnU4GNCBoIon0YJCLafKEVSvUYKzBx4TZ28caqLQLakMOZVwJx
GGkmTXbqNLmR7iynUWAGA5HDzHmXeggRis04G0/GXQNhYK/PRvE+p9ltGEQ5y6WJ1TrqZ3PtqrBy
Ku0MH5zPfqrmL9j/uIC6JJdEUGf7Byz6vh16DCF+znT8gefOlwNB3SzdsHIFkz/YMQMX8LEmIzlO
ERrfopUyvs6Gq50LUFE6fI1JF+Ny40TDoPUm8KvA2Hr2/OPaqRMbN65vCdW/dAr/n1hABoD6Swvo
fLzLb58tm+23vi8bjmJvw8Me4+Q2Fu1fywZ6LaUS9FpqYDJ/NovR78vGfoXvDWUjti+sGdj4fy0b
6xWZuWyNlGQuMSlc6xfO4h9Zrbht80Yy6mGVUhgfAGr94sikRbgU54u1Z9CeB7uB6J+9zlIJutm5
Q3rf3YCTyPPSQL/GUTmQJLc0Z2zONWpnx0Y4JL3lul7hE4ROZa+3SAazczlN9fnq6oJOuOk6xGVJ
Nr425/7cqgL7qtDM4BYeQH6VLvSyWp4bUQrI0F0MSwZdwpduHg64O63Q5xd9X2lqqXfS6dR7HFmv
keCPRaSXSXU8y2809H+/3gf8cCrBv3u93262R48nQ3Sb3zXDbydDyTnx/IjY/sRfWLxBQbkFWAXM
mh4h929HBCQzXjGMQ00YXqhltvfsOxrP2JCxOEUpkypOiM0r89sRYRqveC2B6XUm1jhIYsv/C+/6
4SwMzBTFvUf7x3bqs+Kel52LthA1L4mnNKdCvl8qKBPG1DSxW25MLpl/VRhjv7eMhsX+557wE+z2
Rwye67LKdSxn7U2I8vy66+LVEyYBGJhj4RUr5GlvBCZWUa7X4y/LNPiOmGBuFmDbzT6ML+NWjkop
zNJLP0UvWOXpHu+Ll0gN2yd+etZud5KqnABZOMzoWw4622Gwvco1Nkt236t2cqimvZcYxTHNdY1c
f67OtSaBHH/UD9MvB/tt8xzdwQ2LNwlR28FTdJBArX7JtWckaDsvs88BbC7QlJIh3efGrm8pnX/5
AbLZcuw6FKZABwdf1yLNC9EqzKsp6fIoqXWL2yswAe2c7IUpyk/urGvAbmY5bLvx4bwmCLK2nzRN
22lDm1+ZENCItK3zk8TxijP6/M9OoZ/5aKaOS+m+ZOz2aAV+8Fw3rGL7lrgWo654/qa62lBwbUfb
tarxCU301iN96ayQjswn5cPoY8tcPQDiZdznYqUxkkqLDX+CB118pCzhl/T8pYCun6wfMgehym+n
4eYv/vxTrYaTDdjLazvbLoO9260lGUxwxFIMWPZ//6R/dgcQOBH3uuU9YYSx7SFPptZGJ6a8tPNs
r9KgAf5PnC9Z45efaQ2dd52iSwzcKWp1UZ+MxbkGcSrCZ0Tsctx59ky81+vCSIw1/PuP9UNxy2oj
GhrPxa0BR+V1+NJXegtFb1NMzBYVa196FbbYi9/EeRsYDadl6b8t08W4tNRqYbAwLVmEX8FC2os1
nU7mpH0Y3Znfwuc1i8l8X6O0rlv45COkhtrygJ2qNEama5/nqfalKgg1zrKMBpCw7fJYuJNzk6A2
MV74aj/6O7N9IPnaVDx4sfDeP7/jhddkcJd4un3mFXtHreMZBiIMD4ZGh0WWNJn+dU4aRPCo++cY
45GNZLgoM4RASDhkP2fLBQRaatxWtcGHqhrcJe7SNMNbwFpeouM/ih2erxEOLwbKrE/2WEqx558X
+3lnaWYnIQ88aWLZCyYNTV0jvmf6coY/l/FmKDOjYfOtx4sV3v2VMMeJ4KslwWoDrztEKLYlEafP
sI3DqRhkxHiA/0OaAXOz2cQ8CK5ceoPR8PT/2Puu5chxLdtfOY/3PrCD3jwOaJNplSmlzAtDUpXo
Hej59bOgquqSKLUyaiJOxNw7E8d0d6mVYILAxsbeyxzimo+uaBDirs+VowY5sFQ5gEWeHeNMQR2/
cEKI27QoYbeyixq06ANLoxxjNdBHU2jGiaBgYJABnJmbFPTVmwTMiudWbjtH6GhyIVSy+/n72TGA
F8JBDYMLkI3lxV6VeqVXQkkOUKGI+5usmni30Gvlx/39H+9Dn4+io0gFgpkOKNL7d1DNURJwBh/Y
Rqg31iBO38tK1S98lY/pAr4KsECIhcjAlaX7DWC88VwrQ2CDhtNaSjJrd1SUchKGBbJlCNmRrhqo
OdFCXH293T8ZmalMsx4qtER0dmd+G4SSpjWmWGwMu1ekJIUwWmpGQ4oeA23Qm9JugKKMzpxeXPIa
fpW9X7w9xBgsb2QQYKUvmS80UmMuSiTDlkoe0oTSqAdnqafNI8RjUkBLqcJZucBzQAcPObLviZ+9
cswrxewSERJfo65Vmyjlp2+4WW/qIW8sEbywlkAUi14HYsKt+0iTrpnsTg6BlCI6cmmRP6sZJ6Pj
YiSHsbtoZvrxSP0ROEFVRAECi/P9bI4VvL6qijfsqDJ6Rx504wQ9rSMQFwjw0Od3UMXfgbYYuQYU
hy8sos+nFBsOzQA4goEe8370FDAveDVRwy7TqnNbKkdmwME0quAqzU3Sut9nYKqTahoCi0tKnLCC
kjpzxksHAHInuy70c6oFJTQjgtmSxRmUK14DsbCUVRtSFrWZ00G0Kr76HgJvS7qcPgJ7GexaEXja
r9fl6/tfrA/sBsRqQC90Hj4U779MOI5CH/WaZtehqB1nhBMSyEa8jvJWaMk0UNGEbZWxiuHLa2VK
bazGnJaHgDYXHXPZibd8FIi1irgH424NlvX7RxkLFEfjtMQeoZDVqPiOPvYd5L1UqWtW+ixwey2a
UbKUIdRWN5RJbWkbQaLt8cKcsIj24UEQ7AALUaF9sFxeBt4mtCsjPEhNN6BwrgAq5lfAW8YbZGhw
F0Dly4QS0WZqONlDW9FwBXhSW1UsKhcW2ycrXcIKx2JDKYzxad7PSQSpyZxDYmdDAFO6AYdR36rY
qaDHFDXYY6EGNqnwaICdvOa0pr4ge/pJUIaDPWp5OM8VGRnb+9HLGqqKSY3RRyMItkFj6I6Uy/TH
Gvyjq/n/76he5LhvFuEHPNzN6V9nyADFxaf3cfa7v2pP8l+g4yGQg4oNzuS7kq0CCJwiAxyH7iRz
Q0NU/FV70lGyhSkRkE3MuAyMsL/v44L2F+qQqM0D44vWkaKKf3IfXy6YV1Ac0FxYLDq79y8QTRxw
6kMI2I1lAA0kxpM76YH9ZmIOP7bhW4r48uqwHGKxI1RQ4gwJ8pCwyIG6SgWYUsXZam+cvh6GBfG3
MeDHMOic4dhENW/pe9QCjBa2PB9YQTY4cOPblCXUpBTjzJXdhdzgVZ1+ORaoqT+c/1BOYEHgzQ3F
UIDn4+cpsHRY9kZCCyJQQVJmzh1Mbl1AA1Hq1yUYZzJsv+J82rWT7E2h5LHZNYbJ5QF5/frrL/MV
9vWZFROr5aOVv7SGF0CvgmI2vGohKXSspMyLhhCA/24dshcL+lyYjRf8iS4NydbWm1mQxXBClQBn
Zs6Ht8WEYUF0GgsoAHeJyQEfp4zGH3qCLb/lIo9odYg0QfM9sKosMRMgNiI59b6eyA8HLBsD5xnj
Z0BIBy33918r0SZcvMMWLzcoDzNfPIBl6HEYCxn3Vs3lba9266aFDlZbHnj5krXWxz4DxkfKy+6Z
cCyUlluSykonpimFklL/UMl0P7e5NTWZlxbGBk7jPkAGfqIYx8HIvDrXb6KmvVAAec0hlusb3SA0
mSCezdrU76fACCY9lPo8sKYc9aU5uRdpvqmQbUNR4qaoZquMQ8J3gy2FoNkJIsSuIJCnR5nVCYFd
AJQVQicswcbDUthkRrdODXQx+dTrAbZXuvLw9TtbHrrsleE2qIs4/plszuKV1bQqVIgC45VN6rZt
EjPjQluG3ZA0GCfInK2BMd4WfPP09bCfRTYdCS2KooaEwumiJpUHGjbcUGA1FsMTFP0OVdnbVI2O
Xw/Dmv4fQhsOdFzoQJTCsbAI0lKow/Ohhe1uiqZ5Wh0KGdpU+SzZVVtCTAponR46uWHo8Cm3YSEG
jX3bmLiNOBmbociuqmJ2kRIRLp6tUQuv1HSwc/TAWw6yBdKEeDSNrp6EDldmnlHVe0gCWcAsglaa
QyFB8nmQQDE4pITdr7/bR9Ixe3foWEKtBEUflEsX726OdD3lWs2wCsG4jrT8II79OlSMrdoEVhao
FkpFKREliOrG7WpUq5C06WPXhDZgf34iybiSx/fjCJwmrrwVShDDuK+x/EZONqsJt41AMXsoGpMA
GB+NQj4UAr0ZlRAhVW+ek+NEsS4ptNJSztZSEKGEyRW1zBvF3h4BfoCZtFvkCgQiepvNJA8R50BE
ZAXJWGiGJ60BsaxWPIoZDfHnkTHslLreB/lDrY27SGpWEFHcgHfidGN0nAZwYxVjtiBl0hG40Ztp
mG8MrbeDRjGNOrkf9RBCApAZzMsDdvkGxpumBvRDCLniVs3u66ld55r+bZA4p2lGl/ksT1Hiz6Po
c9CHDgB5BNPGYyVChaeP6E/6cVIc+hgSiVxE97h+bvVwcns1chUYKMDJC2lpcIJi3SNXAZ9e0XEn
Dti2sn7OhfioARof15liVXN63cN9idAiOySG7AFDZ3NhZHdhu9d1DhW5+JsO1Q4cRm4ZxnZW9Xas
ibdxgjeq6ueEnQsghoKOacOMTe0SW3EVaZtSyHAgeLBAUqovEeaWxV021/BMdKTClusHBO7KjAv8
kaR8G6F+X7BKDo49T1OrI2RbNxTa9TlkxrhhWGcx59CC27DPKvvZDedmb6SRr0WB3bTZBmKMfj4w
zT1lcjtOvoZ8kd2Hkc9UZFKwY3NuvgkkZasqWHjcvEI5ZduGnQnE9wYGz24B1UqIJXo1Z1yxqMPF
vBsK0lbPIldUGbRQ8SD8S+QOipwFVN5xvS4gQDk+TZC9S/Se/Y8Aoo1js+lWSWaccK+4QenKHluI
FvY8Fsgg5Juk5t0KGiSQZgK0v1k1gNrygQxNxMjn2sEp0sRXldAegOeVyh4lp8mqgnaV9RDyG4B/
bTGxmrqKw+4YyAnsDegexS27lCcLetxWWOdWMeB3YBcAinFromX63BQ5NIF5UCZEuuoa2WevOsrw
z6jtpTp3hhnLapAHW6hTjw8hWF0zij30/MLRQYlBJ42Bddx3q3YIj0iO/XSaUUkPXtcAOov+JIcv
E2C7tRjAYHy2NDE8qSgZyrB5ZAerKl7rQmfCe8NXYIcRYlopezXoqgg0vm9QGJXzARLvstdDFlgR
gptcHC9EqM+CPHpjqBrA1wWKQovgO1Oo9eqoCoJeTPca+MRhMbqdIl5IOz4gFVkchCEtsAXIYFHV
XKQ2SSBnVQ11Bmsw0pcIu5iqIQmz8pApk9UIsh9PudcVaMhOZWfXXHEAy/6Onam8EtxGPVZSM+ZH
IHVvoR63Ae8AIuaXHIg/uLT8eEr00YAcY/WpxZW/lZKoyAPdsDgBOqhQM8zIZMzPgyJ7iSj5I/7K
GYIP14CnGeBxWRlhE4/CbFheqnJ+micBtyq+Jkro3C+SFFHJhkzKVMOahugYt/q1XMxPXTq5bZ5b
qgZhKKldF0P9GGutWWsIFjJnf316fbo23jzCYjbGPudyKLEaliKNO62G0HdUQv6l0a6/HuezxQFQ
j4xSKxjMWCOLRdhndcyJYA5a85DdV7y8VTXOxrXOa2fjdY8UfWBr2mR1CEO1FN1NdA8DAUdCFDIC
uuL43qGGsSlp7Ocdtm3UXag8fJY24/xG7xktMwN/s5gLNZzQEaGCYXUlaPBTb0dQLG3QRUugf61m
vSPQwO44CD+HYPhDJZd8PUef3P+YzhnYGQqK3vAmfp+zcokmRfXIGyiOPoxNZOuB+BwjD8qKS9e/
T+49aDmgGwYtF6RlS+0orgIuOs2gmyAmq7yTYOEmWkmgg5MwuVIlIyI/fP3V0M79mAEywAmovbj3
Q9tnMbmZCmBiG2PISkYihoOjUxRTp2gxI9GlArT3NegNsx+yW2eM/non6RWQVKnHVgSoC6ZcK/4k
DfYk9xCHEj1lyjxVzTbQifIhPLFq2vBujkenKnm3y3u7Hno7UXNrxO/kY29ryIJoGG51Nd/kMXeu
cu40ppGd1M1emBKQPoxNnOLwixS/pb0ZhwpEmWK/ydE0pMlVngxE6xWvVpMH4KwfplE781m9oXho
9vvtCDpSEtltJXlos/lAfEEzorMhW+BzY3THsrEO4xVNt4Z1j11l7aovwu2YJJBwaffyFNg9ssAJ
+EiBn10d12y2SzoDP2/onkfENDLZY8nSMHQQmA/vQpmzWJe8aBMfpbqXXk89CXdluRuPtTEfugLi
Iyl0btQKKWLcrATkwSzT0nDYtn2P0y3zgoizI56DRRmsFoTQxWnnQ8P+WRbb9RyOOxa/Jyr7gfgQ
18FxrjIbGe+6MaABElQjUA+I1r2+gfcP7Aa2alQ8CF3oBlA5qcvgzDdIwVV9gzKEOfXoNuE9BHNr
NhVWgRFfhcg+a2S9WhkiqzE2kwY+MY38AaQ0Nod9W+/5PDwaYCCBCOCy34tnJIY4UflR8fpR2nIG
/jdwJ8h5v0AA2S+Tbp3r17SfcNNTTNnonJaPYXbRrsR0sqBcfJWifIqy8HHWDJu2yJ+yzBr4yWWJ
jJwYZx2mbEQNpG3DjZaBhkmA+0hgtHutmHZ93K/lFAd+gneKtRZCKpNP842ijjsl389ackwoku7m
AW1JEz2MA6sZ6QHSKmVwhUryh7xfVVPkSziFWoiwQ+7/ap5iMyyHdYHLaamkVwUurIkBxwKOYtrw
yxFk6fy5ik6sFsLWiDpOLhNW7geEJ6xBdsTmRrOatBSl4tmV+RzrdbANuV2piK5tgPUJgJVIYTEQ
KSZ7NxRGS2qumlrEnbQSE8Th2oluLbRSPIEikxuusaVvvo4IHw8/GEOjBQBjW3A9DdQL3kc7Q+CT
Dt/dwNRyJ3YfEOVuPSOrZMugSGQvTsOTBuxALE9uEyANlIwL19IPAZd5UyPeo2oIMDqa4u8foeRr
nvLSaFiMutUXLfS/ZWj+ZN6U/4Q6/mOvETfdZQBkxRj0GkWQhiF5sPy+QgE3HEjT6JasJD43Q787
msATh273UeNnS5qRxoMHdQW8uF0jDie1cK6j8QGaQcdqqoFql0Q/qDi4Zw8OLjLoqA9PqhybsEZR
TbnElROxQUhwNE09MnUQmDYwAvD7GYpOrc7SHDa5uKRVVeh2seIJEy4FMZCp4uAOKnw9UOyaQd4B
H2N01WpyhwH0YqhVekHQrdF290tN2pap5CsS6kdafMT949hg66B5tDNUrCj0n0gECXVwEZH8T/IW
Fl+FFUcqaXJtNrsovE30OSKqOu8KYdoNLbuBZohRktiOZCwQBed8I1N1O7TRXSHBXSgtDy3NC6KP
gU0VXCoqxEuo4CLGYq0WuDiKwRGWXyc4WZFi4GzE4ddv30IZJyu4E4fDFjy46Aj1LhHyU5kny+0T
R6Pv06hKJNUlTy2qg652qx7bl0Mpogm5Y5rAGYvrgxMsoE1BwhsIa26Tp+FtK+FGiJtj0ReQ2qp7
G5HAD2PI3MeJH4Ad1yq41AHX40e4rIkF7sBl74R1P5pNGB7rlncQkaUUZ12rb4BgPKUYEyWzKyFo
HX7ONjUv+YC6bXXcpzPOsNm+aIBukArZG4XJwjLzJ1z2IfTtAZbpdUrvtFXkV9AnTml4ZGFWq7Qb
+A0AVtmZPaWUyBVnvX64kXjxmKUQbYhNDeABpc68VsShOFMPLiUp5NAgcq63J7FCLzBg5kaS8U1T
gZDsYF8ggJhL2qiWPGb7Dv+AFJDLly7TKtKgqU7kIPIzLvXSZtxJ+mQprWI2fPGYpvopph2Yt9mV
itiiteWGXbwTBOUZF6mKb58imsGcJIccfcrNk19N2VXbamcoBR8bUT/WCM620eUIWHp+CJvghl2x
I0j1m6PGDD8BR0BEE+GpyampXQWhrcLQrSvRWx6g51bhbl1yNhAfKx73ZAgcPajAqrJ8OxOMGMyR
Zoa1U7AuBclHyd/PNPUawlOQlZrHXQpWMYEXJ6T6aynD2Z7cG0UfORLonB1aJGt20tMivJA7fxI5
0CZFzgywIbKnZa2+RXkLDqKQ+tGNAdkRJhMHLzqU60YuNimqE19H5o/DQQMDhXiGo0H7bwk05GM1
GqW2wAUp69YsP4lwa9aL4pGt9GocLgz3yUHAnMZBCANQChVQdVE+myAABDTooFklgn6GCzaNQWZJ
Z95FzQZ2FekDP0WnQU83cZR7cI2BM9NP3dl/Qz/wuszx3y9lIv+xscge529B6P8e2s7A571ZHR+a
hKQsHmP6/R0snf3Gr9ag/he4m8BdgZiIv5HYu/3F5kD/j7X4BGg4Q4cRNYHfrUHxL/ybWMq/8bi/
oLoCVCRFXA6x0gHQBMnyjyhiH2DpQAJD/Qf5Be6dbLDF0oInVAJ4Wy5YFaAFt5EK66ixlUewrBI6
o2oJA1bbUGbToFl9BlSLP1FZDlZNrOprxajhp8PPd8EgwyymTvXO5IUmAMKZh19TF81DDhtGISeD
IkVOA/MlUIfnzp4LvkXqnIL42oVVRgY6GvdpVujbMJfV71wcJhm4uHq9GkcRngJjquO0g4ebM+n9
BIXBPHIwMWJNhnII7rVGmE9v3uEn/czl9Y9NC6pBQAPCTAOMmkXzj2bhLCiBCJ/Gvg5Q25RKKyv6
ylYg72WN0PhYNTNE73JYbbqvI/8b9tn/u1qrrw2Cv5HdH7aUCQzJ82P5fkvhNvx7SwHEyEiNMoT/
AWbHy/m1pYy/AMcGKoPlkOBeMgrtr247thRbn2jEi+ieIl7+7rYDGI8uIEggAI2j5gi94z9Av7+C
d9821sAWQU8f4o0CUOAMv/M+Z57A++eiGeq8gihy38AMinYphenQuq8o76U9dDChVFk4Fdj8MFLl
72ddTNZ9M2qGKcHdaoYSYm0BcyoYdgzbzquYUyGEKACwTGRwyWHrVDX0FAo9nJChAQcSflJqnhAZ
aCCCsy699FBXWM0oFyl2qZe4teSx3SfAwG1hmbZOqcZsXeP5Xpdr8PsVY2g0m29wVdMjZCxwZkVK
JQ84v4e+g7IMPDtphHspShFjG3T+11ttecVgWw13HEwGk+/BnL2fLkh5QRgBTmYWBOF9IMg69HYa
SJKAvg3lyeqHtPX/bq83DGVIMLx5BR+21+nx6fH93sK//mtvSX8x4BlanWCHwvmWgYt+7S38CNLF
fzOd3yJZAFeBpBvgL+BCSNB7xGb9TT5UIcuIvQWhOpxXqvYne4vxu953SaF6B8Y1mNHAo4LvtTiu
oNiuanOgi9bcGpw7pZon1YUBf7XhRZxnuL1eo3fYmBDzeG5gWgjNMmj3zNVOKnLdgvHbBlFc3EK8
AEU1Sd4q7f2fR+//CXw9LA+8yd/snI+LjDFet49g0H9/55Tx8xd/LzewSLEyADxHWH6XHUl/QbEf
UB9AD5HpIKj/DuXQDgNugbnVg5zyY5H+Wm74EQ/2CNPSBvkda/QPIvmrbNjbSA4mFKMDgDSLHAnR
iYWuN+CXtiwjgMllyRpyCNRTQe0hklSflRjOxNUZCtYpCcriuoNGhAWtKNlMM1j3aDyqnLHQr6B8
ilJlF13S5vqkUIKijIojC8cZMGVsat4+15ChBl4ovQStQ6idtU1feArl1102PUVQ+bHB1nvg2lYg
UTYfqoqiiwRhYTkrzxPMMVcaGsEZEMa00m8EgfJkAGADBZ6tEeJirYVgoINroRDsmcMMrWNLG7TM
VmBPb1IqJY4VppCSgvMf5IdTkICaETW7ZoKADLjtXDVPIJDwa9xzM+t/d9dndjLsEot3+s8Z0g9C
+Q99in/9H4c+Fs/f/+/bmP7zE35tMxEJzmsVEeIVkJ5gtJbfUZ3tPRzAANVAS5ZJdv7KmHB1AQ1d
M6APhlYl2Aq/ozq2GaSGoDgJdhqg3tAt/YN9pnwM6gjmgDkCHakqyM3eL2f4iTbtyPOSNcGq1YOL
o2xG0syjlBOP5M00fZLXf2yysS2NkQDrgz4PfGbejyUpUOwaE0OykmYePGha5bRJLWiPyrDMHc1w
0CZS9NAZpSrEEaoWJcgxc3SKJ0FnSnbblxgyzF6bzpDUluElwseRJdNio6X8RWVPnMPL044VX1GD
lQECR3b0/mFFHW5dPV6e1ZTaGe6RKRPEyDa6Hm1LYyBjBf5KjU0MiTnYXtUeD+F8Nxkh8Z03Ok8U
TurNqksFUkv6UxrX1xoKB2bVQh9fq5l2ETwGRT2prWTmoJ2USg78YFs3jDQfBZARFpjoY0B/Cn7A
4OXDGr0IKzvUIYQ+zPggJS/hYSkmPvwL11SFgmwcf4v04CjVAE4ECncNr0FfCUrlR0Hkj5K4/wmn
LNsRuOgYgCqiCwnQO6Mp/nNU2JX0pczSn2jlt+Hg0w/6ERxwjvxlQGeCCSzCCAxx4FdseP0JNj48
whRUmCBI83do4EQdv8RqlwwhAMVrBmf7eQSjGIuTW1VktDJBp4Nq0Z/EBrb3fx/BIPNDVBefhDCk
gCrIAs27ow7sWl0GGzS67fyJEkjS380X7h8L2aWPQyDMvT1NW0GCluOMISwAaB/7u2zfaxgJZgyX
6IXvA92HkZY3w0xDT9nQMVJpU+9wyeTv8y/yyu6DHDga14sGcgjtulSOhuh2gO026XbzbeDw19Xu
kjDnK1Xww0t5MxCLW2/yIlkY9aQSx+i2QNSMYG9LNIdCCeMpclY9QfPDb/1qHRw6KyHdarLoTkJH
laiW7qQr3H6d3HAE7UdQ+Mf+0SJb+zm7b55qES2zBF2eOZuiW6p76J2mnlN+N2x0Ne3Boo/juX8Y
IRYnmG+22CcnyuJK8nHYxekV0UCUaw3D8r5g0etxNW+ShHC3zU2/FvyANIemNxNkU75/CTLy6VcG
h5klyahWAbr0/kVwNZeoctJGt8Jz0ROdkvKhNLt7HR2Ga4hlyvvUiUVEcJI+ff2t2QcvV8DbgRfb
0hCpSHmBLbXJZpBhSubzc+l9Pcii7v1jat+OstiZjQSEmYz/u1Up0aCUeg+3AlQTUzi5oFdTosJI
Ys7spQtJwquF2sdvhwKiJiqAhb0+15v13ceQdgRSNbqVc5sWTeuE4TTbA7PGrVCoRxVGAh1ZU69y
BRb307iCqhXAulRt15rAZWYXazUJ+w42xNFYbjNB3hltmsJFXINQFX3gGNcs1xM7hyAjiQWGMuRe
ykmLPK3UID7ac7EzSiIMc5vbeZobW5irn9ob/7xf3mcXv2b397dchIsCbiOwjxCjW9Hl9u0BKIsj
PEx2MDo7T0/CPXzbL8GH2Cd+Na+LuFGgkNT34hzdSidZN0Gn5ohs53ZI9D18efQ7Xbz0Ji99x0VM
CKaM9rQWotvazh9rL4D9sdnZo5NteKBtTZAV+wOsSq3chn3NBJ14i2GOdbNPPchBDmANe5GbrRov
c/HP6Z6zxPUl7gzbKx9mhdWZJVi0Mhbs+0086z0fwYEHcWszr40d6m0XoEWv98HlCDCewpmAXB0V
TvH9CFMLpxyZxvEtaOmm6oKkt02P5ZF+aysyE7gb2c/wJ69v9Pt5HVnTvr0VAO+y44d2PXXbVnfU
1XQQT5B8IpU53cIUyR4TEkCNd8U5wmk8IPUEQ/E76BL3gP5/o7KVCvYVqDKH7lt6CEhChvVEKgK4
SHh4HMglnKD02cn69hsu1nIW1QLfRlx0q5DOjla9Vew5MjtgjMNb0OLt4cjLJPWjk76CDuzkzGZA
RCt35CeVUDN64EmAv9YnYJwJ0G2XzggWqL56AYtXPEFtr5CFILoFaGEz+XxkNmegttzea0sL1Vi9
dUdf8PkNwC4HYwOe79eRVPlsH7ydn8U+QOti4HtoAN2mpNrIfnQPrSCvNOl6OKTmteYl1rjWrdS8
pX5jGSZbFLVfm63fbCOHrser4unw+DxeZXbsZGZi3qFhbkn3UMyDv8hIkm15Kx6b9cCTajusLzkl
vypPfJg/QGCQh+LKBonE9ws4EtOYG8Uovm0tmCOuIJmnusaz4ggWDPcczUZMrmz1NNvdPv7Wmu1N
aL18PYMLUOyPaAmmEJTB8AxQmVnMoAi/7UlXk/g2Potn8Tt3lL/B56/1i9wGyEkGmEEiQ34hfi0A
lx9HXSQXcxOmCmqX8W3iVHvF48ih2bQugF/rS1vo4lCLXIJWWgWOLYZKdwUsy7aICIETrwo72CFw
XpJ3gJLlJ1vizXwuMohaMkpIUhTxrewG/milVrALzNYaN6OFgLQbnzh7uudXjYX0kQyr5pRamhXf
Xnirn27MN0+xyDC0Kc9m+EHFt9iU7uBW3uxmT9E+ejJ2oa/YYN9s+wTLO9jxiJ3u16MvKFg/3y6K
nzJAT1jaS5p3kRUjvLMwB2iJWpkF2zQrXmdWZHFmbFYvwz0Urq2AVL64Di3aWluoO4cXlpjGGl8f
gxPDebHumKotVXemzghBcscc3K2echKTu9P26ezEu5oUFlZcY4LmSJ5W2yeNrKG8TAQrN22R2L5b
kYgcVrKZm3vR5M3cz8md6j5A78/J3WvEkMg52qnpbSLLgW4HPm91sGV8v548nUPnlJM9Wsn4TWdt
gjNhQcicbOGpRRrycLXVnHXpPlylZD/jdxXiaESxZJcnV6MFYoez3ffWYDdmYJkZMd3JOnx3DvfH
Z3va6wkR7dmJyXbPmwoRzZKse0v191vZfriOTIm8QGafbM8PVk2uz3C3Jc/Umsz9dibyKideSa4z
gvGJ4EjkzglWnJ2/ToDgqGZk4VMbfOpMvu8fNDzcVWnl5LSbyLftw4yvYK05yz7uCSUb1IOJsrKc
K/9ckoFs8X2+AdPm3HjfQkfHw2VmRbybzgzMb3eBfX4IVjEpzQPMaBFpT2BnmKW5x1yy1TGun/A+
wJohcLLBTziyUsjV9mT11nbVkmt3JA+T+7A2v0HABX/0MOJL8eaMqImz3MCTN+7+ATc15FyG6eSm
O+MbptuWHFW81emg4lNyU7aw7xx8fktsmUBVgv3Ns63YtqsTc/Ql0zzZ/k4lqbs6OCO5927wqJLp
9uaqIQeUx7FuN7e70zozd+SwmbGcN55vmJxZW7a/8e3jRie+Yd3VZO115ETtlWJvMIiJTIuYkLQi
L4+61ZjISGfMj3svExkr7gBErq8ThPdtR3YFsT0FuUSJV9GZu5NIPDsi32ZHwYRK/nNkuYPD+ZJP
ROeR7G7AaLkOyQMEe1wVE2cf8ZeK+CF7dwk5wzTOKkhhRvjDzXfNtP3KDda2L5jsyb6XpmNBJsfq
TXW/22AgPKdZmdt9bNkvtuW731miY+++bTvTBwSL3CCgobZ+sAvb/T6biVfb286/msxtb/VObwlO
a3kp8baQdzJF/4zdPWFZbffXveVM5mRT6+a83SvkztOwI3pLd3nX9lpLI+ft+gpPnlrIyOzKLMhE
1p29P6cWKa0XiZzuvmEls22kkZfcsr2bs2kf/AkLcOfeY/py8nL27gaC2Z1Q3HvcUKKT3X1o3k/O
aPt2ezVZOplt2EK6pRWRZB0QnO34jwuhdxI6Hia78qEib+FT2ed1JhgSFsce6Ma+wdO1th+Yp6u7
p4GsR6vBhGgEO89pCF1dn3m8MdXVMYVXmpXd8CTzqh31C9NvLtwiF/34n1H2TXxblHxFDt4Dco34
Bn9Ccset72bradtg1ZzxprBhV5G5lU0RU1+aT9dua+erZ5QN6tWtTjYsdwVO3pHM038tKwQdCFdc
FHc1eXHiVkkgKBxHY1QOihVvh5A8c+E5DNThKXFaFKCGverpJSls+C9jwX19+iwEoX7Oy5vhFyew
ERmRKhcNywnFq4dyN640xEE3tqVd4Kl71an8dF9feBvsQ5eZHOR+4ACGlhq0vxbfmYeSca9LQ3zb
UBjXRUpwMESwBTmhfizAjiDFXJXwJaTapSrfZ3dPKCICKIf7PCjEiztQnuvlIHAYeLDnFf+iv8j3
w514hxtJtdUOKFX/SLn/qEb9H13TMhUY2AaTjn5/7P5Vvvzr1D62MVQOn5slRI599n838BsSzn8u
OJMyi/uFJCt+4WfXSYEkMaohTE4NFSr07JF4/Oo6GX9BhVWFNDl0MyCcwSosP7tOHH7ERCNROwZk
gLVx8Yl/l5YhgAwGOOzq/u4X/0HfCddrtvd/L0emcoc7MVCcWIswo3oFTrytZOpDT8UBbVYbxZox
tAN1LgHzT0Ta9dsijMXhmgMZgve1bOAkwsNiBODLUpCnJ2Vq5acwrALtAZo8CXgZBse1pqRC25Vk
qhxKHUitcwrqQskVx7Y0mNgxDGpQtGoTA/Y1wJBDlL2cp0LY16Af4to1VsNMFCop9YbnS1mHu42k
RcN1IVQKEvKhLrygp0op2X2qzKNszm0Nb6S2r6f0nEH8NV3JdUlxr6Xa8DLkVfuQhBSuw3oLum48
aapdDGliBUa8G4Hrv6ZdXphBVGp2nJR7rpNhIJlDcTye4rPadeUzN4gKQHAU19RweuJjXVrPI+eH
PMwRIhgCA8ueJjD0SGHgElcFqXJBdmfoT0HEolqnqdKYWpi2jqBWwWrqjbUC3+i9BFoj3IA1yQSo
96qZ5thKaVVDGxeCFrAU6XfQPMoI5FZQLdaiqyAfoEuX0J0CcvWqjSZ66vpKtfU+1FdQWIApEfR1
HUkBGiEXRkuotX0IFYlV3XN+pZcvAjddSUoKKckyBGF4jG9gPgifnj6cHW1KyishE5+MJJFNCv6Q
JQdVfVPB9sdOxbywk/+k7kyaJMXhLP9d5k4bO+LQcwB8D499y7xgGRlZAgnQgoQEn36e1/SY1XTb
tFnPrc+VlZHhDtJ/ee/3Qv4FX8LPyQukg8ShOOTh9jvJu+AhTKzcxT1TVao3tDEE7UIs+uWFl/Zz
xUvwDC9B3mgSWCjtafvG45X/7PEEHHuZS+Anoe0ymjiEQY8DwlgLZ/0rRoJd+O02xd9jaLkwm3GF
zV/U1K+nvESIy3leEI/93S4DKfBAiiCo52TMXHzPekSx7WWfGXNgQR7eyXhLya4cqAJJwxLYpr2Z
ogEYqWAZkBqYqj5yDeKCCWY9xKRd/lispiRiR8AzyghE59Ss6x0t7FzGj5A6B45iMGbCCMYvncmp
SbcCoUMqG7EMSOlmn2koxXohIgTJkgY6enGYm/4qtoLUgYGT27JOPUHBibghN+sjCE2ICLwF/sLJ
1CIMoDc5GHB4PLbAkkqggYPMIRzNseNaXXXL5F+gUphqghJT1XCy5meHnMh7S3kxzzshW2R1vM89
kn/rgvG25ssU15S6/j7yySMtRNIgpBUhMSRYwPVG4AFGVi0wYRVxVi6XEecFOcfRsIIeNqvAb8d5
LWQN23NwcdEQHkkJNwawA8h5C4J1V3YxuqG+VfMd8sKpPs5Ss7CZJ9+COiD4Wn6VnWqPQ7bcFG5d
a0yFZJr2aNuAVqua3zotsp+BE12FlO4OpDIXuP1qZfeYinw9FEEQ7cogKvfg0IR7KPdQIaBzqwmy
lap4TAf4UgEiR5p51ZpJnZADC4kHU1vFsaMAtRzuKbBEt/OcwkwNt26aIMBo7uP+ols5nSTVeGFv
7hESarcnNNWfYlyDC3LJoYCBD+NKNsd+Ib4MHByPxx5DcXwYCVLK0uz2R7YO4HaXDgfCHTnMiLOm
FcSG/YXoBbWr0ORA4mA+DfAb1cxm0GuBqnmHVTq5FxNkNqJk4TFMe3ZxnQsuWEmmb30WwgdHkfsw
z3rYrRs7zZ1XLyHeE8AW8SM5Uqle4AwkVYikHvyryneKqS+6raXs8wZfB35ub/Tn39+gmGUIlt6W
NCS+/Q1B7v5or6GgGbtfXAT9xbs0OGvRuRPtEAxPVnwkOHvbB2OSuY6Keag7LTEZWYzZg/CJ3085
t3ehKA+ZBT4Qg5Tk1COYq3J+jR9UscBXAe9H3UskXUif/yDtyn79/fNFmWOJUuRAfSOVvg4VLe//
/gwFMpVeQzhCTwQsO3+lQ4YVE169bzpn5DolXfLtmQmf5qFgv+ZimAAVRT48t4n+RDTw9uXHZbxB
+S0CoZcVR5+f8x88CvwJyqXytZj98qK3KXjvZaeqgcPcwSKM4BWE2Hcuynk9xsT91SOL5spnUlzK
aCthyp9KST5AmyqD4iRb5kN++4wRHolXfRPDck4A8GBdzZEnSkWF2jfuUNNKa84p5OG6kkXGTwFM
Ma9zn8FPjjUEDJX5QyvCF6P485pPRz8ByiGIQ4noDvEwn6Bg2sd2Pdok+ZIEqtYQgquG0Hk6h4XC
wy/Jg0sUHnQSPRK6fSCkSiBXSgFal6cg/YGpgMx4EzTpYvEwrdu677XRVUlnvk9tBp+SIAm2ORup
CCToqMfLENyBLr3MiZgPGNKjZVmQuZVPRVQVNKNHcGAoRIf5GNXrbH4VCvF4SKJa4Aha3wEa6PH5
i1cetz+tbn+D0yeaCHYr8N3VPe6SEpabdToCMTfumHV4ugscxVDEYi0B9vIRS6P8zYvMN3G3zZ9r
Z+SuWIrggkz2ABgGYBQmje1RjuiRqFQrDu6U/OXDeQ8W9hE8l2pcB4crq99gQoNDLdAeRsEEXsgc
4rE14g8xD4qrzHzXEGdoDcsauazDFNacoxEacwxWZffWTrC9B65FA6nmszLsQ5ntIPPY31zf+cGQ
BCPjiP/u036tYB6f6kHE+i8DIgzi0mfAled2qYCNxmY9Wo+bDdTOZmBah6WfGsgAwdtwZE9TcULk
TNysDK5lOoAfiaGqb8TkyG4aOhyDWRGclxB0xlDbE95Xdgj8mu9sJE+mvJ3VoqsNXadfbO1hJgP/
9cmBgnSgbmnrrFXl45gZ9RzNwAsnxRAiJXggL0ifiQ8UmV1HPrYei6mh9w0d576BlaHAcK5Ip+MC
U/xTSxMI6BxhTV+6+MQhlEZAi+z6+20eh4cSdoc9zuoFAfdrED5p0uoPvaa5qvTS2xPpC1AmkhQT
KipwjeRrbM5F2X6jLVrv4Thw13AyQy14GjVEyvGpD5WoN6UoWIcL8tNH4E9w5QGV2qY2OUDMjec1
hci8RWDaXodMv46SpxiaBmCuW2Ccf07lFBwKm+nGZ3qut42607KMObzicNn1iLO79CPhp2yao0uS
s+LocF59eyskHkkWPICXueAxpfwuKvW2x7kYwQiY3nb63vla3uL5mi3FIdPBNLUie3GFOaMDE2ar
mJFrQ/vA+SrOO/jHt4I2cN5Z1IpCXhHVqhvG+bCHFyWoYMbWL5Preb0mqBhzAiyO5MX6E1FypmJD
3NOa6oI+QxbqmgIY493kXfeHZVAZOZCoDnCDDnnVge68syv2xGaUCOpBpd60m1sfpYvLJwQx3Epo
D2Y7D+5vJpLf+Iv5Y+nMsDMK5/8Smu1tgXU4R+piBVwrO22uhOFtTZucr+sfitjAbyKL8BDkRa0k
5Q2c8fDkshbkn7Z1Bx8xeAtdXvQNsFUG9THuJMLav0oMnGG6K4oKd/Kn4W6+AnUinlLQv5CuKN5V
r+HM60J/njTvXkuUjOCmZP0pR0JKnRgUoGa1+Y6t+ItIMf2FG/15i5Gb0uIqq6Dsvl9KUGBCRE26
mK14iVxsj1rjNoFfYHxKV9LDAuBxqilffAyleWUo7c80m7+L0v4Ohxy1F/RjzcQlEDQuwmVG4y03
OC4nvV9i9pU7hk0ZZb+KYcPttwGuGln1oPGOwTCaptWaWdy0EiBWlBqYWpIcZnEeDqDahJgsmeI6
TlMMvzhsoZOH2ciHQ/cOf0aEVX85kAtNcB4judOgVI7rEtU3Nv7C7f2Ec1Sjt6toMEkkE8a/EJuE
34/BQmluTwSK+PMqO6QIdqI8tmkvnzwi22obDeoydnzC1wRYoR7K5WxDj/lkuL6sE8mPqVJh1QPS
VS2zG8AZTO+nLP9FhvmNTWm8Dwu+7VZj4XflORynqgXBJRw4XvpNPgcFakpIlm5f6p8E+aJVr3L7
CMO63xmu/rg5QKGr9FiBZoYshGSZXuKusE9LMMHcHPd5fN6CWNaZIgwPm23fZwh6JRzRLt87VEsV
MrXVifc6PZRFp2s/lL8XsORqntupTlN8T7OO29OCq+44JMErF8kpCYg6t6kLjybp84eFq2uQRtsh
6EZ6hpeFNoO4qejTDqN3WmLyE+i4Hizc8Q4fIzxeEdhMaNLpiWYpHmdU4I3pt/C57ZLgw5kJQ7LW
PwFB8QtKheFtctBnmFQ+z0HCXmkax4cl1ckP9FXz3pPwW2ETcQYxEmdhAXSBDx62UNyPxXRwBJXW
RANZSwn4O8/H9RSJRFd4cL+47+9CfK4fLXRrFcp1fI/RTbvcl2eeQ4Oh2zmqkQ0LSy3SRndLPPBD
ZuI4rMpBpncuNdOzS4nZQzmj6rW9qUliHu4XJJAf+bC1u1sq1mVpKcqz4GcxdfZalAum6YhF+dMi
yfI96aOxQeBDuU8Dlx1xflFclhIA5yyd7oc+dIcNKZ1XTJtwhbUkbJwnA7SRqHlafJh56OijK5A+
ua1z9gB8CZeIPxMzoFfGwZLAu2pCLvMVjvyx7kByuWc4nBGBmvhqW0d138freNASGvAqQhePKIDt
e0oBG2O+W578OgQHf+tDUawgcS01GRpvZZEkmIIOoeMVRl64eNH1dBMAanAUQ/Byk7P09Qqp3yHv
M3sn8GI7LqMfGUx8dUZYdO4zleL5X1HrmPRzRdBqrRD3VCFQLvyYgkIfnGqL12EuwieKvNU7VkoM
F7wLUJiXSIylK730E39a1BZU1ORI7Y2HDwLv+5GkEtyxhRT1YBCl5BbA70inHI6NvFf7fPUtoqW6
/kbcvYf/nQPAnLjsBdj3HzpPt8rnvLMAhafl4zRNG8zn8fwlQHKsJwY5FCq0lldZiErE2kmhPstt
tTkKhIMJwsuUA7xHLHooVBvlU5oMy8tMYoqeHQnUjRTJ+twJGu3QC/OjmDKwWCizd2hRzU4UtDgt
XTQ3Vjv+KspRIBFrxTWQ4py9wge9HZGWrUHtyvi9bcnyvXqOc3xU8bHgA30ZsXWuEDU87bxIg0+T
5P4oSpuA8THJhzHgCsqnVJ57G3SIY+DM7yOFw8WkWfc+d+ypC8U1RfNPu/DnkMn5jWCcVXMA7vbS
oXadylYdNp+93fhuO56t46eKwWXhVBLku2IqqmQBBh1DERBF2y8dw+vIBoBOrc62uzSb/oTlEl2o
67a7FikHVQR8yjHhHqHYm8VgH6S5pmR0PqYTUr+yIB0rWMt/C58gNpi1X4tCLPKgx6tG+zVvs3jQ
hZ+einzN/2pzAqs4pfbOoOJ7CnTbH4rebgjdW6j8OU3ZcIePrm+KgaSHYgWnKwy7+alAMf5o0Wxh
SN7CcIChQ4343gGZucoCTJDjZbl9RkgTRD5ihH/QhrDuFUn1TdjlWbN1agVpiyn27LrZA/4yFQeH
aV5dZqM7lFMRwPeqgs9SgsMWZlvXAL48voDPBKV4R6GkQIzSWaIc2s8w85UVi8FV41kW4yFM4ISP
wB2HPnKNlwOCXyEuMa2658y2977kc42CFkw2P6U/xYp/1Azd+Yw5h8qPsVTj84ayejd1UfCWG7Qn
nfamsXHBD9NtShBSG+4Dhtt25eGpVKE54t/VnUqPYRJmDcM1RVDwgSI0+q9h6xE4VMho77gZIDIb
58OixvXHLHH4hBTu3goHX/o7jxXAgGIjv0gm+I7JyR63zJBjPk/ihu5Rn0No1x3Sx8EG6K2Jvksb
Tu+GIHK6inpbPkeShA9qY+HvqQSSLluIrgEoSP9YjJNgHVkpbOzEV3Zl0760mNDELR7KsvPyHSOo
9stOTNwjCcbUkynEHZVGQZc/ud99aT8SmvJ7R3t1tGZGYZOVXgAz5NPn2IfwR3rmf5Begn61pOQL
buPugkig5chxcY+1h4n4ec4C9rLMLQ5hoWTtxlujDbTtGRnKoFmprofBEpeQ6NA1IyYZMTQQG0bk
CjpDf5HM9l8Jd4O+XTs0r5Z4ZMBvbFhjLQmTVT73oBzOurhP8oCvF7eVvTx0eTJX/ZjvgPjiTSqL
Oamirselw6LlAmSWOqUtidCrUVU+TJ4Vz5i28WskOf01xEr2Ffj1SCRxm66RErN8jAiJbiBwK39r
zNxeU5q3lzK3QTOsQbyPS+rOou9lbRPE4SrEzfyxiEWu4rB/nBVdHuOx8GeBMMs6R8L3oY0Uzka+
XQGspocF88Y7VvD2KcDXhqJ0LR9jD5s4nNhYU9pBXmUbtmecreN9x6NkN2bKP9zY5FWxUvNdohCS
gn4lcfkVZOFLiuHqHfAuHwYYkj7ZUA8tCHkJM0SNFDdyYRd/jyOirMHN+nkDRg4Dgjh0MtILhovD
q0GQDqqguAl58ZY7CagLQNdIRqD7KEKkh0vhH4nwNuySNW4yFLJwInW07oYY60qPXGqIDw+ZWnDE
S4cCc5XnRVDzogOCx2bm16WjMY67YdsvbHJ1B8PqWSXx0gxmfYe2+lOoEoqGzO7madkLdKNV1IbL
FbiovmoRj4YXfIOYM2iv0hg4FDHkvhThVABHMiCFIXYo1xJCG1p2RR0zw04wMpvj6mcQuTUIjWHJ
z0K3BngoHKW429OvpWAMway4+XsbPyVCuaMC8i1dkr6O+4QepN7SP3ko9UvO52C38RSj2QSN1LaC
npzAs3ZEThSAIYbxOu+yeIfeCkKAwvKrm0rMXkcD3KPKJnSRjH1aIJoahD2Fj4yZ4NqrIIL+ZbPp
DldK+QAhC6iz/fI69kPURHPRAgMH2ZMyJqpVlgx7lbfd02IwPQhdETRzMl83iop+HjC+tVbTE8Lr
xXXCLGlfaIc+KkGTrQU+ewKcoc4jbOz//s3wOLz6aX0ub6Ev/YJcDNSdqPqU0ohZxxq67LCZhTmp
7jN/bm2MLXMxyXvHxCkW7EPO9LrI4FsuDASwHmixcC36+5DOTwjUgMy1MGtNw7Y4Ao+WNyElqP4y
8kXyWaNbmT4x4lH1AisimijSndaEklq2t7p9jPfCY/672XGHIIDkaZEJHgA3YiSdQBuCdqKGp0aB
TLMEFS8TQSrvyEOHl7tOY9nDjs3HExmLO2Pm/RyLT7eGyPwbCrTBitQ8xYaU9WKH9qFFGvtA9ird
5n3GYQ2P1BY2WE5cUyZefcZwv2nMZKckv5tKrqtEY2MwdR2YYUnhQcbx/Y4RuUf+GqZ7ncSiu/Ux
AFc8eS2C+QcEQOg9sKauaVB43JjhpRVg5LKVuGbsyHxJiXub1xIIUyuQECjDT0YSiqOFL8fclq8i
R8mlTOKvEOmBjINe9FAmQHjJzD4XucR2xA/LPeCXFGKHPJC7Uvh+n03rvoyXn0sHKGqLkQgT7ICT
Hin0Jr754CU5WQ8mMcpHdujL3xswVZjfTRj6huUr6sgP2vsHNBoCgb6ie+nt9L1in3PP4bDbW+R3
XNMg+i5a+NtL2YTIj4+0kYdSbdPRJRZyS+IPuDGh4rZ4JIqod4f11gaUyPsZUvm9mPHUifitVUja
EDx83tpUnBkd2Z0e0dmWEWvicvqVkw7zrRF9T9QvWG216XziCZyia4vrA4JvRDQCTIYuiZ5dEcpD
HES/h0i+Ut7/WpDJeKYyiI4cEcqgkw3YJKFgvVBDs0OCUu0OfGQNATJxx1mU4NPlW/mwJvF3Mi7D
Cw9jfxKBWuusk/IpIQpmgKkTDe1sV6N51090i9fDNNkfvcc1cueoA3PqFUe6Ow2jk1UyWACRRyx2
FmSg/pReRoA8TnjEQ7AFUXcB8ApbA6KVWDNnywGixNPgth+jje5mavdb4n2lvD0P3D4Iiwewz1q+
jwb2YxXpEz7vk0/SXTbdHk+Oa25V4Q5T18PM+xcPCrRnWP0pO7WPfYc/tNjxotW8Nshne8am7Tnx
em/j7iQz0oxxDF0UwBzRuOBfqKS5pC2EobZ7tGX0HlC86tKfOAfpa1OQIA8e+sIg+prH8JThbVjw
aBycZVcZkhPMTi9Rngz1ko5nP0P3l/AdfAfVhjTnR89EVGG/Bl0wJpQNYPjnQSCRvRxU/t7p6TNj
MAmSSf5QPnjMOOgM0fySqg5ani06OWwiO3SLO+x55We4sfuu9cA3GSTMIsR9kG9hh6AxVLH7KU/u
k0hC7L+u8ckC0H5PW3EUpm9rTfp01483t8CKXVcc9I2j/mtLk+IcaMLPYKtYlFntZ3arLLIAFRSw
Tk1uhaukpfNuWP2PsQtBsd7aa4y2JVvCcKdVi7MB79FQwrIgRflAsUDYE1WcKenKi5qjHh1eMhUf
GIgB7URZX02tcQ/At13UhjoOODQYGXLT7zFqkJ+pXs2jL1IQ3FjfX0u47zFJKBimqXBxDEl+wJyl
PwGQle9NPADDhsWifE8RCPcFlY4C4BZzFzzk0/CrzzN066ir0xZnvkxWWJtnLXcepVwg+XeeLxAf
guiMhUxoG19udEH9hZ3uGM7Y52H01C1psUvwzeQIO9tNZYLbG6VJ2kZNMetdZjFJpphmIGfqpSc3
eH0BDmY6298p55g8YEmFmUVlbX/CN1ijGhQYqtupUU4gk8pm2Tl243M05gtWGsG+s+t72k5nBTJT
ZcPwMbcb38WFHBATp96Hzj66JX7DKpRXucT+H0nCrFER1adp08hTy8hvTVWExjyEPpzl4tWKpTiT
lD2bLT+Rtkz2ViVtnYByVtl0e4rlJmFjXcRZLyC6Dysk71P0YzFkrp2SNzQZNm1pyJ8yfKNFAQbc
2GcoXJFTs2IxWhEMaBPQQ+pxaHnjSXvPwZIskL6VzOBMdaYzFW6fIwLJoZOn7V7Y7OdMop928UOt
sVPcLbKPKs3MOxX2dxkahGSUWKXk2W5JaY/nOHnsrJN7McxYBQ3hb+TljMcAiLIqLbCfKziC1LFD
2i1kg+h1GC7aLA21Lj+Jgv0IBJYRfIhRKpp7HbjkkELxv99m9UzaCC139mzyQj9QX/hGtz6/0wLh
0K3BeBvUaFPh+EzOBEFehaOiwQ66O5ulT/dbpMSx5CjbsT7HML1FE1rkYqw1Je9Ryeb7SfLs2pn+
MgNKuismeoxa/8BSPIbh7aJp0WBoxnejmHfYXPbVwhONCRA2uDxmDy6EcQk8pLhixTrVru/53mJh
v+tSFAqcgJuGVXl/GgiG1mEeF4Aud6gnh+UuG9KXZVvync/ck0qgGAmL8H2eGZy9VCIBmIru1C/x
r8RjjCFGYMshRl/jabiGNIXAPymHOkrRqBRrgu5mDIoJU1w0djdrC8PcM3lfEumH8VFQGSV/tli2
qmkVtvcVnHRiOSXCIg7T+y1fK6nmAeTXNIl0HWULB02WBFF0p6TuAolRhcImStMgYPtsLp1uMEfX
v5gETRxf27x9dBjV+acZoyRZ9RhGugP+o8uuBv2n2A0kX7tH3O+tftCBWP/awJ7SO6zaJeb1I2zo
R/CENQxtLfzZceWxKhH1SJWALSXTQXQH9QcKwnwtuh9KOprcG+TyyOcYSzFU03jueX/ns17Y50W3
JQpXGisGKh1BlupEO/BPS6y7MbzPSpuDPo8UyoPIQ41dM98EaK4Us1cAGREHoZu2FRhpZUk6m4YR
hm6hKpclgk1cG+fTz0m5LTyXa7QlKGt8GgFVneN5f+ghnsBz7MYgr6IA7D8XsX6BrY2Uj1BTkHvA
w7+8yh6JzoA+X5a8HvKpPxg+OwDWU2hBmFTHuW1bhsfJ0p+A7srHgCMbB8B+s0FLGuIurcMpIicI
PZ63pcheR8o/qS72OeswAI/aOh4tgIs8eSRu/E5a2wRQ4IwIT9TpExbn4kwDIkmN09Bu72lvCUFs
r45vP3/JL+U0vzlpQNlV3T6g7e8utdFhHIpDyfQBvvQay/q7NeujpmURNMVM9FiFgP/ebj2mjkW8
x/ICxqoF/3FiZjtFI2CzWpWQ/RTGv6stO0rtxaU1MZo3lL0XN67QPZc+voxZ1zXF7UOasinB6Fsf
dJCAyeVLIDkT+TUF5L6LyxE9kjo7iRoP3ZHHAbcBuslj8EMDinM0j+XNooc3xJkiemvnAuexj/Pr
kIZpg+nlCikDg/h70enH6i10im77kIZ/CxQdjfH6AIxAeyykYjU14P73W8Y+Jll+xythJyvsvSg0
P4jFvXa+95cFk68nhRRRmDILvWd9+HMyIDr13YxbJgkwj9aw+u0ZGrSpAstW/CoIGtpy2/apx57c
d/OpNZ3fTdCuoalSWESo9YylXXIEycE25RrLXRoBjDzQIUeVUHzajqFTnmb/RKM2r/JspHUelwzj
4xai06gor6TQz+lE5Cu4c7xidsufoOkrj07RosFyRf1uHaiXrgftv1SZx25mjo7zAo2X1jN6CYZN
badjWiX47SvcswEUkWo64W3H3JWQSw8xzbfC4gDD/Q1oB+e2BxKvYT3xMgNSNogr1/IfPEf/Ofe4
2kTMXoBl9vVIPNlhDfuy+XG8lhyxpHOpUA0W1kBzPDL/LtJkRDEDjdQZC2+7QmmBz77CWBToYPAw
tl+Qh8VfQzlk4smUaA5jTPWj/TREHmqBVbB5b8IuPGdslF/bUmIeWC34Re/SYdygsx/SD95HPTaM
Qr5B2ZZdIHpESARieiu76fN2O7JAYmn5NSVywjpsuhsgF6xViJmLLCXSM2/FTTQH2xE1B3tnXHbQ
PHXuHM+tP+MAQ2FNWmA6tcRzsJta7bpa2whV14xca7iLQb1hVWKsJ99o+iYYM2xW7gB9ne40eJci
Ve7sqUifgyyfz8SOMeK4gvyxHD0cb3nGEFHVTc+dnH7HmsZXvMRTzccheBJ8fEIMqzxpHaQvWIvc
slH+ZJrduMrsLl8yHIVbmj5JG9ml6aM2aLacshZqm24zF5LTn8kg3rB5tM3aw4elwuDEWrTIcQ8I
LgCydbpiNoV7+EhUEvyZFDQGoizqeRUHBgBs7dXmTjgh9lkGUQ/BS7IbA7ZaPOQ8bUDji3Az5/xK
wSBcSuz2wiE6YPMlqzh1F5ma+BQnAewgYOYAM+j2G+H47J2b+0eQqxaU8xP2kaYrYABEBG8GgcBb
LE1xT/OxmNEYIh9WMA1jKIkNEK58reYu1m8b4+8JiXF5W/WNBsg8Q4IHlYNwLx2O3Q26K+//ILvo
FQOifm+xb8Gm/pmOsPm1uixQf7tXlKCsGkOcE8pyEGit/NjKscR4dnDndg7x1UQGO3GXT7fuwmkH
PFe1+tKwO5plGYzOrnhLeJ5eB5cNewgZ+oMv4x2DDmgtx213G+XjZ2O+dYvMtpPNxW6EvtbcFZ2a
0n0cBV82JPkOcyJyin0f3hO7pnjr8IS1EXQqTgPgCD1XWCFfPD8mUAeA6m9WU0cbj+43YX7yTLkr
iCL8MLB53Q2WphcsI+f7xKsUWSbT94TnsZG25xelIVutxon+ybseSiG1cwahIRibrzHetFK9uEVA
zoalxXFUy10RFE1ULt1xTCDoSMwWoRhHbIpIgCXHjnNG/VNCmpGLvcKiYYbyB6v3c2mjo8VKLl4N
fLzzjeQLRcTMopeSmvtilHcjEsAxGQNgWI4UAttUZxwxjYXd0a2UcOvrAPId1lUZlEqNnhS2qdRF
Td4hDlT1pD3OOpVHi8Ebfl8Iv/pyfR8jI+qhANuP4VMCBB+RRYzBB+HZczAjOMXwFfstWMbLzLeV
ccC2uih7FOPCL8OUYaeFjXnfjvMl4A40wFwesarzTRehJBcCg8qEh+C3cPJj6EKGCUrwO4nWl03a
uDYYv++4Xu6cY8E+WLJNAIqP9jAj6Z/b8PnktuJPxMzNZ50vZsdRKiBmZtuQ1hWN1xasCHQgf4u/
/0uS9/8n2fWf2vb/+d8XXZn+p4L4uuuHP/8Er9z++L/J4fMccY83/yrU7jCP/psSPgrLf4GdFHqI
5JYDF2X4H/6PEj6CgP5vfwbYJzlsCyHciViym+5f/wdO8H9BAiA08hFksn+T+v7/KSu3QEHMVmGN
gCC+yGPAoyCT/wfwADqohAWR3y5Rl82YvhCRgyqtydC+xdMooreOMvH1D6vA4/8W2f8zMvLfGU7z
8AZpAx4GQCa43kGgwW/+zx/a+4yOLR3IuageaPX8cXf/AnPcf/5D/m9/53/8Gf/uF0N8eSrzjJMz
rz5/wvwFP89/zVjyH3/E/yLtvJbjRrZ0/UIHEQAS9rYsihQpSi1/g+iWgU14//TzQXsmDguFKYR6
eve+ETuURNplfrOg0YxWIUsqRc5DfXz35enDS3x4mfZfsZTY+BRt1g19xVW4ma8FV5VsKh3NkYEe
Zw7mh/DAx9A+3KCKL/RMbr5nSQf19RDfgZxlSXxU7fKzLVtYOeEcLO9svdr7Qh5cx3PtvzRkzVWJ
kvxg7n1QsYhi7YTxkEiXelZ7+D+tpLlgcRnj/0zzdHr71t2fn8E5/R+H0K83ZEkFvvNTvlzOJMEP
ze5Zhw54/zNmmvirRWTHz5KFuC2iLGwBe5jJuK9OWhH4RLGu3ZxzG1cthfLBwYqE2JWU3l/uDzXv
7eVQFoVLtJM0SGbGgrFeKL4OOqhszgoSXB8C03nICDw94LzJQw/SbQciSd3YpPOZfT0mlqxCRZjQ
JFqcNXZnFtarz0tItSfsO3HUqDVQqCq0DRNqzVyxzR54h6Pz/W9cCD9wXzGgpov5cBiYAs036+sB
KUeXaNHoDCgh1ugVZt1GVll78AL2oS368pAkpX9uYjC1YVPaj6ZZFV6t9fRY3KAkA276v3Etr4p9
o+FDBhLeOaRRNFCTjYbpoAw+77kliShM6T7ZPh3fVka5F1SFcy4GnlY0eu0LoAL5qIBIooWEupxo
y/Jk6jW9UlsNj1SfQM3YMj0WndyUiVvOuQGHiph0FvfQHQSOr6cgbyQMdno4JwFk8OSmKVDKHLOT
+zM9b8yrlTWB7aIVblqoowKYXV5zCpWZRJ3K02hJfd+bPmZTSlttjLI8HrqrIZmMQp+ORKTLw3T9
LaRRZOejNE5N41afCidTHkhx+79aLLM2mIgrQ4Fmh0HEq8wzu/R80xNf2iE14tMY2Bn0IyX5iKlJ
e3Qmo31/f+7WhprFFU3DNXn+zcWpgEXh5BFK1pQbA/NYVmYMZSYLT6Eeuhv3y80yoaTM+42NGMsF
WmsxgWRSU+GDqDohHm8eJ6foD02qbHFHl1cLepEu5pKEJIKdx1G/Xia/bmE49m7r2b6m/8oKbSJV
TQ2AJj5dkuMEleEvt+7c/xYAJTYMfuYv/9lur2OGa/Yo2xxUr4HAq4kRrGoIsfg6xIrUsjE6/xwE
5LkA3NLqS2omfXLKVMRNGtOuvkbEWtAZtBqY0P1lXF5uXDZIDhuY4SDYjwfz4qBJqYdFZyCyrSXw
NPZTkGumN6DNCMmoojWod26gbVyoy5k2uErnI0cEiNUbsuLXM+3IAdBupljAdfLI49YNvhQWiDxC
fJh4zpRDU8ibjaOx3ESGaWg8GvzDxcKRXCyvKf1JCtPJPZmNAVUUM38CVh/9R4r7f13M5an4PQr2
B+geWbi5WYtToVkaxYOEDlfZ1PIRIYwcMgEsPip1yh+eCobS8VIgwNY1XuBl8BB0pjYOkEY8qwIm
2duasrOnacsWZOWDdKiuXMWk0bbqLNYqzsFSQ0gqvD7Tc4KkekqjU+AaoX6gmmEZGw7Ot8PxpkOh
RhDHIG9w5lV89da2gN6GBE8gr1cBLuZYLDw6QkY4c/fphgv47YbAKRpPOvYhrzpSpNdDQddo8tC0
Rk/1/erZ9MGVUZYfNkLptVFwvxMkNAbcIHURfylQ1gNb1qOnUYc/NX1UeUqZ/XP/EK8MAiSE58IV
lkGyMx/yV7NWg7eQrhL3XpFr0zHuc4rKcRS2v+4Pc3NXMFvYBqK5RXhCbreYsdwZKIhoae8p7Mm3
dlv6b3RaCU/F6EzUvIbx+/3xFokOuwDmC6ujQpWEPu0sD5OZFkE75gM+TUaA93OjHDUBFiSWsjyU
bp8cmqLRj9APkPgQUb6xdCt70dZw4AFICdFbU+efv5rVhPvSDvUOdIIZKUe/iBTK/RAYdnTJu4/3
P3VlBWd/TI4YVyK68ss8aFQlKu5a7wXQJ/DsSqn3uYEabckArn2TIAaB4DOLHf9WCXz1TbR9RRwL
d/SG0cCaqVHs2nPQS9DOOYPll/tftUyHDaI4Zs/BpIJXFdXUxY6pAVPiM5IqXhf0wjlBYimdF1UJ
8k+g4ZXnacpk/TWWrvOh9x3nfVblwjmWdPQxwmtTN964nWea/VXAxyfrsPh01UJjnDWdl+HV5weD
FRtxr6pewDx01HGHzj3TQgRTjISfUR3KZjTrY6QT9ILjI5Y7JaHVwZGNdUizlOkbIDTQtYYdHssx
skYAyj5pQTS+6LD74sP9+bs5APy6Ng+0aWm80jfTN1h23EoxjV5sa/aPzFdUMHx62wAN0M3HXg9i
2ntO/dTaPXph6thv3MY3D/U8PhZN7BhWz1omdliIFaYhy9EbZxKinuHkqPVddBZSVl/8zojeAIyO
NjbNzRZlUCo3WAGZKhZ9s6736zWa2qkZ9EwZvSiKu2+J2+HkFSR17mOzndXTxiu6OtrsXEz4Z2mo
+16PVvTJUHWWOeLqFnUXO7braBfUJWDGUFc3tt/adCK3xtWJLjgvwuLLOPZ+T3tn9NJGgfZDysU1
PUat5+YRFl+2PhwH2w6MjXBroahKhDnPKK8D7zfSFTgQXH9jqIlwghkLRTGHG1qiYd+e9Ub4L7BO
emMPwwgDLgrJhZ18VoO+eGsM1jHIRIIQbgVgf+iiJ420JaVnFDRbBtJrZ5IwEHtEdBwRRl7MihLZ
StqrkKRnVsc+zOrxAyV4pQfeOfML1HQrc1lbBnSebcrGJkux9CT2bWhhai9Vz0ytlF5R5sJnqPOP
hVEGx7ZCED3vLWVDJ3R1UC5Cipugdok3rtdATUWHxaM+eSXuzxgWArYAraSXf+lRFb4PhUrzJ4aT
YW8s/sr+pngh8BYhxqdIuzDuGUowkOCYVC/qXVhvCZAY5Zhi2/rDYnE/37+vVj4SpQgCHQu/ISKF
xYOtDC69PtsekTRQFXZRk6Y7M7LaZ1qP2ZHfowV41NZ/GsjN7xgRo07EiN+Pu3g7rU7kqaisCZY9
DQcsLeC77dU+toPj/c+7eaR/D8RtPE+kwxN6vYZOGApBcxXmS0xTmoQq8fCw3BKGXBuFTrXLR+k8
mcsSsgrfaKAPo2GRXeXdwfT7TD1otik3hRjn5Xhd/pgDAFunnIbmyCxoszh5mZW6ip+A0CwrVQVT
W41teSigzk17EczTh8CJ/IC/suEghNDgGVpUeo3HYljZEJL7VLV3agGJxYucyKw2du7aPBCh2zZX
MwUxa743Xr3VoFmyIpKF5sWpU7jwK9BdOVlGCF///rKuHZHXAy2WlVwVUpBgIBPaSgDOrFSQBRvK
9L1WlcDM7o92k+5zxQF3oa3rkLZR3rr+rLJsgC8mdG2RybJh3MA1tGL6vPUwSEhTtf02Qof64Eoh
oo2hV8IJ2AQ0beEb4FmzfAdGXLUBY3MXjNLNPpjO1Kg43LnDe94FIPZp46pvAsUHeeGaaOJ2aRFv
/AYra0p6x7ejr0+eskxUbD1vS9eqoYjLOEUETK3rHgZYjWLG/VleGYidTf5JLm445rJOnIF3TrKk
QTAAcuchTQtw9GMjN2oKK08XGQoREm8rmk5L/dRatH3jDoDtgXpY1O5lj6tw10fyOxdRmACW9Y0v
9z9sZbMCeQFHx8kwaKDNP391KvQkDwvI4LaX0zs/VAFuHxiFqg+kgP5G/rPydZjLsf2JlMnJl+8k
kZGDpI6G87hsmm844GYvAjXV7uCWElWkChRQuxH7LftBc6iCXx0bFOgqZdll3dfMKxQctMDwpD6V
9glFCx3H5FImL5UWlo9TnxXvgzJofxkNzAQQfZH2jraylR/uT7O2UBD9HTSRTVNuJE5AzHSZ7FKE
NyXQZsvrmhYndliBTXWCR1e+U0AiWthwVyI7O2bRgOJv3Qrr2kE3vzcBnpQnPWks3Ou7rDOPVuQk
n+IgLPNDzQuSX6BpY/vQ4HXuQJkQzacswx93H0W+Hh2CzkB+Xc0mDIhBF33WlEg+o7hel1/ElFQC
YKc2vJWW3aOSUws4Hh2FLesMc88vTkoaC+Q+dAX0SJiUjbOfjMqAOteNNphZR2o/qqprfhGAlvmb
UDfBlqS9nnwqoU0rbODGRjUrrfP3ZgvIeBfXijrtihrI7DHXG+N75zo9SCTVb+DHZBpT0o+K+6V1
IV7tTWNIqkNidopzGjgZ/V7p4qHay0T4b+kPdfn7GMseHx9juMk7DJpzExddMJg7gyRQ28nS0X2c
NI3hm4bydfM2jtrqqesBr+/g+VTf4oIAHYSCpvxdo6ziXBAL6BHTdc3xU4MI0YeiyeBtC1DqH0QU
Kz9H0H3fQ5K+6qylyvTOgjKts5hxARTe193x4CdkdoThgynewSGugkOHs/S7KlKVEXh8YL33CxN4
qobQ1Xc0zQcba0K/eG5Uv8OMusu7j3nbmv5bqw14PUwrVstjil7ZcwtUBHge9axhX4leqY69mclv
PcRzcRa1k34celNLsJLu2x+G2o0BXKIAKg6qLqGGrodqfncCDc1iURZZ9hjKRs329jSUSFTmCS0R
y2h1cLUtv9CploFTnqKMrPSdOvUgxWRWguC0OsyT904qVDB/Mh67faOrvY6YRAdbM5Ch7gGSzNXz
oLu5v891WYtDUPbqbMyTiO85vDN3l2hab+8Tu+rkg4ODzt+DbIfvhJDT7DkPyyXTdJQgTL2sxKkC
LvNP4Kj5P4ZopHbKqzYFgeSrSoaRsaN8UQLVAstep9W7gjCCKKJV+TXYZ1gOqw2K28g09LDdVIRn
DjBApXEMeCR//T/0LXBSjDGhZuvOf/VI9XMXjBFY9Ps3wMo7PQv2mZpNJgoGdf75q4s2FoVbKn5t
eEYvYKlUalomx2QYwi9VMPS4gpvoK4HQDIhpEfjaSv1XHjDX5IE0qLcBVly2V6RQ/KxXC91ruCaf
KzoWB5mm4cY1txKwk/XO30d6SBtn8ZHD2DYiF1L39FrpAPsRH/DyO2qL/YnKC4rtg0jtf0J7rPNf
9+d37XXheZ5Nf2nk8opez6/R5sEcKugenL4SGeXIHM+1UKf3ZuHY5wFZp/vj3X7qLJc6e8thBAk2
YzGeD8kNFHpvepMvmwQYqgICyy37AgWhZII6oNTmNJzCSSH8vT/07VayDWoouNpR1rjt59J00uAc
DvGlGIPYxf3dFv8EUaKCm1N7p9zJ3M7aY4ttUr/Tw9Ddyj1XynAUbmnVzUkLudkycQEhia6NFcuL
hct3gOYPMgT7LEJnDmoucfaxIaWD66BEtfDoAxTKqUPaAuR0rTYfDRWy4saU3IYxtPKoaYEWIARm
G1yvfqJEJQh/5CPKqqYP7daV+zjWmvnQVZHz9/3pv91pjMVZdmmz2fjrLvLDAsZjliNncskcgZEC
ohVHR9NbDM5792Q6Xbjxbbc7jZwFyABTTuXasMX1t3VwMJwI5QPPieLkDCLIAZ48yScRj9oZJqG2
G1VRb5zklQmdC4RQBvhG4BiLQYU6zH53wvW4udNnHnLcriHUHYNWVTe+7/Zqsm2bC4M9Yam3jZMq
CC27gQ7h5WahnxSjTR4aIPanP141m+YM8rYc1rkCej2Lmj+RLBQtoBwVNCAUYuWvOuy7Y9SrPadU
CzeqCAs/hjngI5Knn0ZvkKNCNf56wBj5vH4ga6M2rOcppS+H6496higfh74U7/Iyg7nTw1mQ0A+h
KpxhSIRv676yXyLFQEXTQRov2MV+pXzwR7sO4BILmT7FupGBRkWwrD3Xhdm8i9Wm85/tbDS+Nv7o
fpwCQqGN6VvZDwAByPZo3eFAvOxmR6NOaGk2vocbzoB8jIbf2FG4bKDdGJhQB++v1upwM8SBR8ua
S3nXk6fU+AhNIH+8omydEaJmJvE6EGX1AbB5rvxxGgkcZ25Iarqmz/fq9WglEliKDeHDayS0Zhl0
1tfWktUG1mhlnzMKJnKzS6rNW3U9ilsxQpqOvpdbCtB5JRFx+1EdLM3ZGGjlfXAAW9Nd5Z2YL8Tr
gRLb6ErLKHxvsiN02QiXdaI/mG5V3UoT/R+rP8L3CN9EwGG3igJrKzeXA0hf2fbYhV8PnlIvVrpa
9z1VaaIPRESN/iWJRfZRVwAIf/jzbUJpkCSPHBbA2KL4EdRO0LtDp3hK1Si7rozdGM5rqV46zd1y
dFu59tn41HcBVhBl3MBuBgR8DfTqvCBFyC3tmgY6vN6fmmr8BzJqt3Errtz6NCvAfVJJo+G7bCej
6NkMrtQUj9Z4+FZXy+pgTQj+1UkKjb3olEsFoXJj58yLc13BA6dCSZ/nnXIOLi7Xi9d0YTPwdito
q0hLRddDDdGFLbXaPLYWFrYHC5FhF63ErP9b0X0HS9t6NP64tG1TaAH9x1dTW1qWEZNssKSJSIdH
4VJqHrpwAMO6wEQ/FM2hUT1MbhDUaLqicHx/O62dUBuc8X+qSWBnrj+foxh2bS0VLy0n61GiTrAP
SGc3vm9tFIezSf+LcJWS6fUoNe6/ZuXkrGwyhvaupw+Hhlzr1vbGQGs7FkMjAjRa3zQoFp9jda6R
mH7I59hUk2K3KfbIUvwwAmquVSC3wLdrJ59jMTtQcshv4pTGjeK0EI4LIqZGHho9UNpPDepacfcv
Dgc99Ln3CiyNrbK4sB0THKrepigDJw3wsNaJ23dqKA2QjBJKzy4zCj4vLl134xlcmVLuU3TXiX2x
JLi5BHK2fjPxjS3ixB5lWXjE2mR9ROCTegjSGsf7O3JlTplL3lubHsFsNHy9V8yUovqcTHqpZsIT
8iFAjaGD2e1Y13/+CNJk4RpVQdhT5FycfVr5mUD6z/WK2IyeUz0LH1qri89//kGEYERHQBfZ+4sP
CoAG9DmRvBcgOPDo1HFzhMkd/HQDMzvcH2phjfg7AuNtwDVu1td32CnXk6enRaX1aex6sVujmUp9
5YTWMByWSrXgfvrwf9PGR4Y1aEHpoRa+KyzX+VyJKTgjju1s1D9XnmWXXJELbT79NzDclMKGrIb5
/UdRikahkxfnHCFcVATQxo2UAOOwyiLi40ErN+ZibR+hmMqhnM/LTas4Aj5mt5Kx6bVAVuutATiU
kxmgci1lGLqNvbQ6HDkq1w4X+E0yHgm4hZkwiRYVt7iE1iCcA1uif+mLEY72/XVeO5OmQ1Tvchtw
UOZf5lVlBW6W26Ov4BLuAKXWhgE1GaGLnQ/4AmKc6m6Mt1JUJjKlMwhIWed/y1jYUroeclLjenU6
NfguNTpqCehuGKhe+mqlnKzcD+JHyvx1cpZB3cFkz0RUUg9FeHDjQP1OthdvNr8KtQhc10gUl1dE
3Bu1ETsGBKy4R8rPpQhTIs0t8/BtlVeUW8M0RrXHnxQkGpU0SR476KA/EZVrvyAInaNb0KYIdDoD
OpG8C5qUZ7Vp7YeRsnq/a30UC49/vmJzdPG7ND93Jq9XLPOjYFCn0PcgQlc/EaeLvqpJkn8FL5eO
hyzu0LC6P+Lt2SMVo1NOVOyS0i6vAptzbobwxwEFTH15NuBUf/VRYVUPoCvS5lgjPJscAOUYf001
omIbW+b2yXdUQYuMp0Od89zFe9WadeJOfuIQV4nK3Q8B+sGnZADgt/E+rQ9kAHYEZsNlsxgoBPnb
NoFje2UQOGiXptmlbYwth/jb483n8EoAWKPYwp67Xr86DSr00GpGScL0pE2dcZAVWG1wicPG9l79
IFIgyE/AEQE+Xg8VjnkbglO2vdQHROPCD/AKvduyGVr9IMIICodUdYjKrkcBZKtO9WjZXmhXaMS7
WrmvOhURa6X68yiJuSOVphiJrcoNAFYXgRlhYUKpn6tij03BeCzQ9dtPY75lu7z6VQ5ImNkYHUT3
YpkySYANudX2pnD4rAEWAojd19D1i37jabu9gmeEla1CZgH+QcB5PX+RCcpwsgYbYFfeXCItc06q
TPr94GY6XCfx3+b2/yssemU8QMSAOYEBAidb1lZQ1NUz0EWOlyE+8ZCr6JaWKRbAmcBHWrP6rSt/
bTyiTQ6Vo/PvkgeRJVlI4IDEI20v9aWl1f2OvA0fC1925nfVz2N9IxNbWTs4EIA3AezNhKjF2gV9
UyWtUjheqLTjLsp7JHWY+8OIKN/G3bg2FAtHcECoqd3Auewmb8CPCQzBs8l5CM2mPtACGg6ZkXUb
Q62cZqqGHOQ5BJpDwOt9krilsBoeHU90VGmbqkZKB6ma/f3Lfm21Xo3y+/1+FRAIKL1FM9aOx9EA
fIk0OD2/sfsw4nDhDdKyjv9iPOD5FtcHhdolOKAnfBvp5rJW+YQcSZa770ZrwPJtyLOTYcTqn9dY
HMor8DtcNgblpMWlqDidTY0vdzwbEeajXSPLYgHIo8s1bLFJ5hW5ji4oAsN9ndvoVIHdxVCtGdcE
BBlzWalQqvGyOCQGOzKRExJ2eHx7BeYf+BpYGmoBlf7j/tSuxPCMDzyBKgjgOvot1zumyackFBZz
29sx/PIIff2fKNO1WNFEjo1glG7V+ctYJlV/drDDKQmARP2XtPT6oaBERre5D2O5sY9XwgnuAhCe
8FzAVC1jrqwa47YahE3dyRzR9bFy7SmufPvvti3rfk/b2UWbWXTtL600aQHfn5S1U0SXC6ILJTaY
hPOBfrW/5QyNLl0CXqtSZn00RKmhESuX+6OsXQtsLgFuDGokf8H1KGFgG0Ok0Hawk3J8rlCcPcbd
6Bycofh+f6SVgBo6CHE0KRpQFPKF66Ea/miiwON4QB66t30GWGOv0eew9kOWWl8x4IuRAUCt9aKq
JNuu1tPtbZStJtLKvEKRdDCZ5Yq/bRG0SGpCsBldL3NDRKiTott1Y/bH0Hx89TD3E3SrXNCFy5u9
wmhF7ysNyf0sjvzf1RFQ2KPTpBtB5zxri6M7A9OhWNBlmMtN17OKbv2Mq8A+CZJB7h9SdOZL5Pwr
XNBS34oekFEsn4TW4E1zfz1X7l+d7J6vg8d52/kYKzrvWZ6yP9NEe9Mw2/jXhMGTEVToFeMQvREj
ru6fGW8ItI9Zpe98/aV2rhMjJhpVEkN0XxPHL56sOnTokdA7CHt/OJoRMSp0V/dcJ7E89VqztXnW
Ppr2AfsHeQBDX5ZPBqOZpjqii9WinPEVRcTaPVu2jDGHyYQhjvwBInf3J3rliBKCI5dAw513dfnw
UPbohXR56JzGbvfVhCiayN3iFFfjlhf12lCMRelmvoaJkq+nWJjo+bVmyBsHkOEjXgLGz5rL2dyF
0gzKjZ27cr2CVf3/g80H9dUFp6r9kJkjWYzVhqqxx/8z+dpOGBwNwMeQfEIs9wWwh2PvchDCg3d/
VteuAdKNubGP75K6vI30Wd7LHRXHU/Q+f46MpH8DU0DfCJnXJpQcar5o9LkoM//89TcmxBNFO3K9
jmZ1NASeLXj0GMewLPyN6Vz7ICqltJABit6yZowwmCY1Jery2xhfDNTFDk4m8n8xChDMObueG7k3
oIAmhmOHCJkXpjI8T4nMD1NUFsf7i7NCucHbkrYgYbE6g+4XG5EC9lBMlrS8vEwLuHZa/X4Uiov4
sUFNz0hQpfPH8Fwg3nOo0d/eoayNgrDb07Q0ZnUlpceYyi6rZxkj6etPsbmxsmv3LnVC+r5kXmiP
LH5Dv5tDxRDaqxvr7R5tK0TfD0c1C9XjoJnOxrSvXn6vh1scFriUMsK6x/IKtPX+9htD/OCodvLU
5lVv7WVlJB4igvkHiAL4IwCe6Yyj608YGt1fmrUdDbuIy2xuEhMVXe/o3NDR+bA6y1P6uPnihlq0
B78VvE3MLNzYBWs72iEopU0FFwUkxvVQrHxoZQ7+Xb2qiD2okgkZXzCP9z9o7Uqn0O9SqKIAfxNm
A6PuI4drxgvD0UaN1dEPArAWZY48eymxk9qYwJWNI9gANloNNhX4JRYX0lvRFK5vEdZP7aOP4vOx
mqTyzAwM+8E0cVAAN7UxlSurRutbEFpT0qFGtmih6onrB47CoKJJ/V2SFfqh7xXT01sz2gBRr8wn
HASAM3PvhMO73KnhhOZ5GbJqmPTsLQ2XnA79+zPq2ckeEl9zuL9+q5/2arz556+uWEwYpriLY9vD
HyXaV5GuP9t5PZAhlPHGm7E6FN0MQe2IuVzu/WKw0xa8reXJAn2rAMjr275U+o+55W981Nok8tjP
7FxQ4kTn1x/lClGXALuCS4+D6s6P+vJY1U7zOCFpto+BX28EV/OpXUSRAvgKrEvkH2Y66fV4XSQV
MYkmuIjKttNL43cZLk+alu+RMu6/OdbgpkcqQg4+lrHQH5ukiy/313HltFPaAJ1Bb4qAdlmdQ8lR
5f11gktb1NrRLEj+eIPKjdO+EnRwdcFGRiBkxoIsdoupp1FaliIgyGiKN+iEdE+WM9lPdmVZeBRh
TnxghhpUUhs3eH//C5eCQvQ+6OLNBHwgKCYluXnVX23VhnxeKkMWXkI7x0FhGMFd0w3ChPRNW/dA
jNHgpT44FGSTqMXUof9gph2dzk6RRX7Q/dY4VwMmP6dZ7wGfQSe2se5VHCc5mE5RocSAwYKOtK9R
blEI1ibOhFPD3M3/X/azW1DkosDp0gso42L6oyv2yW/D8CWNpubBVQErOUmtHu1ROsf787Z27HgE
6DTNwK6bbqJv5z6m0IPiqVLtD2476Wdfog+X5EO/sQnXzgHwnVmJgSjqNsfg0Kkym1C2a8PEPZcg
PqY9SOe0+Wb5Qv/mdEL7Oih4eOyi0HDeJBoZ0AZ/du1zUSHT53yOZs+y0yXwoKuQmQ0vjoZAu+tU
PtaDwfcafcmNW2blKQI1QCqjz01uZGau92OcxIFqjBHAGrdocQqMUAHcY61U4V4oAUfuOstt+mME
1DzeOIcrFxz1HhIoqht0a5YXjo4AoBBdrXiC+nX7JDsH42iUu8n5cac339dG2JYbL9PKxKLJPAOW
6OuDlljUOoYw0gs3ThQPjPTHtGyyj2oqP8rG6TZWcG1emU0CQLBESAHMP391zlPbbBVNz/E4TiuE
zVVFks3A5Xwoe7tD0R9oAQZXdi63cvK1L4TNSBrActJ5WDwbo6o1LSYmNJ/TJnQOSaFkKi4TWix2
9lBNGyHwypUAVpDVEzwbXAuL+bRbJeUpod1cDYUenN3Gho7qjJ3TeDlC1DnKXo71M7Tx9cqUoB43
ttDq8BSS1DkvhpK42L3IPIccVzQpCbWUjxrW1dg82DWi7zVhxvCmhcmbe/iL5rifT32nfLp/La3c
FbMCDtV7eu6cocXnI3OUa2MVh5dYdnb3Az5FEz7k7L/uMOk9xIfCsWNkZe3Z6L4F+V/sNLcu/kVh
f4b7A0S1VBp1y0MMEA7L+wI4EyaWwWPqtPHOSVuoQnYgNw7QCifcMRwawjPFgZ29TGdzHGKTSbEV
ryotvJDdAonUE/IlyNR2ozBQqM8LCIitUqONEFqqrD+7MoiHvaoHGLqUnaziM25nOEsMGEk89hiG
Pw8t/Z2Nrbl2EFgZrjYe3NssBdOyQnWRYAdN3bcmInxJ8E3pusrY+wmC+BvZ2dplxiak9cxlymIs
jp1MfDS0EgCKYWaRGJllbu4MJ5zEJRBF8HfE+RlP9zffSrTEiwhYXCf3pCa0uGKIcdA7QOrjYozY
7NaFnZ+mHteA+6Po82++iAsJVLCNdwF8zWXw65sscaZoyB2TiKVqQvmjDBIN/X9Twy2u0tGl30VC
D9yHEcXv4YyVyKRc8rY3YbcA3oovWBqlOCQbRohhSiWq/hHJ+vY57COr2TeiK8w9Nub2CJHDascH
PbaL6n1Etm79VIjC8HWXxUBUAwViS6dlhd4Aw5NDA0qXbvDN8e0NbUgAuEYXxU2Fe9GsCccfZYa6
oIo8usFTG2MmhSUbiir7dqqZYWkatX4SQkmfCzeB+nZ/ttfWlFoRZxlpVNK0eVO/ejbwe6rVXljR
RbP94hKVVoFpF3C++6OsHA3iGvDJYNbpZS0LF2WpO11lOdFF2mb8oBIOvyTNVOAziFXG/aFWPwh4
A/9aXBjL52iScRVVE1OsBwGC7QAv9hr0w41pW3lt57+bYw5dhghxsUdTtUxUqpbRpWnBdSt2hQd6
XwEmyAv4YoWhN0+BFhbnf/NtTCI6WuS7y1wwnTqRlQ0HUA+0QO7c0cAPKEfPfmMOV145sJ0ztwDV
CSgN889fbQq/d+rcCtL4kmBhZBz4RoqUka0LBKWTzMezyXei4pmqf/cR1ZX4zwHR5Dt8oDkTHYC2
LC6aoJyKwUjQazHGirTM1Y098u3Fc1apvpc1Tejdn9eVu5RPRWsIkgjFkeWrjuZDUFBJDS+Yk8en
CViwZ0yFOERjOH5Wh3hLOGFlPOqZSA4DMqCxu7zhQHXZkBDwFJdJXRzTMDZxBImyM8pNg6eW2b94
mdAVhs7rgC+9bevZAqtVWhcBTrQYk074fJ5GrvIT9NEtcsrKSWcoXkADgAHadYtnias77sMyCS61
FbkA5Sz9sVQL7YLrX3W5v2qrQ1GuZavOQJRlEIKaqobNPdlh18M2neI6fcQ9xXlQZNtvUG5Wjjua
m9QEZ91BmrKLDTnlmuy7NgkvExrA2SP2lQJHJBJCcSjKCYbxGMYx7k8Sa5vP979yBYVHlw1cGU1Z
Yr6bzamZSYn5uBbggITW0xkQCUTOwXHzH3XY6I/JQOB5aqfSFwea5iNCwGDfrJNtRSFO9XGLH4Mi
CuNzV88c7LJt7TetxR8csSTAG0g1jfDT/V95bWGA2GsQvKg+UAG8vj4SuEmgWrrZv8LELx7iHuYY
eIKT+WxJC67VqClwoJM1t/Bv2UOKARyCpq47w5j156gqDQLhvD92eoA/TRmGx17WwxGjrehQVqG6
L5toSxx55bpE/YSuOaEfL8Lyuqprp8f8vJr7rkX3K8+H7gGNDOPgI2a6H42of++YEvvqstvYGytv
Hdke9Qkwo6R8S/DfFGImFA00fJPObzykQawXe+i3VEfWkBJELLgwGsid31KmhrFoxaDC2CPcTjJI
9orh4zPRtOFJl6L6Cgwm/txg0f3ZbDr+AyMOM3LNMM/zkzKFiXW2m8kNN6LRlUuUoh0UdA09HeZ/
TpVePVKpltYhnXuwslWVPEV2MP2y3GBCEmnE1Wn0iy/3d/XKKgNDY6JZYfScb/CCvR0g/UKvq6/o
u7jWL+wK34aV9VQG1udKE3/nGXCV+2Ou3Dsz8dTmHQYTfJPt1j2kgCoZACBjsPi19uW4Vx2EBHHa
okw7FT/UxDI27rqV08vRJbHg4M6UvMW8WkKGDaEvZAs3/kqlqdnXCE8hqDNVh/tfN/9Ni0CfUHAG
c9PcplWwCKKsyrQQijZobEdGF+2VRkd2qbbiAi/DktO2y63G7A55qJX/BNVU+3tXVsqfw+GIw5ld
lpT22fKyyitMQqOSgoJWKLrc2YlqPdc2fif7zmrK/M8DYZrPZDaMCddrGQib9QCk1aBYgiEE9mBm
HnyqzDDeR6Ir/82HvRpqvjxenY8uUrpgkJ3vRXWcnctW+SqKuD+NGgYo99dx7SRS0IEsh/gRHMfF
6yjRhtBjv4UzIwflUuih+maquBxw9mn2zlAb5/vjre1QyJTcRe4Mc12Ga4UQFNPS0veEivPHDoFn
tT3qdSN/Cm3StxCaa2eQ3GiWeaHHfdM7izK1VOvGguthmTU2I0Mk42cXrEhy0MexoMAS6xruJaBv
t1rSax9KGA44mUt+bkdeL6ErBqsPUS3xJifGVJMJec5yqe4FZkPHP59TKni0lW1AXjeYLGWIrNEJ
4T2VOQaOLX3WfW0Eqqe1zlYFeO2rwAdTIQEXClppceyxiVMLAOq2l+R9+iJVDVO/YrT33YRB7cYF
unbFEDjRFpzbrTeRdm+7WTKpNAYLo7VfShQTLq1vqO+A5iMaoDV9/USaVeMxVvdfe1ozW/n12qsB
ltKchY/nIG4RC+GXrky9NEkMQ99XL3qJ98tpomzyU00D/xd+wF19CPpUfCZaSLfwfGtT7f7WraCw
z2+w3ED08Gg7uLZny1G+baQ1nAqnxhUADPnnP99AlB+B8cBx/C/OzmtHbmRpt09EgN7csixbLdPy
0g0xkmbTJ719+n9lnxs1i6eIHmxhZgMDKIvpIjLiMyBw5U/567rBzD3GczZyr2U/hOcmNZZjPSTZ
g9rq/wGjDZeS+j0DsabrK9vQZ95WCkO1nrs8VraBUgwgt0NcpxMGkM3eht3YREyeBNOAA7ttjkRW
Kvpkcd2rRP+2YL+s5UsNirGhElVGP2YrI3o1Ak0lHhHlw6y3yb/3J3cj0QOUQEjmlpXMp9WRwdK9
WYwS4JBeYbvetHgtDejnn+6PsrFb6BXSpwRhAd1p3W7DjLnL9Ri4dj+5znmsMXB1hT5d0gbT0vtD
Paemq9hP2o42GPSBDemJuHD70urxuMMMGBtrC190Q/gdvY1fiIaN3jetykO8IPo+b/6NlM56XCYz
eadVoVF9XUzEeE7mUDnjuxG9ouk8dvWcf1XGwWmCrJsdDUGnMireFlpcfCor+i4+hKDlnT20PXZT
Y5Mtj0OlqZ9oAHfNSUE6vL8sczj/8dIKnY0kbHXjrI8zdqhgQnEfm7sYE9ocCwFZdtaQcoJiHD/M
Y+g3Xu5915xxnp4Q5sPJFVN1U7uKpM0/aUuLZ0ULaXw46q1X/q81+xyQc9VW3SEthI7GnZ10/yhl
rYeopPVsJbdu44925s6TX9mZKYK8G2r8WB2zSsD8ebhlqH3aAUBSaZNhw1zhk+tWrvku9eY0+4ZG
nqHu7I2NGA+3j8c2p4ANuD7eM+a2aS/PHFUt5YDvVRUoRooQlrCWYNCF/fpEifEk0AlRo1uVkIQU
NLRG6KkWHq5PJf4eD10F8GpQvZ2ztbXruQOhUMHrRN1A/ve/Lq5uQOEFpdkoiC0zK884P0bRQcsi
tz3rSSr2EIgb6QSRT9o3QNui2bo+yjVgB97OyrUHGHQmPEafrXlq/RT55mNqmjhfGua4c9w2v5G/
VYrJgm1an+zabnCEUWHfi2FsAxYvfIeGlv0eonN3un+yty5L+OcI5KIJRaNuFfBaZzLnsW3oSwBY
GegI6RFFC6tJbFR7pKWhkWNJfkhy1XyAboUYG26bRn29/yu2PhjckWy5Qjm+iftQ0wuIElQL8biN
voCWFQdzadyvhaK3Ozv1OYiurzJ2KbVzELNgk1dfXCSNY3Soa18bEsH5U++J8if9UKfyqzwx43Oe
L+N87vVQ5G+WRMFRsKOBhs1nZn/P0ON/V+SV1wVGbiniiGiaTffWAtEEBUkx06cksqW16WRhZazE
ffOlzkXmHsa2U1Ef6zKlOAh6I/+A3Ui/kqpigw0ZW3vA5yjHaRiBkzdNFOIj/uoZlmLznrSqAJa5
3scTNTlFs3UF1ZviC17v3qWabSSY1cnYWcuN4Cc1OBgHqW1CsDxRLw5oqnsINnBisi5H3b7g7i2r
ZGcZtypJlJppNdKY4TZYP83KqjK9pjBZxsScHuvSQBbDklrensYUp8I0f1Vw8U+TnX0fhzhBsEj7
9/6cblyy/ASqSIB2N9RitJ5CpvAUjilqAFfFzPLRL5NqOQEU0s5aJqId0MDGMeHao8BPsDcl+vrl
1LaLnY15i/JIBrwdZ/khP5ieklx6hdh7/9s2V5EcmGvvuU62OiX1Mhmp1RvK1cLw54q613wdvcba
ATpujcLDWgK6pKrquiiUiBqXmDFUrm1kzti0SPf3Dgzv/W/Z3CsSJIeQKiX1mzdh6SqJO80U8NUQ
s0cPSuxVTIb5frCpfFvetPyPnrVq++bg2Y9GYS3xEQSY/XT/Z2yEEgRVMOXmj6xhrELJ5I0F7kIJ
Zf1siq8zLFOMOpv0RGqK8rM39Rfahntyf1uDSqwS8AOw5bAxXm6Zms5UYUYjXe44QntdVcIHQ2vF
2xwVT8wTRP1R7+tup8KwEVRQjWGDchFIU4/VFdC0dWJPE8ImUZxUXzXESU9RVwNSXIzkOClN8WaC
qH6IJyKnJv4LA0PiTTDF4oFzW7VR0aiS2mycS5qcb0VXiaPmVf+GLpVGSbp99VGhrgG4Axw6TLyb
9leqdVql40t8jRdH/+wYcyzprvPO2b95mUoWhBRwkUBn/sij9Ne1Out1V3d0Na7YI7tPzdBU73tP
b4993jvv6sJwIOFVgBLBL736ocHQkEqkliPlZHL6l0Njlxam+Dn012mIe9Vf7Lj+2YbLgq2vsMI9
ivztaZXS4Ty+aUnRrqUt8XK4aHbNBZItbjADeTSiBKWSo8SZLtH7AR9z+6hVFEIPi6gwHa55eOh+
ro+CnNqy0nQHz7Ix7TyQPXqWnB4p1PPyx6RpZ6tRKga+XSAtmwHcL04Rs/EtrXv3u6vWvXmOWsMZ
aSpZPCbu3xkbw1NRlgGG9IhourqG+yU2hpEO/5W0xTiUHYUlv1vs1hdZMjy2AlRnlefOg94X314/
MkRn+bIklt80KzwckyiyNCMBIGzQKKnyN6owcYQ3CzFetCVy3zRN3R+BVofB/aGf3VJepGjoPYFt
JOGmRUS6stoBKJThAeJZ4zVdnOEhazozO84i1I/6EC+XCV/wxyrtjR/e3A90jZL2nKpG6Nd2u8ge
ZuOjhhf/7kOxp/pzc5tKISoCPv8AOWQbMiP46xCWBsToONWHaz8q9ldXIIElqsW5wEFYPjdebHzp
saj+cn86btIMim8WxQwY5zx8CMgvB60VCrmg8fvrmPbIJSuhlwazOqefJ1OMxqlBWFfsRMybuCzr
fSYCZ3RsJJ9/vevRc9fTqBqunuDda+nJfFIpg5/uf9jmKGCHEMMgWNxAxVqn05LSbTlbvMh/GV4s
3nX6Eu0Eo61ReKMRhcALyB7JavrM3BVNQtGiGV3r0g5TiSWPt9cp2BqFhr2jgpJFPmINe2vnCt9L
RJCvoiqVQyVS+zC7jbNzHdwiklgYYDlSMoLuHmXrlx9T1VQqbLQGrubouJdeL6PmKEJb+5AbDv/X
SUfqDBRArHdLUpYf8Pks3SM5qQEzOO/M8Xh/BW+2JuwNcCSomJPQ0FGQ19ff58GBw+9o9SLFCTLd
NwRVFwTI1TL2ba/UFRrf0/zn/pg3My3HpLyGcxw0z5smW1eV8dACALsqpKcferNr3xVVOO7szc0v
gywLE4a4TkB6+WVYUFoWeqsLKQyyvaWJfWPaJ/VH2rf6RUtib4/Kf3PT0w/nqNFXI0kja1qd8mhC
g5tVn69LbqYnDzjboyOa9NNkxJU/aZFz0bWyvkZdEr22gyhHppfA/4gx1JJffqqd0AwCBaJeFaWu
zmZhJE/mTC/B9pRuzwtT/l0vbnY5FvGM1ZOg2PXj0DXganaVslyBNpunJvTmx66x409jY+LHfn+j
3CYSDIbqHTwjkl8yGLnGf+3OiQ4hsnNY44y5Un8zRj1+Qz7qJudibAbPH0w0yPyutbrfY+SZ79zB
m96nKRXBnRzidsfKBq3smoK+1WjZvPwdbtRVA7Yny1WvdfEBskZ3BgmGVvT9790aRpINPV3nnzBX
Xg4zFF1ppQ5blg0Wpn5Uo3xx8LRo2nt77w20ig6ZphdKnRvLVSsU803aDPWpyPJXo65obv31Oc+4
079WD39R8sN0Xq6QjVs/FsPyVJnp71BfhiP689PO1XoT2uVw+GdJzo9klcqP/mu4ZkHqMUYm4ooe
1nIqMUwJEtOcLmO61L6QGkBjQVH4PyzZX4OuZlKIWbMWc1iurjVpF5SHioeoHvWd/Xd76DQKJJw7
WRBmE66ulgxrHdNeOAd4XM8fYn2uT52T4soM1WFnqNutQcKORAdUTGRkbsTQFSWNu9YcjKtQsvho
xiB4zL7do77dfpAcRR5pKs5wjFc3lqxYgjlEqx+n6vqgz/l4GI2p+pT0VN/vr9BtHACwwsaAQQB0
9OYpm5p6HmaJalxnqNO+i6vzaV5a99QVRXIcQeN+uz/e7TaUFpgk3pIzAaNJf7kNyX8wHeljfEq8
fLhgJlb/LMsU7d6oipJTmmPD7QNlVXcKMVszKvsEKAKyetSXXg5bQhF20IkwrwA54yNIveGQazTL
S8VQd/b81oxSi5FwCqYVCNbLoQQvuVrFpuxa51kdxF2ffYlqe3lccC/515sp2e7ci/IQvYw5YM1I
mogGRJ4buWUL8dykimF/jlii/YM2vFM/QPaGkGBURYkiMh4F1iVvCrz5qPQHwtTL3/dXdWN6ZT+X
LIl0gkx3FYlCfWzzKhEIcIW46faeg/FjFmon101frZNGT4TTwaYlO7xt7M5zTJcqgha/lEZ8gRRn
Hxfm5nT/gzYWEWoMhwKAKrX0NW4UCqhVDFyjZCu1Q2vOQkqjsvojxNHqgq8Gjqb3B1xdLHRiCWxo
l5BjgvyhAPJy1zigAAQdpjygsuI+WiFy1Z0Z773vNkaBAk1kAUECwHj92s+bHgvTNs/h62TiHRaU
zXEp3T2S5+qMy2/Rsc6jjKPD87xpzjlmnWUV0M/A1ETv532mnRC1+OUM2lL55oz2jB+BhNiZwdUx
eB4VQAyPOmrI9HFXGW3fdRosiyYPRisRn/GlaR+GENNWdIfT0vPLrJY04j4BNY7kjvEhc+mn/Zff
ACuavSk5DGvopWKY80RQzQPUm92PlkHChcuV49dRmB7sZGneKopX+/acFt9zs6m+3N9EWxMPPI92
Ho9p3pvyv/8V46uc1u9QNmVAmxmFy3k0foSOXfvkZ91BV3TxFnIYt96rRzWg1CMfQJ8eFZ7V1l3G
Zmq9uS6DBbLZU9Sp+qW2p/Zrq07u27TK/k3AYHy/P+bGRmZ/0bF3aHLdVm+0UuTd0gwi8MraeF+X
Su3Hippf74+ysaWAHxCAdWo1IO5XdRqUmgDI1YoIUN51f7p1mmansR6z6kpmg9pVoUeixNUoSm0/
Kz3kTao2bJKn+79Czt9f97vc2ODYKO2T6dPGWre2xs71es3Ky0CEYfs9NIffs5gtX0l6/fP9kbZm
9Rl0SIbIRb6OkrFWLbgVFmVQh2F39vLIOi/GlF3uj7L5Pdxxz6GC0rKc9b92adwmcWM2iwjalKcn
LcjGL43Q4aWivBLu9Dx1OHtQUoDoI92wXw7VWlaZClzQAseZ9K+jkcMI7RXO7lvEgGUGrJeDHURp
nFZHCpFW8fqjQWmGSgb4XIdy/epOQicGJG3SVcHSZ8qx7Yc5wJOxP42lWRzR7ybjmTpjJ9fZWEVA
SI6hUkWXOv6r+R3TMsLLayiDMVKNsxH2pe9N454d48YqwoqhByL7+ODnVp9mIMzPWz8UQazlpp8l
VXWpDB0VOkUZTvc3zLoqJJeRsSiImDyq5XK+XMYsp3avKpz2to6b6WI0Yd36GOEUH/IRC7pzBfD8
MbKbYT4O6OFkjzqMPeXUzE494tLriT2xwK0pRpsH03jocfqNvONUxFG/aDMfP0zid62PHWR4/EJ3
3mybwxA/QVhReLvRNe2nNqvJd8ogq9vmKRozJ8CAVjnen95VZeZ5dvnrQSTKPsgN2b5Ocr2ZvFoE
1uBlhi8oZtpHo+hT7dxF8fhgzjFK0+mgpJdSRwJyZ3U3PtIzeQ5QD4eCxIZ9ubge/m6R0i5NQOvD
+KxY5figeb2+M5Vbewj9ZRJyKT5BmXQ1DJ2GkXdJ0QSRYqpfPKUJ31eN6lyURmsPVWZS1MQ57zAM
S3fGvNE76NlUf7aUItt5Qm4cHHq0EKbpWWo8R1Z3UjL1jd7FUROAAhHvBtsS3ygT1agoRsPOTbs1
tWBOeK2CJOCP/Cl/3bRplSyTltp10NPTOg0C8hx76JUtWAlWIhmXOlCQTsj8VjcBdOdQ4aWcBaoj
UG/N2Wl8zegNnFHCp3qmFN9+iPRwfKWv8PPIZDoSmwAJ+AYsnwtSobSGGEi9MvpodPC+oaf2O0Tq
m1nk+wAPEUAoxpJXrhYs9JpOuFqWwiFzel9Ae/TFXO+d9dsNKoehWwD71eCBut6gRR4lZKhhEkRD
zRmfC0gIvtUUXvVuyIox/KLH3aI+jKPeGudBHRLA7IUllFNt4tnq+ghypHpw/2pYy7U8z7Bsi0pC
Lg+UdW4XVqLVnbhNA1HNxkTcUkkfZzMq6I1ObLiTWoRzUDXl4vixm3q/DbLf0IcfpqZvwjiRjawu
y3y1wY/Tn2yj/aHNkJPOmMnFn9umygSCSFmyx1S5OWRMJioQYNAhjJJirNbM7AcR4+OUBajATG9S
WyTBVOa4U+aFtxNuN4ciuQBNjYTIzf2leDSJC2/JAthI2XVpY92fysy5Jkv+5f5qbI0kreh5/AJU
veHbRkUJhC3qUg5aYfud0XRBHk4Gwgq5cro/1NrU63nhobvyjJOFKG7Nl1fHgGJxhIFYFpBr6n9K
kz4Z1DXD+6LA6JqxPM6LnzVr8DNN1Sx9sGHdur4W9eoPSG5Nfqib3jTobWdK/9aqBuupyztLOTl5
4pSHSXfFLzUMTc0f2sn4Wrp4sfp6XoA2HSNj3vuazYl7rsyDLrq9+/UaJD8N9zRwRgzKwBCnfq02
9WGgsbKT8W1dFjzhEeuG8M1ZXqUqOFzGAtxyGpgJBsBLPyePQLde2fN7Xh1CNjg36VFGyejl6gDI
7bzccdLATj33mMbIHpXJbB/vb4Ktb+HkE5sButy6F+Bdu1DM75PAKmbriN2ccYZ3+Eo7Fvkt3OBg
PyTYVbJ2Xn5LAl8lLvGyDMZMjz5MLqrclt0Xr7/EGYU8EkA5KP11k3lW7FEYfcQo6tyc4CFlZ3Ti
jZ0sY2Oj0QehAiZF28lYV9dOo3gl1b+Mu0DUs3NyoqxFeXFyXeHbFeY95/sLdJO5MXWSTSKJreRQ
6/ieFTESjN2SBsBD5ms/uAISSQ4rz8Mm+NukxYiCq6nxj5qney8rucNePErl0Dy8redr70YtrY0d
WxZU0qD0GuPYGFGtwHzSFuM64V/7Voun8asA6vY/1IudP7Vq/bn/6VvjS8lmi4c5DO/1CbBDKxOi
8bJgEEU5n8n63Ab2cN67ge1lWYR5YN08tcDv+hM3FmYHxuJm5U6CJddzPQuIzwJaQFDwNnXOkQg1
cF/JglgdiosxtVzEJtCtj52Wik9xlib6Q222eyXmjW1mUKrl+UEmyS5bbTME0UfUby1sSUfLmA+h
K2rLT6h+g72FxvD6AMcjkotGlpR4t6/zO8NpndgSIijrUdV9DWfsj7VbR38mY7b3UrqNGX0xmP7y
NsjMsLasJuTF3mfFG8VNoyM6/arfpl+UVP1ehla5c4hWpV55/yAPQKsFJVyu1PUh6pNurL3KzAIL
xejBz/J0/NwK1IZxoE5UVyopFdPb+7t3zWF+HpTmviUb/RQH1kjXskXOc8DpPijcenlC5z1Cemya
r2jdYSJti/E8YJt8nFJbw1azHA5pVDcn8sfmVzuLPfrL1qQTGMGl46IGJGpV52L3JFOruyQWVsoH
q0P/MHlu9dhHcXoMeTcBF89wOb4/CRvhRV6UpNWUbFG5XQUxdJwyYStlFuCJvjx1JQCwWlXcX/dH
2VpeOjFQCKVAir3O3pHowVG9I5FZYlc5C5ypzygS1J8a0AcfM2zSd4Lm1tnkjHAsOS8c9VU4szvS
89ZTmEuDevOwTOXJinosauxiT5x/eyjycuqgBJ11k0Kd7AnjjCIL7Ea3fKueflWmthxmz9ozWNlc
KmgvgATpsN5cAWmbKEoOaD+I+1Q8qo4yPoTU1nbKrRvhTCqKkkVLVtmNsLKnNm3vjDy0MLVfhvci
bKPJn7xkqU8JqvwNLsyRoR+9cKqdBxGX8f/ub5W1tpc8leh2cBMgiERutX41LGbrOO1CKp8JFzFH
kOPqNVLQGgiUpcnG74aWOPk3UZfYOrsU1Uc/UWbU5/3Oc8ovc5La5jGt0qY9LFZqipPASdM+e5Wn
7fmObSwIv9SDHEAMuOU/gTMWRtxwdtqWV02WJ8Ubihs7R2drEPYxbWF6mQyz2spDaFL9BV0dJLTv
LzxsMt9a5mqnHrJxQOXbkk0Mfp1a6SqYoSAkBikLGlhj43zUwjl531pT8s9cufmXmlx9zy5ga0Cp
lUS94LljuYpnDohGJS6GKFDKsj52CVqa3RTNb11l+WHQ/D7d31XPqeUqSSBTpzcK0lW+8FeVpyrE
rmMshzjoirp8MuwlNn2ofLF1pOctPmljOJRv3VC14QrS8byO/TJQ3jfH+cGeF906G33mpkchW27/
pGlhFOAC0ng+2l0xGL46Z1F46FIxmYd+0jWwxJoRRyfbS4yMqrZrUIeB46P4okg15VA2UYaArpTg
OedqUZ49J1Wahzp0jc5vpjw1jkXqNHStR690zo02lcnr70gK4iQUxD/el+sZKXVhutBY0ZCZzfk0
uhgoQbYxjmHXzjtDbS02XVVycY61LFC9zCdy/tNIeRV+wOTNQSh08bnryvwn3EX1kGSK/l92F7VM
hEDQjCKwr7ZzCK/CLCJMXUetd45RabyLNJP3Jk5sD8ui7Ekfbp1RGp7U+rm8pCvVy+9bikztAe/g
Iauq7TExrOhYYc6zczNvRBpw0khRyQ71bXdaRYc8qj1buWp6p0LtqrU3bdG0HxEEyT7dPy5bH/T3
UHJB/6pZQhBDndlFRqnFru5gKllxcUrEqP7DKDANKAoAmUBE6eUotr1M8SAZM1HeNH5GXfxCF2/P
A3QjoNE0BHSI9JtkMq8u0DyJpxwfhygIHQNDkExTTtDBkzO0Wv2hsJv4Erm5eoxy7rz737e17b1n
VJ4JZwNt0Jff16udDu+IE9ZPc3JoOfKXcsg138v43HEorMP98TYySEqXmEVKLRGS6dWu94Dg8g51
kCwzZ+XJbDX3nFH+O88RDnNoqOQQZ+c9QODmoNLsga4Q/1rXqDqarXlquXEwanp4ysZlOPRNbAVI
0jjHobS6q0dNdSdr3TgKyDthhokeHBxVT+7fv/an09p1qCgtejeu0N5Vmd3x2HX6r8rgGef7k7o5
FDwq0LmEeY74y6EwbLQHNyf+iiRxz70d5n6hFNE7tx7+/IeReOMBIScAW2tCUyq8wioqFNlcq677
g5ZgoECDrSx+FNhi7mGP18BVmWdB8CHB4+wRg2/0A6YorrosjoO26/tH01Wys4PdveG7bmR/akfU
/E5WsSzFwQxb86dZGvVjvRTFXnv2//NDZPOLw0JrcbVto6p26jJHjTzRauMYa3V2wfirP496hZXp
4Cm8AeuBqdBK94BqFrdS2Den+5O/cVbl7UCMgj3HI0x/ucywesRoTeixt1mPlFrq/CkMvUXSKbMo
rNjOf9jABk0/KrsA+ansvRwuL0dTD0tpJS/re8dy6hPoiV38qwMfvSdMuXGbs5voc1FFpmC9bmpM
5YLLS1kp16QYxwPMvOZhzlQ1uD+DWwdFghelOiu44HUQnIva7q0c8u9UJe1wtMBrXecMWpc/dInx
4/5gm8vFOwj9HSl2tm53xaNql6UO4zCGvmUdRFeycqFGFyQtteO48C7YWbGtEaEgILhFocu8MdKq
TGcitsBhh4mATr5rFj0whjQK3+WKPXdHKy8cdedC31o4CiO08CUo9AaCWlcKD7W8j4I0STmGhelB
ErD3Rtm6wUnLyCuoPNzWsUO4RbT2SMUbofQAMWzMgy8NhLUzKvPdm44uBL7jRmxd7q/hxoaRrWb0
NWH8QXZaZYXeSHEpFirb0kq1hzguk1NmjI4fAhvYWby1j4+87GwJXJCtKFjNtlzdvwIGqt/L7KVD
EgxxVKgXvQi7+liIPFwO/ag3ytdwtGr7bBR6kVyFbSn1IRQtyBh9CYHGqKnqflLdmD5qlBnlNeuL
4UtetKl9Tq3QUncSh62Z+fvXrm7ERpnTvGsLtEUAjhzNeUC8bux0H0vNV3rb/7+JAS+mo9aOW9P6
4Ze3Kf07etTUf5bhszot5aEUtI4Npa3fl31lHtuu63dWXq7s6jEmSVJkkGCree2vHn9ILzd12ZAz
OMJLn7pRm31b0eJDj5P2wbVz5YgGhvmD5VGPQ+8VT/c33sZRBpUjhRmoNcow+HIzDGVsd2MaxYGt
C0McoyancepaXaFfogljDn9WnX7vDbSRhvI8AARFosurZP2OLxAkA4iJm4Kn6MkbrS/bszWOmb8o
ucYmosSqYQEIVDB+JfXmeYlJzsiS6LlQJF997hRVaaaDwQyUKrTfl45a0fCLtYOeNs7Owm7NLKQb
NA8lGI+2yMuZdWYbrF4heyFpKFP62tAuhZ3pF7uichmp9bJzUrZmFS4FryLgB5BSVgOmfZEaIATT
II6G6NvYZhWAqzo9NZY2Ow9J23ulz5XpnXm9K8XO4M9/+2of41ZKos2bD7DrulRl9VpIV7tmZvs4
7SGOKmZ9zOFxxA8GoifNKUrLgX7nEMVHo+PJSxckVnW/MVzxXonb8UvUKMBis0hvxXsop411qCIt
fHCMvsuewjDpnrzGbd6iyYsfalW51XJuXKsUOydiI9BAN4XGxA2JjeJ6c05NXJtIkcZBXaXTe0xG
tcjvsaA63z94W8N49Ex4n9AwuqkyQXvKUCDM40AMyvzo9ogqCdPZEwHduD2RjkUygy2IlvI6n7Rb
a+nt0S6CyoL1cjRgoKCLrVQg5EzKwj/vf5O+sQVdNLgA+NA8BUG1CmMDJk9VJpslodG60Tlsq2nw
QWjpn5LCHPuDHVci8tmmnX6Z9blKffQ5PRjW7TTnPwvdSpcz35Hkxzmd+z8Gmm/LwZz0Jr86pcNf
MBUKCvS954btpVyi6WmEmjG+N9U4Gj91th1lB1Pg53Ho6zBSHlC0rYlYQ5+/MaNePMFsWuqdhdyY
Yph8iOgAvaPIst4vCKEUvdMbBdmyKJZDWA/jxYjMuAr6lH/upEFrqra8wfBIBfwD4wc+6nq4JRfd
gLsfU5wMmntA5yrXDn2hNoUvrDzqD7HeFT87zBOrRxXquHqpIiUdfTtyKDCBK21dXxkarac+b6DL
OC5FVR/v74OtKYERB66fnB4hjNUtK1StWKYBvL1IXdZfrfqzMs2tb+X5K7Uun6cD0iiwT3hkIL5X
Q3VmGcc4uuQBQqnaGTG07ndYhOLQ64v43+u/CvVouB6yu0p/6OWFHsnudoUETKB2pXueM8M+duic
HOxMfL4/0tYxIj4BkKM8i6TuqlgyhlmfLW2RB1RjfuZF4p481Cd9FdGUJ9MbhwNWLtlx1Kp05ymx
cSk9u/9IB1lAcOtkJOysSC0sZrMsu+pkzLPzdgb89fr+rVSFoSqD0BeqIatbIm/NXLRNy/bAru26
ZEp1iif8vpRe21N2l9nhKioxFPVIIhMQpXVKl3RqWGhqyge5UfwQF6M4NDYvsqSfNQKQEh/ySi2/
3F++je3vgYBghwBHuMU7h500QBmgziRz0wKGasM3qYZhW+kkOyCSjY0ieYYYKJFj3OrsdInuNdzG
WTBOyrAEno5c70PMZVodamOC3bGk5TS9G4Ca2p+iyNXDvetoI8uR3RguZQLMLeyhm5tCjUoVAo9q
Jr9DhZo9XtJx+lmz87z2W8cuPiPWRaUW6b/U/qjMFUSbhozX9nvLTN7rHR7elwFFhjdgvDCWrcYo
Mv08hF57ur8uG5uBRw+NSSIizOB1USlxzKFPM7ppFSnZpdAn2y/VbLmWlrEc8oL8PkymYYfsvblE
gDR5TVJfosvw8tZwq3JUQ2fIgt7JjR+aV+Zf5lKMvMvN+JK2XfZYML+EN9UK7n/uVjGJDINTTDjm
xbwemurRLDCDzALdmWNsvAuo2D5MlSU95Eix10ciTZ4jKFJW4jAMmWZgc+caULSHWvl4/8dsnQko
ABI6TnJIo/LlNHTC4O3sWDnqk3bt+rzv9e9JZNbSukXtpp2V3rjHYMlAkqEWK9Mf+Wv+euLyyi7i
siIAAf1zoDm0CDGiL3d8/TeR71KNkPS1Gx2iiHyFwmHPKLnmPAGiNfxYncUpIi7ufNDWMSMZpaAN
DVuWRF9+EO6DWa10Ngw2K8wubVE4ycGYYufblI2xQb+gF19e+3GwcMERgacimSOzeTkiosCQ9r20
CPQc8XbfNXE3RHqx6iy/XLCCvz/aRlGCTJjuJ4Vlm+tsTUwRJmVAJeQecQcXVfG+TNGSFoWVfcVU
nJeMWbRufeggCFZPXjnGkR+GHvDxubGU+WITiGfqw9EQnsRop/HJrs1RnGqhd6GPDUVtvnpBUCxG
mklmHZDb1q87vUXXRCDzGUAnb06JN1kPVlZhi+zq2fvO65ad8Sym+2UggyVMdxKMDtShGzMP8HQV
dZcyDUKkgw+kHc0hdbF1EMbgXHfWQsbf9VhkHxRIKUZB81jFZ5TD8EvTujzgUpnbY9wPCLLbUpba
R0VC/VzybP8R5m1dXhanSfrDDF1j8uGophFc6brK/LorYvsNqPTpIZ8i7w8gpqZHCHZS4TFE4xgd
obra43FIR6Lxzu/Xb38/DZFnfU1gojRTX25dZ0ED16kBUCWO1nwIKbf9GkPyOqie+mIfmtAy/+Xh
6MGCKjxuoMwx009FlhXzoy1yNJJj+DTJTtJze4KRqWF/A4yh8HajVc589jjNyVCtldVnLVFs3xg9
7zQUg/al6qdv9ydhYzhZuefCJce61ZxPFHUc8yHJYc7xHolRLX/XpwuAJs+mqGMu6R5r5ja4cnTJ
igEEuBtYmdTkilcyC+xP0iUfxxhM9qSqM+R908UadO6vyJ2nO/nP7T0PphlBdmyJSFjpqb9cadgA
JRy2bAiqTK1Pi9vmUmfa2QmkHDG5ZVZHgpYpj1qyHPhz686XXSShOmS5F7RRY8RnGxZL9E7MjnXy
tFmJ/WLE3PwwxpPzQ+vGsj3F1tQ6R2QThtkvXGX4gwmL0CUtzf7eTVb0vgrzuHhn1S1eao1WDPUj
rJKuPYximkvazE0cAenRo/YSziFiZ3XUTcOHdhS57ScLPuOHKQtz3Id7tWhQvHe8fxo1V76btVV8
KIiyEWU8PfzuRlG8+HZOWnUEdqj8b0HZbD6KZSjfaUXU/TPPU148ess0/ba0YUihRliDOBgZvI4D
nxLnPop7aAYCGGu/yiMc+xNlUetcd1Y8HxbPmbMPKJXln1VRZN+dVC+/a9OSNpdYz9uvsUtd+6Ql
y7L4eTOOuAH1YZb9i0RMXAY9tSHFd708Hv3KwtP10xiKDgMRuJGZeRlHm9aJp/Rz9U+UGNQI57m2
Pipq6f5KRq+2Tgl5+HjRcWbLkFHIuuYxU2iVPhbQpaJjb0159qYvlFl9A2jcMH4NuZcoPuJK4/Kb
Gy1DbavOdeDq2iLCQ+LN+dtCtxUiXtNUyDyJsP5UWEoYDbBFJk/9s0y1J66KXo/G29Qo6c1iBTyp
Olezo4i8CfDUBpj6R3fj3j6AwxIT+a5h/aGzIOw3PODnSzYvdXvopVfOdaLiNFxzd8j/xKHef6dh
/H8cncd23LoSRb+IazGHKcnulpUtK1kTLl/LIhjACBIAv/5tvYkHvr5SB7BQdeoEOhUJneFlc7Hg
vjI9/yCHZamHslXWNzkOiwnBQXDuJ7LwhJ4LCET1VzpMQVigd2yPfBtk/zHaWiPulrVmaTGn6RPG
xl4PI0yKtzmqphmJ2dL/Vji69oWfrvTklssug+MGce9E+Iicc9g83pHLo4eq0y9DBucKxfxnVWO/
VngeZA/o+LWtS3hqWV8C95rXygrvnjZG/YZEpIaTmNZuOe19rZd8Ietuy2Ps/vsizbD6LZboWL94
xqNyh17x067Z0OSNVfGtM2wpVLuExaMcvc4rmES6oq2meCv2TDQ/nXXB9jfCT3nLkflvN12b9iNh
m+PyWs9df9NGwXBxBjn9Z4NYZhe/s95UruRm9EWGCfHPRo1xmzuDv5uC49+1xCTi6JIvR5T88/ag
ej9IyrseW9OYE6oassEGtw/6UrncM7dinn3EJd0UXgvw6jF3J73ebA3OZHmX1NVP73Cb94wrtMdW
val/jV3VPrvRfHwIp12PImqEZ4vWr+q/JCEJJ2/8vW+KDpVlnTvEkNmy6pIhvZo8ZV4Dfw4es6kP
trwZ6+7VdEf0ktXhpotjtvH9JmGWlqJJ9d8xdKyfb/sIfrmk6ShQcG0B0v91ajHwTmTjlmLc7ZZn
47E7/P2Wndp0WyqSJsb2AYPW2uOdNcnclts6RnMZ2LWxf5Ht8SivWROJcmT/1185ag5vJSuzh6MS
WSlRqONkQuikzaEdhkehduS/5chyT+YS775C9qt+coJ4WUurtP8Q1kHPH9GwlHI6UlmYQ0eikNk2
vDfd0n8RmxsgGx4mj2/X1oniFA7D42xJtS8i22xvou7XuphNLY+c/BMekH0xCmfoaJj/6yJCr/KK
YibLlYTa6qxEHL/Gbqu/1jjtX4Nh68xJxbuKimyNxWOEv1x9gU+OEMgO81aXol+iDYoWQGBJw595
dDl1tea6dvxLuHayPgcjS6R8r9flznS+21HppH6pfB/wawjpm/MxaYO/jdvU4mQXDKPOXWdToB22
L7+DY2hFmQKVEdeKCdzL6ohqK2QTR2/ge4s6tU69jDm6zOPLYc/7LWMz6ZEfnmPfCN4eliKrHXm1
hAzVhZ47D7MJfFm7MubMZLnnTMMjGrf2HYIFHLB9VbvJs8xVH3VdzYQnDaP7h7wI9dbDtcDCYPW7
jz6y8XyqsfWL80wrfB+Tht9VtE3zrbFAbRblbdVMX7qBQlQuUdzK076bJCnm1O0ffOQAPz1UCaZQ
RghF6JoIXlFyg0G6zZZOL5VyYwUjbR/+HN8EEx5Hz1lORz0QnegnJA2GnlRuSdKbWoo0EeZ1QqVD
a0pkbUTa00BEdYe3Jn4opBh4+bH4GGcC2uLxGw/HkZxSRydwcBIH+gI8VUxUw3CyP0a3iqrLOk7f
ir8kbPhQfAPiX0Rd5zsFLpCePLXa8V+BB8YZs1cNQW8bx+BzlVl2h/oIuWFi0bjksxy3gWzL3v4M
zD7dRp1YkzysF8hNXJHdg/UX+xKO3fEy9jNnFaOw+Cut6ONO40E7Te3o/GvTdni+9kudzufQEFuX
Z9OmLLRK7EBzp5VhfxvMe/ijqTfxpx4pC6QjCtEVtt3nlzUMRHdud0QuOzD/eI0VzzGz/gnXH2Za
vT+ED7bEY0z8hA2394Yyv7n1aVgS/TXtR4ClNsIe0GS5UgbddczuEDlUdWk3m1w8f1jnIqiieCjw
/FT/oqHqo/yYXCHOrVWJ5Cmrsy9E3AsRslQTJz9GbstCQgMUhLk2RIGyg5ZfWxPvB72FGMGixz60
uQetQBVevdR97ukhexC1wDTFtZEpbE+4VR4Gc/u+95v4N06+3ssqkakF1Xbin3Xgjjz/kRMObJz6
iAYDV1MISlys3cz3nIfbsD4cqb+thaVlfqoc5HDnldr/Y4tNlZVGVjTHEzeRD1ZotxQ6dYPzLVI9
bt04rpY3Pxz9AxJO3T0v9sj60zBCgM1Jk0ofJvwG9jIxFWdy9JVZrzrUav+CwRkeO2cgUCeSodRF
naZTV+g2201pu++qxRbD/jT12MRXrd82d1hVYSu5EtcHnyNa9seOBAl7sSMi/zNVwn1MSYQ3NAWe
PY2bnLJ7Rvj2J/EWzL5LOCeyHCIL1c0633QJ7htLRT7qfjq5DcaU+VS7XDsktokEQ5zebW4dp57G
XC1jPxUasQX3424mHlGq/b/hUO0jdmlM/14oyIwlleTwrw41mM/M2+rLGg9RxvOizPMY2/FG2EA9
u67kGsRyn/3DMK9zlY8+FbYgT0LqXIYul7/TddikpAm8g3jR8e8+bXnC3GMJrqtWpop3APSZVwtF
ufB6PZGf54h9zGt/jO+Y5RqTJxjYTmXYBpt7OrrR9wsjZuriEpgoKiHpQCPqcWfweUSy9AESEMkc
SSWqLne0rQaOn3BuV0wpZD7N685/bPbsYezZ23HPJKQKVzrT+rIrdobsz3oar5bUgH+TH20Nynya
WOiUkqDSfvU5K5Xduk/yb02FVbLwfkk51S9OtGXvyepyydc9NX1riXm6aCGq5byQkok1Uex7Cwj1
5Iyk2JjY4cAPDiuUeBjf98zdJ5C7brsi91UMV71pgme5bH3A/OE1QT4tPpzGbFu84ezOTgihO4Kj
UbLVwPzQ1UP1EKbfkcoiZFMMFynC6pIJqyes0/pCnwWrGoUHmYMNtEFetuV44Xb/bf5wLFdDKJwn
KV1MilaI6i/eN0GkiBYM1PI2hj6ew47wrwbpGPZ3OMASPWb09itrptktOpXuH6vr1beCLBlbdEvQ
z1fMyV5bIKngJnEYdjraQxneL2E1sBtMhXetrePpi4R2t+Z9qrdnbFIiXrUb9QR92dj96Ka2vdZx
pbtiSDArLdQ8mbcZ0p7KhbfGmiDgwJhCbMuucmxgqonEcd2Jk7fRiBfZwGRTclS9oWCVtPwVXbjj
VpQ1SZtzyzjunedABLlhOEj63Mc2jVFq9+XT3DTjmmP94/9Fdh7RgmQDZtXJPMmTbgcOWUhQi84x
/JgfayiNY47zQPVfsHnq9ZjkYkpD8zHwOX1PAos0cil32ymA89R0S16xtIR9M8/Nr7U9sgcEC9z/
R2wXfV5pk8K8nbP6r5qD6g9rT08WUTq7exFX4cSvxUb4fmSP9LmEER22cOMniWHgkg/O0t3Xk8sC
1g6R+UOgEM7wmYcOugjHadWlpfP6L4y85e3bYcw5a/qRd+fwti9c+2SHhnRLv4u0tCrv6F7+yH7n
7fmr3UGX0QHcV+xj9Nl3+uYvI5r56qderCwEeo5oKKelY5rYZ523IqQIVybiBWvtYdrSM2PIFYip
CtQdjIYoLLph6v8SHrX8DeuMW6MPMXjLZ7EeTalaJ3wPN2azIjSJfmegpZBRsOBJppTn266WYVNY
r9lFSZs3fX8+EksRdfT2IzLxPOXE9zBbRv4RfCAUpfNxml2ZsouyfkG/tI/vTdXoz2iTUDlayeiU
Q05xHujYI8bXbe6ryz5LT+fbpgxfcx/NzYmg+RXxAnCD4lY09rdsMKHLVbK4TsEF315XhKFQbZbO
/ufourkZfbO2PwcPKtDoyPhVIBTvzpO2GWKEccqCGwzQm6lMV1lf0mpRXUnfOUFg8ew+XeSOPUNu
FhvU9NnVOEA78TcmZxn6PNbS9IVbxd+Asay5xklmWf4Rmpt2ubZHwwwI9tefvi/tj8MJjcpjqEFd
SY2u7s0cNF9xrMK2jFanf9p9txnK70N9M5KlQuM+x+5coCvwiXRoE4C2VcGe03SPv1Ibb0uxam3c
AkqIw/XndNtnVx1o0jLnGKOcIddcDW02ezmt1fJSpzY1RdLiQJE7y+L86bk0/qtMPH50QX1kue6z
jdofjRETcUzX5YXGSyl/k5MVbT+tb7ZPooZYHbMkZ+59+6t1x+YPNJn5J/5L8mOJDy+5mN2bVZFh
Bl/na2wnbgw5bGMhDplQ/iV04Fwy4TAcdyL8s22Lug8afm/ekAjyaaZO9kzdh67wEWgDrhru6qhw
Z6Mfe/7bU984mXOJpWd/V1JmT9Wu2qysHIhXPAnzws0cAuDn/5cI5QJaw4+9rQ5ROP0WQAdLj8gv
tR6al47e95LJNPvQRxxSx7Ohjah32NTn01Rl//D8mbucZnBZTtlShf0ZX4S0LYJUUFBtpeUbXaN3
q/FP3/JwijzS2BNvXc+jO6d/TNXaj1D76jryvj3qiG61n5RrzkqqIn5hJreBKgljsM49IIBPZaP0
YUuO+Sgwj23+oz/KwtymznCNKEMloBQbjAPwgLn6IaYDHGmd3UNf2ky3QPZuy+0RH0uSMdAG8tIy
mZurhYwxB1F85HgnsfbrHbwVa4tGpc3IxTQDQQ1OzbffztvS56s/9FxngdXpjTNp92UTy/aA5Jtm
6AiluKVpZlyzoq8HWBLrTiD17gPYNYcT0BfC9OtzMeG/f5KRX/90yQ25Gnx/fNLHujqEWRA7k1de
asZSVyKZ8iPd9YBBRJo2hRCWp2NDUgFctvv2lIai/+/YvezDddTSkruXeSxk5yPb8j21fp1PKSB5
sW1T8By4+/jRqswQcrqkWgM+r5P7g7lx03SsemkK0u1crxAAy3Uepdiu1uHEvBHvs7h3nayfv63G
hXNGmMi2Ax1k9NSK2BvK3t/w0g0AuGweejGGJ21ixs+434npq/fk4K7P0vW1a031pE1QVSVLBv/f
yru57zIfPWHi9elP0yjDa5TttxrZTz4qKFky71qGsnytALXzcMnqPwo7x7qQ4zxxw9QinU8TU/s/
P9CpKLERH7lW1B4ceTQFyEJHiMX3VSC5U2cAmvXsfSvsrtUx7w9O30oBH1Blj1O8bBRoxz0ANpIl
UKUD2jqcjmh0OAxsvL3clYd/PW5jHPKCq/gdLxfUbGm/y59O6Ik74kFMDKJnxrfEbmtYuHFjnnXr
13xetY2vnWV0kmvox6nHYmmrDSa3dRJfk2Nuvia82Yh9gD/3NYUWWKYOXeysJXQU+hXVb59TpLcl
t6rzb+nM7HaR31K/PGvAeAozTOZhoY39GLJ4w6eGZfxLRlycYCBf2xE/yC39ILeuf97JVuCqMNik
woNMmcW6Y9wfs2xsBZP26HunUB4yRlKVuL9YCDrLj0ExW+dZ5cf3fVQF1xgNZ36e7vX2YepI/kcH
538F0rILEOQIE043BRj5TFXSCTq2w1su1dC4N2hIpwVidTWaMtX19KcJNpuyQsvqFROHLF5P6qiX
1x2szad5r7vpRC8AtJhsR4NhtBTzV+/O7soOqJJ/96WmfPZgtmmp09HhyTuMfFw7T3zB0GHG9udt
fz681TzYUOjfnI/gKSaE7j8BytnlZoUdijVmNX9I/CLu6nqs/cvR7fUfS8eYFktr2QNmCcNYfnT+
+Fbrffh9dJ77vg/e9GvBK+jdkesSXzT8wQf0+smfpqmrCVtE27XlDAI3lIfjmQu8NFiFNJn+vwMW
+O8VE6P3fjDSFFgdMbjSqfqf0oLzlzhJxZy5jYdkS4MO4zzX657jsMI+r/MrSCUh97+bZ1gzZ7mV
fbYUkWuMuWQLCAtty6heWVz7P9skG39tkRhvvLlJuislXVeUHd4gYaG5TEyuROCSguKTk5hbHdbP
lTPbmj2c377pTDiUTaPd4DSOS/RvcBILnMrK5/1oNhw3Rd9MIdB2504ndj76eoq1SWA9JOrVq30x
U9TqILkMWEinOecSyjPvDqsBu7m3FCLKW1ONFZvXydu/oBJSVVwryI9kuTQ6Zz6v720fx/zZTolh
XlBMOT+CyegotyN7xHzKOpPmtB77x4xqYMiRvaRgcS29bN6zFRjyeWpCgk0UFSaXELAbViYbByuo
/f7fCsAAnu25kDGXNRjOIdxCrwgVoeulFQtyXGQilMbZ6RmJjwlXlTwCKLTlCHpaQyXp+8etm4ms
FlrGI3fumGVF3c7Ltfaxd+MltntbSgLM7/pZZnFBWJP7Wpkl/lpZX/wa6p0eQ3Wczw2m7wJOGI0h
5Wl1MvL6+uHNV5iV56ZJmpd9C/bghSCX8GmGSjYN53Ri6f3Gznr9t82+Q41f041k1MvKXRddyAOY
7jo/25hnZrnceg18jisM+HZ5svtYfWzUjh90hkae2wkORdHHavwMm6rFN73q0wX/1hjomai7jNF5
3LeXedUClJWaLS57ora7TCm04KTA719i1t8TGwPiz8h206NtvGTA6WAJNM1/K+/05PmP3W7c5jQj
0GrydFztVyvj4GYUiX2OJq97k5zSCKfjWT9aEyx/xnaOXwcW7SBoTcy4OQTt9tJDtx5vE3JzFiai
XjNWzj7N8y69Fkho3yNmCQppM99PoKuLd9WPabB3gDCRjQKgfdeOyoXNlPgyBixY1vrEVmBI6HJa
S+fuQgzuTmLxKmYuL2iuJ/L/+OuBGLXcSY3nlgv19aV1uuAxBTml3YCK809jAvS2davzvvBavHzA
w9+yF1o95IlM65+JCkLWK4zIQQHjoL1WYFpTKdbpGwekytxjLNuPqLB8PZ/aipfDVsPE10gjhvDs
CgRCn72HWjkPWX4rXOeqnU4mo6HEkYuJnuIADU3h4VbFTXUfmdA1xW5l9mvQs5mvfKx67WWXuLx+
gwvudOVrhrhT5Euzn/pgqN8GB54s8MUCpEOMoogLF9vXthRWHOrGjeu2OpngSLJyGOJU5c06Jboc
oWKktCVqeEKxYVsW83aGip1oPoguW/QvgIhxLdqsd9NP4fYRW8FULO71unlHlCfcnqJYp4D2TKVV
3/Ew0aZfWAwRhrBuDA5zPM2ynKWcLfgp0o1T4A0uA2BTu7hxZRaCx5m4WOM9koazQ93kjnvzbZUC
/g/Rt6vjFAbSPRHyYl73ZFNZqYNEoWCOWWXlJPHo44Gvb/YLFbNxK9WeTjdc2vJ9X3RwlbX9/Lfj
BhNXO8zc7pxqK9tzPM/Zg9xX2ZU8LEAIrZ/MgjEj7rLT6KEWzZstokFsANin8/f16P2odTMmdy2D
wt+qDwmvm/fg96iEHcu294YhN7izjEXWo1XBde7wvqIhpLPJgcNUfPGSyVePNmq24x3Qw6x3BxB4
fAppY0Re9br+h4qvtheP1Z28kUQeMRJsIpGvIx6k/tmbscIoAQXD+QfU4rY+78kixvvQTpXJa30k
ww8NnL4wiYYkhfNc0ASDRjf2Wgbh6r1TtphosgkVQpM3etnivG+4g++N2zfRo5NhfBLkTmaNOiEe
7Z/pqqr4hw+MXz/E885g16WR9Uvpjsfn2AAF/tm+xZsXxUFTPPIuizvRuN4poOS1p6ZG71fsish0
qu4gvfOc1huzKeeHVaqnMXFrsA5W/MuxCq9xo4rVTfbddL+QG5Kav23vbCtPMMUn7xgf+bzWZjX3
eK9ulLbRbRe8evsguEuMiZtrpl3ZFcgjWoB0rQXOoRU3fvx3jKMpuwDly7ro05X9iIjqbD+xm8he
hc0cuIDz4f8NbLiap76K1+006q7L2KoOar3T4Y5vgcjC2b30wve9OwxmHe/itA1LPYc0lfFMnZu/
TOAsLrnQFbYNil3ouT88/TnVLThIV1mjaV4y72vnh++3QHBzdw4AMdULPmNDn3dEL5tbEbV7UEyI
E2huceAJCt70vL9jz7PdeqQoLp9cJKku2DQN3qNTzWlQiHTKnMeQhm3CnOHY9vus0ikrSZ53/dMb
t0XfgU0n4buHAUhyWs0aslkZra+vW5tqdceZ91TBVDnhy6l4AMpwRBWf7/sauX899tpLmTZA8T8C
3ffTD2Bc3ATg23NpKPQHK3WKy+FqidQkyihu9HrxN+hDOUoV6z/3wEFrLjvtAua4QOfFbEcz3A3J
Su3vmVvXUi8DhHSDV43Me5yf+xxihHvjensLyNQEiy38KcwUoxCGqNcZQNvnMVl2ynDRV3ViUK2C
cz1XOP/V1If9dshmzg0r7cOUilZn/NV+iyW4mxpscMxmNqcciZDueJlb1WYnOACxKapR7R9+d+xh
kSGEPnIOmIqv6j5p1XntjpipISOf/uQP+6CKJSSrtlxJJLSnCkc5vxQqnO1bl0rfZTkZbvFztE5e
cp2xS2UoxMewCJyBF07SnXpZZlOhaCGWeix2RKWmWMlyPsqm33fCbpVVylx/+3jb0hxh055Q0fi8
rfhAPyOcRY/3mR6iJ344F+LIm3tdlV698lBbhp0Fe/xPJqf1HtOj2l4tPOyvcYM/eE6SeOreusK4
+jxlmk4i0vSXbOgc2joR13K6bmvFPdgJ54hLGB8H226VBJMtgE3n4JrMovBXyDgL265VGNrlgJPd
wJhQbcfraN1Z5gQtphXrhIFN75htVXV2dzecXlg8rHwxeyvrG4ALtv5roxSYMvus+NQbAfEQntnK
6rruvf0V2F3U58NUuIuijIjnciLrB153lCpzP2yJcxdBp0h/AB/EU+5MbuPdRGAdL9xG1V4qcAXq
OxjSL59PASQu7EICkRKIhkVvA5zwV19OAHKerMRZJXUs87ZheLyejggLYEIAvSeAWCYK32ZoW9bY
QRLJN9F+iNAbj3LUR1MVMj6mlWS8MWzKdoCu83uSkkY3YBvV5knQD/3VMjar+5B1SCbPcpepe+di
b0fB3kEIWGGyFqHJQQkQRCe8VVtcKll29afUDIjItmVFySPaHkzXg+jr3AcVbPOf0bcBx1unhBDs
fneWs6eprRhzQ4jW0a8pbty93Hb8hD9bVaUzuwHKZk87DlwDFutyzmeXmesSLiCU94fvtU3pwHMN
TirSmboa6nDdzhl0QPFrW8xC94AIbjgbB+Pwqd/teKUJX36W2E/fLCRaL6XfqIMlIrSOMhBeNNwm
QTtOP7jUJMRC04CINGplL7g0wU5YfdDId+CtKi6aOa0EKTDR9oWfDHSfsHP3+WaqFzyYdpQfn9Pk
rQ+aXdc7Unbzf5jEBfdXygZnkGHHJ1UINOA5rbPUktQWJnPpT61TYR1EB2zwPGbHBZkgOA8DToHP
WNXAUE+IHvzXbqs5rgdqoD45ukkhfVDxsL2f2NJonjb/CbrFOLqF7EC7/4297tsLAtNOFgtr66T0
hyTez3PIVh4VmXG2ecyTo+1I+3bdfZ/ualzEd9yJQWRuobg2+zlux/mDk0pHh1dgA5CYuQNuGTh5
VhTEmvT11T/Q4/f7sbwxPMj9YYkycYuIeKkvYrF7cB7BhAEF9o417Zod3gCrZgiqcvK7jqBxrVLI
PPECBrjObpjkESI0mRsn0HcNK/rs0mhqSeGtbAiLSBrfkqW1MLxtztps56Gbp4uCW1UXAblU4tZn
RybLakMgfJXihwXp1g6dLUlW3qZi9K13lKqOxq1gpcAFza3eBKyxw80pbJTUd4Z0IXzTB50C5GWd
uFcwNiEOiS3ijTXecYobTwUXmw3L73ZY6vsdkTLUl4bX7eH/K88HY9OrEHN8b3ndQ5FV6cawXTfj
mza9/wfPg+4pjPrpo648CdFiP8Lj8Ztok955wQ7GClVpxbMGjHsqwKLGI9cYxn4EnZ9056Un0rB3
4RdeDuMM/7yGJ/rcm0oNZ/IOo+jCU6jSky+SvT/jEAEZSo3WThffiTtziWEOrMXa1El0RvizVs/7
xlBcLmH4fREMyn3jh3nLraIx9f6QLZtFl3F0PL8chT7EeUrjNTvbltCSp63am5ewDXlmm3Gpfndp
toJUmDD4YK0DX6vFHuyXsgCDJ1Pr6GOpkYrkM4McO2GaE551KtLrCrYmikos85cm3leWDTuge5C/
DvpMrJJHLAAWSAxptLdntuiGR8gXlZu7wdjAKxo3d8AUsI5BwKU7vIjRZC+tjacv2MFhfxdat4Gk
LFE4+PvYyyIZBVha5DYT2rWZV/ZLRfMorqBokWFodhDq5y35Xk7QUW8/Yz3b/zw4NxJTyZTZNHXG
+ZNFXNvcEn7IRV/F8RreBFat67uGF5mcK/K3wssiKCzXdhjn5oIwjxDieQ12uDG+lkhNKwaYFujI
/NiaRP3Cgpez6Tjx9CHRrP2nYVj/dDIcm4uhxkyGR5HU6KvWYAtQxome9EtQDzs8qmBr7JWwzj5e
nH02T7vRbH4A9TF/UWzis9JPLTui2ukVsJxoyASYJsZYSBvarlcQljZd8r+6j0iJQMVGJIv4hzLX
irNk7Ps37qlhCWUTls5LzdH72w1mqfPAN4cPWrmb+QfkPj4EGogpX4kCkedAKE+UsVHhb+YIqAGA
ZVa+bqPS3NzbzmVE4Czb6xwNyIgP8uSv4rQBtrZ33dg2r0J3fVfOY+a5py7ZlvE9mash5ksL2JYE
pOGqK9dTocZBSLr/qUpD0IF0Hx1Qp/T+36qcA9eEudnUFYwgohGSKCI1PdWk7pSJ30UPbiIW/dmT
NxzmW8AartDuilK4HxwxwuRa4uYswhYP2QxvPVz4gml61T6O1udFLyTlUoy64MSfPfsRRrWB+9jj
PK+zVBrdaXO8e6KthgtOvnicQc8L1anioALvwqh/afvaTe7muKrhJNTKq09GKLByN3Pia+tsE6CQ
SOaeXc3y3ZlifhkVRL5BDKkRmAOi1m4F84hFy/Bj6Il+KfchrU0Jx00I6CQTcNU+1YqU3CkFBfTG
xHm1g2Ri4uP67TopAbrbhFyMDT5r3tLsgnUQnEoXsgOlmUDPmm+5PLY+Wa4aluh/jrUBJkvAiHf6
t7qjw2jE/LzvTbb/MMJ4/+JVxNVpAef+2R4rZCLuSIGCYkri7zWk3E7Ir2OkI0aEJXvD6HmGNhOf
kC5U//AchIPzbZbzeMS+bC9ZJd3kmrq5dyVtduBzN0wzk290uHCFmNvFuaZdTC8RX/yXy+c109eq
pLn0EJL7P+uCI35Or8HuOW+Swb8C/q+vUcA72w/Eo1n3zXc5piKWhjneB2qcn8YY1Dz3hxQwb21T
z9xQN1tdRNmUntJvjViu2Bx4VxEGrfLCQCRQ9dWd6K9hKHcG8mW0IkBPQNTOnPChu/MgkkqeQNCM
E8L86npY7HInFF//+Yg39xdLsv0pS4PsY4FpAZ6PI9DogkO7HB4Iie5Xs2ROlysWmKJk4eMF5y4z
LDFA23uYXwbAe5ub5SnRoatL0nEM0s1tmNJcQZDTEJRX7Z9A1zuWe17jwxMHi29uOrJLFmRxnqpZ
2INfvSdDMDq3TUAHUGYz694idDts6XzhO8dPuBkgbGqusrjUvRvd/Y+0M9uNG9nW9AsdAmQEySBv
M5M5aZZlW/INYcs255nB6enPx2qgUU4LEqob+2JfFKpCSQYj1vrXP+RwveLHueIvTsmrLjq9hX2S
3OT9ZJV3chlbhnndHPsHaSTJ6pjfWY8mektM+IxETA+NX0WIhM26/zVVfTpeTWC91R21yLx6F3gh
hXBpVuaBESt1iO32jbgHgap68pFd2DdN56Vfq27M7I0MhdM+LeC81FFZBAYcUkIYX62mMYbrObeY
wi2ISJxbYK582JMa4NifjSpf5A761gRE7CbSW7uTEY0G5KR411HRJptsTHuDx1T79ymNGTA1A1Dz
CHHZf5GwvNN9r232je/nE5RFKedXPfgzd2DWMGKOYMywqcI++m3UrT88RtJgJofAqJD3duzNsEUB
hcb7RerhG8TZrIW6CkNv0wyLWxzsHtJTEPW+0eHePHfdtprUcL9oEqqpYMPqpacCitCZVMYLAcVU
ibkjUC/5shjGJw+9R//qAv5CGbfHHhFMtdTTp4WAEPO+BxiCGiG0bTfHZBy4oCKYbw9CzbYN3uH4
X0srN783fqu+SBj5eu3vmpciylP/kwhTSOJiKVL/ejTrKL+fFrkiU17iNQcBvRYur4QzvK0FQ92H
JQFBum7bpvGvrVoxR7D7IfvkoCd1b41ei/RA6ROKQGQMTEgk8gcDPMsIWzpaN0qm69QBdwpG7Q6v
PlftsO3iuuao7iqzJPC1ocUPLasD48fn7S6Fe1hs3KTW0CxKOuD7GaCo2uHpVYYbKo2CjNZ6yYcN
9NcWF0yi58Dop9W1gIZroGqpF/KN296DotfbS9hvVTtXQF6V0HIb8dyxqNLNWFFduF69NTlw19oV
feCumplxA+DDlTyHfIL+dk7AKrdZU3gV9UvdlFvsjvkLPb8229/LlEoRrzxoPQetLxyxtYC/X5Js
zMcNWk8pAq1iZd90bcV7tDtMmm/wr4AqXfui7p5ysNhlP5NFsu5GH/ANBUaabxe3K/O9DSVlhnK5
tjU4dsB94r7mEhxc59mqAZS2lLhWcciMrm6vxiFLnqy2Lrrt0KWzsdMTbFwmrxJusg1OfbeQtGHs
CTUvZFDWUVSfR6tJ4yvbqwcqVTnAxeTRUH+WyTjflpgjYOXV5BUuqlNapXSbXdlRc/vzGd1Hmj+j
bFZHnEH1YyNjaEJTU9ffR0flv5k5ek+k0AB9axFCsyfo9EaYTnaXo3C+H8uqb4OJiQRMTj2Lx5xC
mNk2Y+1He+ASYnaJ1RG10dj22zAX0JxN3Q37seykfw0caamd9uLuG19Dw1VK688I3BpJb6ioQl8K
bxgQRcwttLc5crzf0eSLKEiTLpu2EOC6+ujHjfxdGNBYAzeHPEEHSbYeFrlNWrvMnbPph4bq/3Xq
uCPW2bXb7e2lycw7a+ac3zKuEO1JJjpcDhnU9BfYUIgdxFx4TxYJx+1dDRmvB6pS1gi+4oXVnfZm
DunOG7CrGybP+R4nWaoOQBxMxaqoS85SzT7iBZzq8yOXeg/FVEVmQH5gWwRwVyHJdWgtr5Z6YRKR
4hUZnwvLtx6qvquOYVlBXBJNyI+akzGkkKlM++ypglNWtlX3MhSGMPcqTjnfadg5ZPkj6Y6yJHeb
7xYXyucpdrt2G2ODIwPTiaV3LBIK/ADVk11T5ZQOHlBhVCn0LTUMstQdi9cp9/TXeTYafTaUOZ6y
Phrsx9py6tnehIUWPyOlmKLZpQDyH/EMexkWAdrX4NFs7BeOrx108rREg1s3/n7RDu0XSO0UF3vL
mKwEwcKo72PDKH/i70E7PJtm+61K8rTaQ8yCnZwOA0B+Rda7Q5Veml8JSuviJ1Q342f6FBR0kzf7
u3nh9oQjIU20NC238UzB/oNgw3HaGZXmOCMOGzKWKT3IzgUd5m0Kw/IzFgIM1+wmbl4VzLR+42V+
faVkRWa2F2qwnG7JkiuQD3YR/rZTt/Vi4XwjJjz9MideojYd45F4086QOlBaJ8uwsfM4gXW1jgqv
PZJmpsAKO6pL1VvwwpFYQ9wYpSEAULoZr68e34wneykiphSwIl6VRtt8UsO4oJo2F7fdKwEtfBua
k2wOkmItXKf4frIdGFsEjRFTg+FXX70mfI7xuS8RqQElCpHvjFFyzGqjskGr+EHpdVEwwIC338Ak
gT8IXb4UtAVB3nlGF9R+NN3ikzS6PxaeJK4q1I3mVa3sAk1UqsWwjxNfy8Ad5ZwdczXZDc/L4aTI
l7xH3zPEU7KjucGtfjNRTrIdTCYfQPJ19Q2nLSRevAqZ7JiErvSi2vR/mDU8qw088Ty5XcwubwLD
9WByUZfYNg/XLjmhy2YI9b5FGtMdPQOIncHtAke27S32XAfTtduRH1L58GtmCL0JRTgyvYjQsAD/
bgGRJe5vM3q4G6X6LtqpuI/UtStn64eccCpmjjqM9gFcaZoPXeKP9fesU53YJgOM+PPKDat3hGAA
gYDwecPONSI0XRQYnnfsrDFNb5bGql5pkedHTrUsOaCbSW6MztX1YZyixLmCEu4/YUaVvJa9nrE0
g9NsQwIuW8K+qjKJaesx7N4UauCChkNVJvQmkEy3SAsQHzGsjcCYKprFPf5ohPc1ieSChnbnLERo
D719j4zKSvah6NNrTJeXPugoeLPbjj5jX2qJy5ZvNC1nJoGHv4nssdMzNMPh2bfD5Nam36BljrL+
V+Sa6rmWiKxuPX9sq+PSmv2DyieZvZjgEMvnJRrG4uj1c9SzR9GM7ErVDD6FQqa6UxopbhiOQOvz
ZOFxu83tnLOOkp/Dl3tQ4yJK79ThPWuV9sEYtW3sUCaUj8DXye/KGIzXGtIe3Z1mdghRUBffjaKk
TiQJsCHLu+rcJHDiPKOISqc4IEd1HXB5MoGORE173YIrlLvGhJSLkl1mdpBZynDA7Bf1o5xiRnXW
gC6IGqbJlt1UoikNcpXAHhwwXZNH14Avckj1Il6Uhj+1s6Bh5wfTVeEPd+RPbXWo8Tdi+naHRgRi
lZ4gwazeNzB3+qKc+5MD8r3P3Hlq4Dewlwrkb2X7NU4HQxwhLeI32EpnnA4N0GfDoVB431EMywfI
FOIHZ/vgrsypLNqDNTbxJys2dQ2Tn5u6f4izsWJ+A6c0DNJimkcuISfJjpaIBNW2O9NiQmovq50B
OP5cNbGtD3Km4WKCFVXFTSyITEHJF1b63oydutsNzTxcZ0NWwi6FCkkDJZn73SCzqExIsMnCqL+Q
NTmSdp/o6WhYoNsbAFbrKOrcNWF1TWh5kGh06Q77n/LKScvGviNhIm73rrGCMd3gJ/f8QeU3WMU8
n83CVIyqbbZigAVyletPMpwYeehl6CH1YmCPBmas5u6cqsovAt+Ej5ahroN5jzW5d+CMM4ejEUNX
hQrhd5yOYOVP0NFnqminEdFN1Oqyvx39ZdGoHtUCV8FE/MDgokfh0mmE9YeiDUP1yB9VAt8i1Am3
Y2jKz2HFGHdbWwlNr4pjP4R6V3IY+zEEwdnUiMwHyALXoTActS+ROFxlGZv+QZn4JB3p1qHj02lB
mXMbywif82zSwKFlNf52oB0sJ5qvdjoYDHXlGXI85aZbZnIPsT1nI6VJdqMra4SLCiP+Ca0UXC/2
aZU/UoL6rxAcM1TCKtLNFgGXoG/FDjR+cps4+g6rSM37GuNOh36CJD70WbYS+6b4p/nEF0/y3QG5
v4qxbscN7Nn0BqSoTc7kOhTDdiqy7vckYkBuICFY/g0WgWygpuRtJ5Tvy950dL2cKz7laJfbSXKf
REWKHkPxKX/hdi5h/sMDiG5iuNHeGRp5Inc6Q3wKNZKh7S6c++aqyGUabsHxvK8NFlPZAaUg9Ywu
srQ+qdbK4rMlkoosTUoM5DgMmPDKJOg82UQhU+5tm9td/XWsMr4yIVIsLDFHI/TAKc2+DwC7vfwO
Wi7e+u40o0WZRR3dERRXcesO+RQwA7DDoEhHEO7akN5nUtQr+CfNPIY3fGQQKtaW7pMZ2ZY+5otH
5RIqjyPCdZAluUh7vV1ndVz9vqwr91pPCpGBAgzg8LVGdTNm7vKctA7suA5M3t8WMmTm5mcmnY1I
h/m+YB2eCrqEhA+4ph8Bhy6TrQlZwAkkORtjUEhUgEFp2YbJCQu6t9EtvKqtGwk7O0C+yby9SLzC
PkwGo1IcuMr2YHoJZNqmm2VytN0wsfdDEsuVLeakd30/hhWMtsyt75aiTcoHvt/KPYWWMU4nZBOA
xrmt72KFbnZb1fEAPZSHSEWOWZUwa0vf4Ac0eWe/bsvbaEa+fvJnPEYgu2QLnUQye3BdwvT3gq61
PTHcpIkCmPIT874wHK/eYKiW2ey2dMl3RR871a5liPqjKxjcB6ozqnbbKJAkSqwleuhQAUzfm14S
c5FQsWVBCBXEPdQDw65jPbSKypEwhN+SKxJFhyKNaWe6Ii0Pg7aH8b63qsxFypfPX9SIaz9LuIWH
PEG2V141RebB7GG5bvQSMZ3A4IGDvYxQJ4JGNdw8RQbxZTNlrsUfGqaMPYDocsjJpuH+9GMVtdtI
THGy9dq5sYICA+vT5HN8buFWYmrqUC233F9T233uhmhxGVORpVRRNNkIsiI9f+6y0HuImPBYlA4Q
+Hem3ZPgbUFDgt1cxYicS8ya0XDkTjdunFA135mEMLT3S1/SydoxxEIeTgJyQV2YHaGOW1kgpFoA
bFxtJwzBkBAHmOVEam+1jABOM8QZoKsSsiklWGZ2QIKQ6XaNGhNjm2Ydd1uIz6N9mhbo40dnKryf
TB6QXgEKpVEgp2aSwVIV82e+YqaJSC/njWfNlXWQJc6z2CcM9lMD27C6rvxx7s9R4wxf+MDXPL5B
R0HhV9VP2cv5N+TcBL1YY8wwwDyKZ1fD7+TS8FA71WmRBKZf9cy7kdD5B2PqlnY7RWG4BK2UdFFs
9/sKRtRvRuj+DsbfqjwCn26fl3lYUv44l1p4pN1ASDJEzR0zqobycILhcqJyHz3q8rb1NlW4cOpJ
H0OHLUKbsgqI7HBgu6wNz26KMYHfUNTOXwff6T/JxupepkLNxxxTouTcgFZfKXzRVsnqiNQmJzYF
1q7C7R9kK0yvGxhvzyJuvZLSsrJqSNcc3Gx51UwBDlYhuCbhKurojYaX7WYZIwTyR3w2Yg+qw6GG
1oeBg9F48BG8qLwnFqx5wdw2fkzmzHixdMl4p1DcJtc4YeUyAK4cnC00d+9apROyEfJ1bGhPJhF+
MlPQI4pQjMd1BspkD4o96Dp8upvOnuofJmHHY6AnG9sB7BNQiCuvitzDRFqHDy4Iweixn12fBo+7
Z0Oz5H/pYN4lqGRC7WIqFDpPDtzl9ACWMD2pYmm+unZGyJS0qvh7z6k3BTko9I/GgN+1gVIcTQc8
6M3vbAl8QmlTTPoiNU532EnYqz/e4tikhrRZFnS+7rp7Ul1aKNRysV7dZinpRpjGlbtK4Z29ixZV
f0rw+pFBU+voPsEw6ieXuXJ3hs5nQTttSXi0ZZ7/KJnXTRDOG0Vfs4w2nDqZMdhqhwry0CIp5pca
hSpMWC9zjkrQnG1jWPZASALH5Y3b4kaxFVbMXMOeIh9HigTzop4xjT5kUTWEXPOj+0zu+oiaRRbO
XaQieiEr9eXzECrB9L9S00Oa5FF+5UJb+e2qIXnujJpvueDb+gcoXfQOf7tCbTFCir+oqkqHY5Ms
qDNUpPyj4Usx3qIGI9Vr8CcNe1Ikcj57LhxTiscBTKTKSCzdZP3kvszjBEtg0n4fHjKm0lcWEr1k
X5OVYlIadSt4jPzRPizGMl/rph/1SSC483duRtOKvnD01RWz0q7gI2z4KwxdAUejykwzJqE4SOwc
q0/r2zIKMbRg95qfM06L8gBBi2QnQ2Zz95i5Or3Punl5tdA2nCYLDeU6Jid+vh+qJiIjfnYWpEge
sLUfur7Y2jVVwKl0G9uEiGLgMGcncRYdHJwYmMk7dhXtJpv68gAuH1vfpm4anyp7MLo9Ekb3Zumj
oj24GEC8JJrOApC1Lh6hb5bjZnR4cGwDfAm23Jh4a4yhuzxWuXbmDUDCDFe3NXBdiywXLos2Zloe
uv05OkYglYEwJwb8aVJYNoXL0PzshUeT0MMs6Df96E423c4SPhS6kMZeIhd4NfNcuid7FPKXXmqn
AFpxzftwyQoI9pWnn9fA6A52WFtTKtil75wXaJUEu+MRclfiVGUj64/YWqsFyl3jQ9gP5npwlj0q
8xKKLDKajYP16PcR5Twouud03323iI2TBm/71CBMSDdooZPbHvpwylCotu8tsHE23CwZDoi5SsIb
hIcJAs+s9e86K8+nA4JM0nfFOqKBS9N8MqwepMoshR8HTp83fElG2+s7f4ymKJjHnAyxDsv36shJ
RfHlFxZJvuzMnMygyctytpbCRCQpYZHEEeMyDqXek4da2A5Mnn/AomKVhAJzcGNtZ4TdV041DWy+
AjoTNVTMaAbzFg0n0GKI9SNrY/8u5abDFoY75ZuLrqs9J3EYicCYFFAE2MQoA4W5SLJDc6seRbhY
cN1lHRfkVLTqvo8bDvxOU+8ZRYMsFi+cmqMcg0SfMYGfR3K3ZGEN4CZqtTcZVEF2KmPpbDXDGABJ
06weqdeo6cbKtNC4dZxYh8WR811ucZxuhpm52uikyVpNtwDQy+CmgGRVEm+TCQLwZghJUbqStZl3
qw6FqvIH7Y1SWIE44o7nzLXiOCZRYQjp5wcbI66vYdV0uC7EEgL+knCY7LHr6tuzSTPzGI0qQ3/v
1AlkIZRUw6ZK4aHfgECAiUVVZ38JvSy876MlvDEZ3YRXduUuaovZhjEGvj9axWaZLXeGvWNjnDb1
ZvGb2MH6xYh1+GWGNbqcViuu30xDEpLMSjgRG69fBuzAmxiYzAr94hpfaM5faQ/xD4yMYnXATY6U
xHnOZ5dOCD+Ek6Hq5i6MGwtI3qUHC5yW2R+vIS4RMDluKI/KgD2PEB/l2c5rm5ahROVZO7ssILqS
MugcmZMxu4Ank4Y7e1EeLDYozoRuZLkuHxE76Ps51cODLKqOExsmewcNP56+tvbaqiAcGc6YMEAg
87JCjVccd6H5id2IgsKdZTnAXXMcK4hCcBMUoBDZNvSoq+O+2Y9XoTdBmnQMB5tMpnnF1vUiy4w2
GdlKvxpG7it5DYnxBhR/eNGWB/WblqV9jPsarj42OFdV7yZOEM7M5DBsihCihTJKfkaNtqYdXHE8
X1azDLFZ4ICEewcIpscpQPpfnVDEX/Borz5lU8KHk9hlf5zdyjSZy8T2FcqcSGxSNg2e/5Q+aeBk
EjuJOTH9Q+Wn8poxbV8Sww3ufVfqHHYOyLXz1Pve0G1qLVs+BIhAIchCxOVpU0l2t0uYNP4mwqXK
2XZWucq3I0qcwIis9Nnt0mbZN0xe9D1/6vTYck/hyG80PmCq68g+WNAZQKzkGnN5XA4jz8Jeui94
PTEOynOvfu38QbUbK3I9bo1cI9mA1QGJxG57o99EayrCNpVhkRxac6oZG+iWzA6AIdndisVPnsD+
XeeWjZhjFipcHQZW43C9MQ1glh5paNbgl04TBWY2YgXDvzo0Ab7HGBakasEDDyEj7v48W8RWIElg
sHg6qHTXDmOf7ju8bGN6rXi4FWIwV/cAL75ZFml4n6LQnp+K9WMEqUhpeOvKd59MKCH4Gjh1dhW1
Xi6x1vG754Ep6HQoENffFtwN5KiV5MFGzKEqbgk9fuvxhP6FVYJ9bRuFjaeR8kJvG9mwp89I2Eys
m+tqOmFL5JzblqzFDYoWaBILRRb7lZbf+WaBjX61oGpSQUFCAtuEX6k+uSKXdTC0g4vFDXfztkNd
dMKBYmgO/LM423TjxLwgF25t7iSSomLv2Xr+lqsRkHsZYj/aCZrh4hv4rBeg7V3RHdlSQtPpGfII
tVCfBzkAKRle41CiKMf/zjhN5KjvrXi9H7CFRiiRj/IJCzbz09SJ/NVgn7x0xVTdxHY0r3qRkBPU
CefyFYW+uUqTLZAzH/e6X3FhkGLHQMadNjP315XPTp+vcrvI740szZztAkE43TgK7sEzlhgRMjcC
iJGl4csMhL/QNHLPMH3e9VM9Pk5puvSPFfM7BFN+238pgCchieJA/wzlYvQO8MlkAy2o5KQkDVI5
m6ahBz2OZmV035iUm+VWjElTXwNxVOeKUms5tPBkRBCbkYGWAU4X7jzFFD9QkohvVhRSiJYLPBLI
2z1suMVMmx4fHSIfNg2DpgqEWdbpYVn8GSlZmVNH167ps+fi0qZi5gCc9gXdHKdA1Vn1nV/a2S0q
mja9HuvcgRtkFrCwskiW0IZTOwocYOWaanJYB6MN9osP2J+hWXesxCtP0GZcuYWoFX7HeitK72vt
tOmeDAxRBq3wR+iZnmhuSW5umo2VmPzVKGyEOAsPHjh0bS8/5FaRx2ew0ooSjlwiGPNlN5vPvVcb
P2nMS57uWKmH2S1sSJhz2rob/CJ18qmJlm4vo2nWQS4mmv9FDB1UWBlWe2h26b2FxREeUVVVL7dJ
00jyZtHYkPwGDzcqbv8HjqBr9Ek/nlxviM/4ctbqZhBJ6G8WNU/W7n9EKFsbemxxWsKBiCyrKOsS
rx27zIMRO+BpDx3drPhPLbAUqrSej3U7lyrINTfWrHlxKCay8QNbzzccRF0KHHw1sXWlXVn/+b88
cZmGzsx8an3CKdok3rCSEEVg8gpazo9cod+yS1Tkn3kuHpT878JBNF1tQpHy6JPGH2EX4nYUJK7w
bmdcYbaAReqbES60Fj51IENuyGgVhTkKwFR+YLv5lkOkkmTGMyFS5DFdeIEabGmQM1OfOrX0e40R
Jv7YyXB4323zDfNLV+EK5wm5xjnICx9KIwLRnelITjpsP/ECo68ypm3kXzBOQAn0U02OEvv9Ra03
nzLO9xbMZlKDLsNMSrSPYwj+eBqHwbqH1+AdbGEZW5vZzJ6qC8siCDdB0bnLrh6zZkOqqb+tx+qj
NN63thZ+Xf/3D1nNSP+1tbBZalXr8pCHosB2D96V51nJFTrR4YNs1jdfJ/wNkqBWR/e/rF3dyc2V
3eqTyyj5ID3p3Lr4xX1gVv3mKspWPC0pYbpdvM4Bwoq2OkkHSywrQJXtHKuxdYL339+bm+Zfq1xY
Yss+cqFlTfpUo4Y+EU0RBR6Doq9YcJXntIVZSc03fPA9vPGqyPoxSS+1TEWg8MVPIzneB3O09Ulh
hBgwwu9vdTaGuLah93v/973xFCGHQrNx4S9hU3/hfK5xWYIgkuoTCXUC4Wzvenu4k8zR/+s6gt1g
SmJvLDxoLw+buOQ4h9XC7ks7eVstAu7oMkUf7Im/DXVZhTJS2gpx5F9Ws7g0whB32HkhPot7r2rE
59CfjOm8JKk4AQmG4oNM9vX9/+k5SxCVaRMhYCqc4y/3uiDjRGFE1J0oEfSX2KHNMNI8C6bSjfBS
Xk3+M7fC9i0U4gPH238SOi7WVqQl+C5m4wStqvXd/vuLZgCDIixZTv1guNYpg/mL55Jt+DTAdSmq
06AgIp5aTT12ZEDgNrQplnPWGp3CPjP9hr4qREzMuB7DFidXc7FFHBE6xxIdLXyCAgNQhq6eH50L
5TCQr+F7b3K0+EVADhSU2QKzE6iD+WI/qXaR9QfH59/bE3trLgYbCo1NaM1F7KDl51WSJGI+xV7m
PuEQBaVhic2H9zfn39/busq6XzihSUW6+N7azMhsxhszUyv8BWJj7LfGEIvTWC/d4f2l3vxBvut7
vo13In5Mf74zE43q4kWKpQjKDjIbkHblEn7wVb/1g0i3IDpOurYL5v7nKjhH+W3r26QLwi7azp2D
58FCU4eI4aOYwTc+AEBOE5iVrkcxoPtzKcjOJQJGbzpFNEjVJi9GjKH0uHoZ4Vwo4mv8VePvo6/h
4YrcmOMPDpb1v3/xEXgsb9kKrSojgosDDGA1LbTdTCfgEgM0sWB0W43w9kAcrprGTHeurD5KH3/j
+XqAgQ4RZRwzRDb/+aPrsE5S1bfzKTUSsjzcMQ9Uq8dA4nfz318lS60BCTbRHSRI/rlU5Ka4x2fs
zdSenm0xaXRejH1daRcfrPTmk/zXShebpm8MvGN0MZ96itBHaFzubelXM1oZMZwa7E0Yz3ru/v3v
4c1FfQaLkgQdk4rjz5+HMo4G2kPh0cHj+MEXE70WNc2LVyLhLSwtvs8MYX+8v+hbr8/mzrN5qLZn
XhqFI2CLmO9k4ylC9HJuCtRWho0EArS6/eChvrWU5wobcp5vCawI//x9mE7Too71dBpt3MBHu0GN
lAy/9DT6H9xEbzxJeBSmwwSEu4DwqT9Xama7KgfLHU9pN/T32IfK/UxqyGemvM21F0bwGRPz9f0H
+eaaZAShPuMOhKr555rJDKJorZPSAZ5wwQC4y69yvOV3yYRjEuYAJr4/M/Ry+/j+wn9f9NKyuA8I
ojXdNdnjz4WhxZUZhkgNl54To6Nm7p4TfvGzKnT1S+JOEn3wHv8+t1nQNh3uWRI+3Mu0rJYPb4xF
12Bib3T0jJjIFVnSffAO316FkpbiWXB2X+wWqyuxdZz65lRUE0wSHx7/g5+64oMf8/em5McQQutx
tYq/X5sFdGoPYd+e2hEjM4g83XJwwRPHXYxt8e/3X9Ubi7nr7U0cF16+jnfxqhh0zapJ4v6E045x
1ZM7uI+nsLidzfqjpKV1i/95F0hXkOXLVlzTFC4jufzRcRgohN2prrum/4lRM12U0HN+izMhNOqB
OeRwRvUT3hNdlNPpWlz17//cN14h7kd8ftztpMBdtiVYPy5hBqR6csJYX5u9hvmCAOnL+6u89VCp
Vny6OYKDnMtbz0uWilypSp/iQsT7cCm+o+EtAmVDP35/pTe+tPXbJuVb0byKy9/DcGGMrUm1Jzdd
zIOevCgFw8YFmvHzoA94rfb/PWuanpAEX5MWiKvv8k6oK1IUJB4FJ7M1pntuA+yE3MW/Ekh09+//
un8KyIstwwXOvcMnvVJZ1xPuXzU00r8YSgxuSDZi0OK8JtW1DM/R62yQWdjnzmmrX4hkx++kEIiA
c9B8Evh7f3CevfE+2TBCkD0iqdsubyRIzpNoxEphgN77hGktE0sv6YzjXMC3f/83v/FGfYnTMMcZ
cUhcg3/+ZKWK3NVJok8JRK8rY6ydz2GjCxSAHUAR/o+Ew+z+65I2jHKOThuuCglCF2cApJ2yzJO0
O5EtgaWD4waMYbudid/5thzRrr+/3N/fIMuRvkiqiskYUV1UMssI3BX3XnuKrVifcL5A9slv/WCV
v98Zq1D2rkllJljdxXPMoRjb4Ri2p6T3l1t8drxDHvnwrFePl/d/0OVSvClTuWB13DwucVkX94LR
2Fj2a4NZejs0566SHaRVVe0jJ/mvBcs/S/GxSw+zQf+vrEYGMBDK2tw8ESFSHilanlESjqtMK/rg
+V2+pcuV1n36r0/Pwsohy/qKZIq4HvejDt2dbeDj8f6ju7wT1lXQ1Ji06RZd12V/MqSzxU2hrZNF
NYLVquN+kdJXJ2p2FQy9lQbYQfo3hKV0wYS54Qcf2xs/koguybdtUafQiv35IzMykgktwitSwL84
l4anj8mqO3j/R15+0vxIyiGySYi+Ad80L7YiLl6unXCynMrMQaxeIExN8O8kQCaB4E0OzH+M9FnX
+z81imBPosv581fpxaAaCg3zxGDQHLbFkqXPbaswonv/d72x73ly1EEehBnzr5tggPgzG6UrkLMQ
3oqMOl0wV+oBchHd4HTwwXJvvCxIqDxA4DAffdjFZeBUDRRypAi0zQ6qpCZNr3m56vT+j5Lr0/n3
ncPT46Cn7RCmIgHv8uAQvZvSzELI44vv/C9JVcYAHHbVPTW1AR3MI9YtAVOJ4n1pdzOxF40QXLcL
9phQWQexNaLEwvrE0yrZR77ZHtnbVrdtPR+yc7PEM/EHHKvo1JnnPVRt2Rs7nHXc+wXaDtBNbkh7
745Z4r/gyDx33+JaDFCxkRYIhmIknJyn0Mz0FiuZMt4Sz2NCI4f8OX9w/771gj0i2iyTmYcCsPhz
I02RwIAGu9JTbHrpaUGAuEmNvAJMQH32/mN/4xsBNuWxk+H+BpSUplhaYCS/nMwpHr4qomtO6NPG
nbZ1/Wuahw9iltc75uIlS0YHkg9lxUcuGwavHXW5mCxHPh8GQ0tU/CZh0vscEVGxxfVW3OHyQeRz
QVDJ+z/0n+Lvr6UdWhU6FmDQy9u2yKO0axqYV2C7kXNVl3byDB/CfxwMz1lDVj3M7GId3S3aaJ5F
oZs9FH/3qQkr8XXsh+JuADIM3v+r3njT/+C/kNV5KH/B9cVkWVGS2eSfxp1zjNq+O+MAUn2GTJd+
8ADeXorRFtNXd8X1/txUvr3gbWC4vOnexCyyamHrOEl5UxkQTP4fftWK0gtAIM73i4u5GERDoDq3
JZYmyJhwx+53uRHHj0jQ+/v313pjA8u1f3KBuG0Spi9+VjNTgqSdt5zgByzZl4ja7vMEmeBG59gD
vQoxGx9cXm+uiLRxRZ4k/3exYmwUSWRl5XKyxlohusdLEgIcES86AofNo48iqS/hBA5G7knpMCWg
avurf+sGo1ZN1s+nLI7EbhLIIIcaJhX0jALSaPRq+tL9j5X3P2uyJzmIqXgYP15slhhKZxE5HMCl
qh4hhyDwhA18qMY8+f9car1+/lXw9BXz62jw5tMivDQJSlIHHooMbtDGyE0xf7A133yYDpmyypWE
GV7WBHgEu14MDeTkd6N1NeLsf9B2nv9eefTHaKnrLxji1h/s0bc+PYGgy/5fzs5rR26k6bZPRIDe
3LJY1cV2aidppBtCao3ofdI+/b84F+eoWUQR+jAXI8wAYjGZJjJix9rUsCkrrY+2RZRXDR3ZSoP+
o8cRsuCNqJoYMBJN3deXw9YGS9re5mG6bVrrVZ60DY3fhTPSt69SpAjL+kzHokLnZAoDbCD6wQ8L
e1K0uDtZmr0nL8vmz+8I9TSRpoKXRJl4qHML9ZMzQRMdC+esj0r3q49aNAWNWRY7j1a2nr3UcFls
eNra62OlNqqeAnzKV+2bpuQkF0GPonGKew8+cGIf8BiJRq/gWjQcTNTG/kSLawJ7P3BuIWrZiivT
CxAd7EIPYVvTLg0YchoD222MusWlaFYHGqUHQEDH6x9sa26QBSL4oS6hX0TieZQHygT4zK8zOzsN
jmR5sAQyokfZ3pn7WxsXAYWsEsexb63vS3IP21kf5tnvm3o6hWXUnvHJKT05nOZ7eCHTzfVX21pr
MAMpAxLkG6R6P84IlMFaGEJ99XsncNST3mndA9qWIHzqtVK1/TxYMBNK2oqX6w/+r160PutRjNCJ
wFFPpLx6shlyzskQL/xSGtUK2ESs/2gc7F98YdV2c6Ojg7BPWHSl8XFo0gjcQU0nDDrL0fhngKNQ
fKIBJVVhysd0NgWlPthehVUbxpbwBtJTSxu4fC7rPvmcw0Rb4DlB1dHLETXhLXL8+XMCeRSN0mSY
SEhRr+nfRUhn9oH2JPE+i3kGIGEjEfJopKnfpiGxoDLb9YhAv4N9dwdGR8Mw6PrAbMwAsrXQwhxO
E6Ls1bY+JgXUv2V3YL0sQLNKyaS7JI2G78htk+zUdl1cn/7+mYpFiow8Pyn/ddxVYSYR9UIiA1/K
cGTqqpiYduwMRwSvgULfak/S4395JhVo3XA0UrqrAKQJyQ6PDc+cdCvgIygImgV7w8mQxvG1l52d
CbecUav5huCCo1LWSL9T1/g400EVan0Afd4Pc0wb3EDgX3MwIHbvCWc2lpRObtrgimSaxAWrD+iA
hqUHLR99HfxDBHJCViQ08Tk2pUBaU/j+0TzfJ+2U/Lg+ohvblK7DViZ+5l8UhT++4TwkrSkb1PZU
+OL4Qpjx5Bzx6tH6Y68a6k75cmueMkcVQ1fg35CP+/g0PR+rqaanyq/F3AE7EhBB9VhSR88SMwAT
E3L5zj68cYRQwjCYolxeSfKspoxdRqHQonpGkQRf80GkS6ewGaUmksf8B6zMB6uwtPFQ2CLYObOX
2bGePZRLl/BfMTADXj0aPFoht1xPffaU+szmnx1zgUCvsfXEx0pWP5v4VXlFk0izW/V1szPaW9/W
dLhc41CgkbtbzV5SwDnBucKuIIpnGw8hH6eDnzP2KzfXJ5Gy9SQLePiS+3GIv5b//0eMkALeGIqw
5rsSJqmfosQgqUrjgVR4YHuoiLjOnFcPmtXRJozZS/G9buvijEjL/iLnhYYKkSbHn6yC2ryN0a0I
H6YyeaTrv3NjOXNcYReiq0RRpMc+/kw0KsJy8nH29Yg2TrUTIMBbGpJ3nrIs1tV3p3WGRnvyimS5
11GLpCpYBwKI9BVO/ewm6POuukN2Hd52GAPRs9wPjUaLjZLcWThwgn8Ki/kbedwSW9IxpbUFAX1x
I1sxon+L3uJfrYyyG6SyquFuMquWOIAYk4obAD60mHDFxOMryCfaPRLHSayfptRCt4UFLat33A+z
6Wy3NW7Lpm6lA0jT3AIXXImJjxSnFeR9wWZ9309T8nPUo+pZj8Pwt1qZufCCQQlp5A1wXjvgUopD
DYj85lYDUxd6uWROBdY4g3qryW1efLs+ksrGBzPJ3ivLTZBa5PoSmIGOhZsQGr4JFSD4ilC1oaMi
7Se2Dd2phn87SEBfabuO2idZb3Xtoc4jZzzTAAAzthuBiRZ8qehAZm36baEaz3dOpI1fSIqftUXC
jih1XV6wFRCYWa3ovlYig3dDQ/mM6+uYHq6PxMbGyQWR4hfO6RrjsOxyfyww2WmKoawMHDYlNhpA
b6IGtJNYOA2Hgn7SF2oO0d/fbsipkJBEU8Mj1ztnOMdqjAGABiUiN80zMYQTnwYVJ5p/Jl2x9kpv
y+JbrRobiZABXm+59q/jiaidqDTOiubnGr3dGi0MN42JEQD89fwrWu7hlMvV8/Vh3TgcmFxkkk2d
woayVg5xj7R6UUQ6JW4LMSoYpMVg3M6Hp6Z2CKXrnpxVOKd3tEaHe+rnjamDLT3KR3Q87M/O6psO
+UwvPq6LSFThdtP3BFwLuvrf73mc6sgEKZvSVbKWzQ0xDirpVJh+2hkDDpUWZtuRsud6v3EA2Is8
aNFvUs9fp8gTYTiBTnTmj0DwPQfSF4ZrQjpqJWXE69/soohJDoMLoQHIynEURm8Z1z/WAqJ8Onox
avab3qLr3MyNe90W8TGWjPlsTdZE2jgX/+hdr3mRZCfejPvJzqhurMdFfsKXI4vLL1n9BpOGBIhT
ieUb9CB9zRJDgDpXglNpD8ZX3MLDvSrx1lujMNaXJJ+KUtZeftEfb223mVnR+WMuoW+Brb1B78xc
0LrpGJVHYQn3vgmTnHQYYbSG8YBF42x514d+861tQn7iRX7MermkkzyNUSZbgDsd/ZTSrXvAMweO
FfoCr9SsZO/+v7FEHJkMtsoBsIi5V4JIGuIzMwk6y6cBKrEBhzgpHFu98ISNwYlV6Yv5tR2/oIIA
KGXLLeb2JP8nI2ncnvyvB5Xevolh03y5PhJbP4wkqI6blAo9Rl5FEkoJmH6QJYO1a+svFvGua3R9
uPP+G1siI/3/n7LaIQzASViix6Yvp4Bgnaj7jju9+nUc9B89eODbdhDaTsz6X9VntQ1z0FC+psxL
V42zmtkA64nfbY7cqsk7ya0sqWtOZTFWmKLgC+wKzFxo2smACXwq4FzQuFQBHnpQk67Q7lNZ9N9A
uU5nvG6C/lucSTouEGoBmGeCoAI8BNkWAEZ6d8NDMwzpS2AOeBqlam9CLjaWLnopG79Q0JHwQQzD
1sCjz2gtL0a+chOlAjabhgEw7YfA/TGOaRIl8PAnMYIXOxgRKZXakmQM0eWHXjvAfADBa+h79dzN
BamR96M5lW4HWVc/LkgLaBaU6dYkL1ZOzilJiORumtqSo7OS4vzqto3uSK4yxdZZMbsJMIOKFJbu
rCgwb65Px43td6nzMBvpJ0GZvVonTtwpi/eL6c+UHY6JGWKSlqhYfDm5vLMHbByZPIo0+aI7X8qH
H187NVJ6jmyVUyuMo18pDU9QjStcCsNmeqALbjx38Aluqe8be3E1f/N6Zi4SB3JpbApUYldPzgGD
JtNs+u0MFK4w1P6gj/Fe4WxrKCmIcmUkysL8azX/gTNOaWxbhj/MI5aJoZKzsyXaVzC2n//+o7Gz
0d9go50ievz4Pnho4BSj5ZzMDq7PaRqXP9Dfag+xQFtx/VFbGwmJY2yll0CVquDHR0kF5MGqYn7k
o6XdhoZUv5l5rt7H3MDv1REYu2U2O7HV1kA6XLVI1rA42AI/PjNMgLEleJL6lhZ21lEiCMsPsdFX
R7gryc5NYfthXBKQZhO0qqvFqDdOnWPiY/gxnubsDOVCN1eSM+gnfWcBXD6KO6xMwEh3HuGxtpqG
UxwbmDGzKTtqNt/VzQTMOjDm12qO9hK7yxB9nPHLdVnDq4LsLqHG6lFwIFI2VdXwDZruaZXmkM+B
IZ6uTw7zckkryzaGYHdRoV1k8pw+CiK1SzR/CI3auRkpYajPRlcO0R32z9gAYc7V3S3z6leBewVs
Y45VIGJt+oaRofzm6IgMD02e1OCslESlhg7GzQIKi6MaFgytUBovCYT9ZbRMGtGVSC1+zzQ6vPYV
Yv1TUJo66coxCN7NjMZGVzKi8DNtY2V+b0NJs92kIxHp0nEhKQe7D8z3rEsN7SYGHvhuGYAXYGhL
xr/49WrvDfZ9n3BXtX8K2LvlgfssDitpr1bYH9ZWexM5VWe90XhGviud57p/accsKe5SjBue58IY
0lPQV/MvfBSb/ByUoP29aUAfBGazVt8GWuURJNVIfg/IvArlRIIOPxg9KwbNDWEGvGdpEPXHckoE
BBEC5oe0kkys9PJayLe4McIKVORcdjtrga1nptaZO8f4xulEFZ4j3FoujKQ7VgsiFrKMp0Kq+UTB
+DSCv3LCn3IdcRqSdott2mjTBEfLyHQyMOnkOOGhQ44Es2BXTrMTLm1c5FmUyx1SYSYr1vou2Yt+
ACEpU6LIo1cbQ2bYHwmUMryEx+bBnixxxOIZCEZCEauUdMeL9CiBQ6RpVJskiELkl9+uz3tlGYPV
8lqEbPRocZGgFLvagOe8hDWZlaqvZ1OXAhCxpeI+LiBzMNWc8Ks1o2Y5j0UMpqWFiZ4cckeepVu6
dER2m1f5mJz0OMemcueHLdvx+odRXibKR+5N0nL1wyiEoTidShhWUVn2oMqCKjlm01A7D5Mjdz9m
yUknt29TuzzAeJSxCqCkhf+KjpXYFzUXo3yWAEBpnoZZbgUgQogfFOqnT1Ws9L+u/9qNTUpF4WMv
+mpCj/VVyMDfE1fURqNsnsuvKaal42HSoDvujIpzOSik4tEYIwLmaebqDOs7WrLsSNZ8eSicb1kf
4u2AnPOTRpwK8AYLmxz68wCVaGwzSEg1LgvKjkTg8hzlaEH/D4aERCKqQX7jH5cwiS5w2EE1GzJ/
eOWT2iBkcxXwCDD5EN7t5JwzBJI794CtIeYUoL6DTF5BCf3xsXEF2qkVs+E7c6/iwpsnt9wa1J1F
unGwqbqGMADPLY2K9mqAg4yefrpTdJ96AH4h8FOc986pwmcdrXRy+utZwy2DOJLUNF1o6/2JkL4f
C3jZflnlhj/hFfI8iyTcyYBvDBw3R4tsL1VYZA+rV6oHu0jA6mo+MWV4G8jAbmjrqh+vv8vyt6yW
KxoOdHuqQ9KX68DHz1PMwgq0oR78Ig4C57czqGbq0WGgg8RsWYAPBdXrnWduzESdrgZajokMLivj
xWyOtlXSCKbUWvt9kBedCuAR1wK441UABe+nEjO/6y+qLW+yelM8DAwyH3SikK1b1ugf87/VcK6O
R633+xS3k4dcrVHNQe2nioKwqXlieHC3wm1ULFTZkGo3GDDjGBptVC38eLp0hirCVCTO80TxQjCL
4aeRPuPPQzxT8VokGw9WVhdYGqRRpbyRS22593MdwHY5ZcP9oeG7kn6ruFr9kESklOeUDaNF0qXG
1mnIUuixOaF1+JLZfW66Ubnfprk19swpFJrkfmS+/MdRsCJHs/RaCD9JtOk1wOsFDxFogwhbhHoa
yWTjmqLUw8v10d+YZkuRDt0+lTo6cJf1+8fgR0UN1U1Hya7QTvWUhYDRIQRZB5pf7Wc2K7Gz4S67
yvpjk6CkKsntdmkX/fg88l8d0TOS8niMjOehUNp3aF7RAX4CNNJGzO9IbuoDHKhiZ55tLFsuluxB
BvcGRno1zYxKbaugoRra6S1sNMhjN0ZojDfXx1PZGFCewCpadgfoYavwup7tZKgrk261uANeIoxA
bs9moqi+WQ1myIQt09nFx0iSvAwg0XxntMyJ1w4f0tTFVDkQv5oQ74ATG10P8UxtVBRApTR8VnGk
1nd+78a0Y7ekwrZ0MV22FuE8gn1xk1DOA/xAodisnqYsg8vfCy3t3LgJMr8cReZ418dp67ls0SgL
ED+r6lpeUiUaCBn4/75UWtU560T8rDcltsB9qnzimGyhtDbxl+sP3fg2/yXGSfstjZLrSn/fj2DW
l05CzZ4rsIkyxk92bx/HrvwSYD/lX3/cxozD+48yLeerTH16taSbIpX1HjdLv207ICBW7+DQoFfZ
nlDjApCBMplq7BJt0m7gsFF8XFSzUVMYxNfSN1BFz94QavGPgvTSwvstJpyRo0b3FaC+PaKNNH6V
gbCrN71eG3ifq/r04/p7b3xbi5BG4zMRvCFD/PhzxqCQgMzKrR/juomjdxZbzxXz+EZ0anmXAhxT
j0oWlX+fZVkiRZaFtnzbi2LPnKZyTD2C3sIeOngQ4KiYpWF77gkLjtdfcSNuhMdM8oOLLVmW9dVj
ciYuqnHV+uUcKQcjNBW3bmTnICexOI1aFdwogSxOMWvpFGGw93b98Vs3MSYVpST2UhIUa2lHMqNy
j9VK+EA05sBTrQ44UYF3wVMMwRrAU18bwIYsTo2jFmc6KdZECb/KETjgnR19I8KziCGJYOkcRJew
2ldHrtjwH+nhGXGh9kzUOqarS2PXeG1fNnvV9o0lzA5OLwPrClHa+pjksouIS7R0eQ0l2j0RdWeu
WZ3rYK/jwc0vdu68W29nsUGSyeBrEyl/nMsRpm2V5iTCh95M+3bdaNgMjcUUfsOoo1U/Xf+uG6cj
FVmuZxxUTK310yjtV/AUG0FfWScOnaRA6jeU0u8SRTpZI9jgUbGM5xou1M5+bKi8yMeDmVzLEjbz
mkuBdvUZEbokQZnRSkSvX8pS7QnVPcXo8tklhyFT/6KJ5HHO7OHVSSI8Fkvdnr5CBJcGDzVfQIrd
tgPzGM6zbYOHrmTcpOxgAKU3iBbnh7keY3fCWEHx4EJVzbEdMjB2bYhs5sZOy3FBq89gQkMtUH7n
DrY00B3DyXKtoLJelaqVMneGavYYdIrxO7UUKToZIyUDXyNh8laGAXjgvik6JB9t9+oMoChODi0b
AAGFIWl8vAnfyt4anB7+n5ki68WnzDPoT4SzEwXD7zICdefTviesA5YwRuE1UCeDg4KN8Bi5Rg6J
+RDWkWnsTLPLD89SRtVJrkzhTrbWupjJRMsfUDYfoHalvy5IBuc3zltddAM0HV1JlDd0nSTst4FL
yKbuieC2fwBxEWkLWbkQ+9VhhNubJXEem7pIXuYWlQ3o4rZ+CInmbigYJY/IPNpPE72l/1yf9Zdr
mnhpqXcQf7Cp/bfZ/RGDxi2FtjnVZkDMnAmyBXFUxmPOHcCpnKaBsOj68y7XNAEHQSBDzXUH7szH
NZ2lVlRjBETHgd4Wxxis+dFo5H9F3w07CovLk/Djk5ZF98ebjapaxFhZyL7AC/0oRqfDm6mHjM+Z
eFIjfIGMcapvrr/eZdjBQ1nFtkI8TypqFYGKZKIzPeL11IAM6hBr9m0/ps1OcEN9+HLHIIr+L2FN
8fZi4y/yaRDkT5aSeVIMX7Qe8O13py5T7Udl0V5xJ+uROtzQd4a/uogboOMB8GvY8Rm0xaPeqk7t
E6qkpKSQsSVuZU5i9jDoVbEBLvPZcDVFVLWb4Rm2oPSqKrlLnIyMeGimVQeJB5Wtx0bT1X5b6Vn/
RGwxq5gC2P2vSg/okY3iWgCkjoJZwhNAwTmzTker9+qoZW9VWkWAA88CfIdDjO56+mkmrXuSIoso
FHl3NL4hCJI+m3ECJTPMwi68M3obvzl858PfgWmllqdXcGu9uospO+pm1LrzAIPwMGOIndyQ9K8e
KWfH2XHJLs0AXGLzk06hJAJAIor3kiDxpBuB8mwjg39q+PF36uBgahpGoYyRJf5hrTfPpCKAdCdJ
fU9rs0HWGRD8F0UodnqIsCcbeT2hPg5CmZN/2hnnOpe0uCDNHmCoyvGYN9V3O+ns5qfISpKiwL+c
6M6AITg9zrKUfBHTFAVeXbdDeQJ+6tz0aqGJd5xy4lcQonl6Y5ogo882nl7lk1yyZN4LcgIN7ytV
IY6NZoumS8zqK4B/qF7t0CXZsRqrrnxKaprUDvJo2PEPtSU9etvaDUeLxMBoByVvVPiGRtE7Z9wA
gthn8cIRmfHgoJ+8EhDp00aZbnGPte1DEdGM9ykTvTmgkC5wlrAxAgm+mVVi3gqhYvFFZpzcvka6
9x/JaNqefLiSjm/ZXKmOZ9MHo30K4kSvjvQ/5OnBguRsfxlCpIT3c42e8IsJmLv8EaappLiq1Yiz
1kBiI9cvW6OrJ/BC7yURhIM7jh3R1Uy9Wr9r5lhPzmFeNtynWjTlLnhgScEdezJjfLjnuj2BTuTU
y+yGAoCcGFr1tW9ja/jaGlKrulmtqj/CWovauzIuMAQJ2wi00cj+K58njERHLEaWcM4RWvnJMEy2
SdowLfmET4UM2tEE1TvmyH09PkTReIJcfAyK1lT05CgavNPR5c3ZrVxii3yYK0P9juteAF8Xbz0E
cJmYnvHWwnbPDnGqcgA4a/zRHB/KPJ1qIJtF1B1S1BU/g6AxyQ2leVLdFbYz/nJaK+aMGio+O4mq
EZv0yDIk3xI0LbgZ9q0xBqTEOMcMswjT5QaBUx9Hs5od2t4WCibbtvazMRBBHCn7UN7HWhT6Uh6J
NvdCtZFjrxilOD8reafkaNUCGP5x5SRfSnyN70ys3qiI20H2LBvCNI52gmr9lg6ffrqtHCVuT9Zs
BT57cDp84iYRP2BAIpc32WCK5oCVNwvLiiYqi2M05eG9rIhBO2eZPLxmMJjeaYPHcFfPQJEeZsPs
Im8Y+hBHnUpK4D+aTZceghZc6A0mBPPD1Nj1HaPGoFO+po5VU3/K3cmWC+U4Jw7+jyhRzO7LKIvG
+kXjR4c7bdvhAca5EOBj3aicvZNRLH566EFo6OLI+lVg+aG8j6rcfxljUTwpmap8NmiYCW/iKIv9
YWxzxZtK/M7u6q5umhv+Cs3vbW5ebtkY1GtABu0Frxv1GHKVS/lyuV87F+lXO62MOMli2w9EHNZE
c5F90nNV/6GDkntN9Un7XhlG9tBUWvMQx6F9akPVHFyrMaLvYV+MwRGzUMD1eA8oO3fSjRgDeBCo
Adr/1cs6v2TGqj12Ek3rQVAfmPbVaXSc8a6Qm+lO7gvj709+UIAsPLLfqKXV5ff8cfKLEJc7UTEW
CffC5wZzjdHlFMvOAXM5covYdN6mMui+/PXZj3BU4UJqkEu8qMljPAQsN50s3wFP4XFJ7e8Dinan
60+5vP0yhCTvUMCT51LWpYMOmbJwAsXypUxzMpdLYYDTdDJojwXe81+aOirudKPq7zEaHF7mZq7f
r/+AjQgO1JVJwkOlS0Rbp+Ch+SWqaBhdHGWE12qIEKuQZo0Ry6zz9UdtTRwNASKh8XK/XSsOZJpT
5bFTeVeSY26AlzdXMg4FgPPOo0Iz1N5F7DKqWhLwJslDUAQX0ZuatC1eBprlK2r0Qw/N+nbOHPMl
C2Z558024kSHpUodF2kK2anlSvDHFKU+rqZsJwjvwojLUTYoj0Y/TC/Xx+8yBAYcQf0CG08arGDE
fHxKMJlq3Suj7RutJN8lSShhQRpZDKKozlQEysOgMnuuP/RyftA4vqjllxaJpUnj40PNGU/0tCeh
p2KlBJoRewcKyAby9F45/i+PombLDKGGt14LOHnUgTw0pLkmjOyhQmpupBvTTZ4E0c6yu/xgpJzQ
KVETZW1fqG5x+oojAjvbryOk9osS/YGot97JQVxOeJ5CKQBQDUo9siwfx27OUNYkg2757OSBfESx
GWauFhoWHlESXuxgLeF2//0gOmjxyZaSjeYU+fhMOWlZDfi6gTZVl5iKVaAcOIilgynqYeeu/V8q
Y5Xq+E+YwknFDKHQ9fFpOS6uALVs0x9qO5QOOCsZj1RIDf1AVcB562I1+U1bnoFZIoLtyl0aJ5pD
2wyFidsGCkGXRL5VneCwSuWNGfSD4vVVmKSn3u4wWsBlubG90DGr5mnIhdoRyk9h8RpKtFE8TPMM
IoUev8ULi1wmjgOQaYYDwgDb7+dmoviSpNo7GpJO3dk3L2cQGQaIVyx2hy6StdqtLvt5gkVl+aIu
knOEuebdLBedd/1rbhwPgAGX1ihgtfAsV+PrOHFfORJbWAmD+aWbmvQbLpll5WqqUDTcLa3otsjx
JXDVpi5vsG2rv/7tL0CWbgKThQUFI3RddW7bNhK4Jxl+t/hTuLB/wug81FmCtHlAru6No2bjLk/w
jrcyKk+Pou7Y7IzDf2CvjxNNQ5+y5OaXXPiF5EJu46QJ4Pv52mAVqofuxCxeh7Rquju7IEV6QFft
5IeMK9Jbj8dpi5eUjHM0Pfyx+BZBlx08IeFTdaa1DRMxGZJrfVcng6UdJ2nAuUjBZHKvQfpykjAz
KDyTh1zqwOvBy2ZLqpi6OkkLZT7GiZJjL4aVxvVPtLFFL2sK/BN5L5b98iv+OH0GbECdJnYMv1jM
mEVKkcCtYtbZXGfqHsFomXGrD6FB62PXJG289BR8fFiCE4sIZboiJO7Eh84Zp3/6ebASbFei6Ukn
SK0PXWTJ97EmdgEXG+Op8YYUZmSyJQzpx4drch9qqYnIvrZI24WTmR7EZOwdDhttzAg7gafROQv6
AWn7x8dAR2mtpu5sH26teKAzj9eb8FJ/blUJOh33kkkisSYLteaWztKk9SXlVpAWkjbQ8i+HCr73
5vyDdi5UbWReQ9ZqmSilC2pB5DjqzAVGIuT0s6OdJs1tJdB1H3BSjR9qaumokNOu+Wb2RBwYTkV2
13sWp798pC3PebcVAXcLw1zt0cm55XP9U6XyAMkHk25tLmDeYh/h/PWOt0Dxl4Qm6nNSYqu9KO/z
gP+Y2L7dtdkRR2vtrCHD+fvzCwwkNRB2HbKn6irIKR05MMOR20VMh/5hFFaK50CBw1I97Z1eW7OJ
dibwYvJ/pI9V8rJXM05RrC6JD1vZIwdueBHB+k52b2t1/vmU1QuR0EtqXU8ZNjWeUe1U+Skcg/4t
wVpo51EbASJRKICNRYNN5LH6QsEQZ1UaRrbfycqAH/OE6yQnCNaX5IbunZpiPU3z1k6EuBHl0L7E
clz07ba67mAKZoEnmULyUo+wozGyeTjJAwaSFBTGY4On0tP17W7rs1HWsTAUY35dyAJzuRl7fRgs
P2UsH2cstw+Iz+yd0GZrLJcSHDsroRvz+OMe4GQohuIeNBsZSOdbieu3g48neZVxVm+rdpB8rKT6
PcL4xmShv05f+uwISi8ODJsUX9YQz/jZiOlHXEmhj/MbBnJOZO9E2xufjd2bQhyXXHrP1rcJdnd0
eoXswJ2KCu6cqaG+S5o0PlLlyR7opcx3xHkblVZEcsCAEe1zclD0/TikIzYPIeaEgU/2N3yAtGX9
QiipfSU/5byN6B+9IhVsiHPqeKmam891UgbjTuR/GVEh/gHODfPDRDSxPr+IdErYcGV4W5qk1jGC
T4a7OZlGiCXQCr5EhHUO7lVRGh0ctQgJ0pWiinc2uY2xXzg4OEoRQ8K9XI2EFeU0VaPA9oUiz5Pr
yFI+oQKVpt/FHLClRmZU7uzeG+c2KRsVAhiCAgBgq/msG6BEo9GRcNOZY39Ev/FU4pp36OOpOcdR
PbqFE81uz43i5q/XKx3uiyqT3hft4rMPYW5Uzkzy0rCE9TSYOKo5hZPtrNf/NrdVYAKyDXQSt9Ul
Slwd2gldpOHs1BLeB6OsYL8Om6pXsAB10wGNgYuWW/5Xlqz0KaFDGnsrZ4o/yTiQ/lCV2Zjf8ihN
AtckOIy4NRnz+FjGeZm76MuBzFZKbSoHR+oFHi2hFCsnIRQrwLkpkXES6kKHRCeO8/Oxp5P1vqWx
EnJJlykD3U0ZTmGROdk4rE/xkN73GXUGt0e0bpyrMFTeaGNwhrOCupraRthrL+3QBl8h9sQvoiky
1Uvx626PlFIicTPRBPs8Q8JCIz4stuCCuzsy9anW8aJNF9vhPtbHVzOlk/+QAuMb8VLvlE94T5gY
lxl59tIXUW56WKkWbz3RGraPdkWkIQIJ7yojRlZ6aMa8QY5ZC6v18t6p8oPAkM50RajgO2dQH3rh
mOmR9gNf6dyoG2tqOeVYPBtlhHcTrgw4ittFNqpPRQJ8CMm4hotqktrTbcFl9HduCPV3FyLwribG
+DiEXf4dPGXquCPp7PYgU7j+SaOx9tbkcf6TkmbwrWvC5t3OcGG4Tbpk/kxjFfZ4Nq/aAOHo7Hv6
aOniSiwpO2Ecxs0zID+EVyZ4qYy+tsTWP+eSZUY7Z+/Gzr1E3wiwKDwvPeAfN7eps1tN6TqJRvP4
6zSqJtWBRrGPul7EOwfg1qMgSoPLIA4nSlpFFDWux/wMAhW5KMZnQCzlU4Hf1m2M6evOIbFx1i6S
RpXkD80BF2ctBb4kwE7O9gUVk3OK3efjlGCddX2H2NgO7aUVwlhUftynV2NnYjGFm71l+3iXSP/w
Aeu7KHbkmDYVzebKVNpl711/5NaLoUNB+YOqSiZ4WX2upA0TCnykCSYAHJLV9w+ZSuPq9adsfSli
P8aN9OCS1fr4FDsalDpGL+4PrTJ7aZ+Pnt4N78jJ0p3pt/k+7LA0rC8Nudpy7P1xB9RNKTPNiPex
8Kg+40SJ1WkV7NXDt9/n/z1FX72PRBdokRUI0Uh2ZocUDsYNhaP4IGiAPV8fuq0X4rwi7b9gb2Ac
fHwhTO/tFFs/8lgK1vUt6a5frWQlP//6KZy/izHe0pl2kcXBFNnOpCZy/LDt86PWldNJKcvi71cR
DYQyhxKaOkLK1bAlsB9y7O4c/AFiW+GGNgTOGavpQewM2sb34cZEqmuBly4sio+DJuQ5yPO2oWZR
dd1bOiQIBVQNjhpV9DrcCWK2HqYz09BXoem66EdQg570i+BiQzNG4NFijwq37UcXf7E9d7iN4MVB
CoxTGiUKi5vux/cKzYLIRaUWk5H+kA44fVIfD1I70dyplCqBIKC3fxYRvngK9+7n65NkY3uClcyn
44pD6LTeKyINllU+k3fH0Tp3pUnCG3SIKp0W22p6g2oS7nzGrddFjUgPLiUh/lnN/TkjEZcgzvCh
QaTv6H6xvu3bYPYo92WPUoYGk44M+bHtG0h5119266vSJkGBFOQUGf/1s+GUxd1yu0LeO98KszcI
dYzGekD+oas7++PGIqe9S8P1hBsBdK3Vw1o2kGC2SgtVXmgeG83JH+1czXaecvlKICmomlDAWDK1
6+HstQ6bxbYNfAe5wxllQ+t2bVR+Gq1dJ5CNnjUUxJDIDLp0HLKmqzdCYKpQpY4Cv6hJ9Hjc0qfI
W9JGMWkMzf7MlaIZDljImoPXirwdD2WOFbqrV3qBQa6uEx8erbE192S2l3Nq+WGkqunFoGdtTQCR
YQ2ZbREv8ckchifynulPUKP6CS9ipQK41wr9oE5hE7tZiUHq8fq02nz8IqSiMsFmu15Do11ivSEr
gR93nZEfsM6eekBHqD9dKWzLu36Qta/oIrP4KAYYZ38dYegyYR6JEejdbFerDaRssMfEdSMAEU7X
jy45jlfIVX8sAkd7ycN0r1S3cdflQOFebYOO4b67vm41TV1TWS0DX9YwVe91QTspqAPzZupwPe0U
IR8NJcEPpLKHJ5yMMZrUh+rl+qBvTXwuXChISJhaF/UnPBf6tnUayY/GQTtMzkjnbCaKo1pYxs4a
u1zJywFKypQ9Y+ljXw2wlbZmWA6l5KsjZhV6wn3aUnPtf5hF1KghpnHwLNDyj+eANYuuKgp7GdVk
OslKhqGjKJLjmMKQ6jBR8bJ00LzYAud4fSiXv/nj7ZLzG7+IBauJYmqd5Io6GvOCWQ98CMDmoTY1
/SHs6uJgy1LxSaICsXe6bnCzddq+l7XKMy+rvXjA6Vh+CcefkYcs97Y8Vb/DCgvrF6OfzfxU5F3x
1RJC+9z2hZ4dLLztrUMR2HGJU3XZ/O5p3XvWypbszvXB2Nrl0EMiql6gFii5l9X+R7RppPacyU2F
JCMz0vzUD2n6KpuJCrYVTt/XYZKV6kTvePFdlpxQd4HkF89abKmNN3RWMh9qqVLSnSl4mdlBgko4
wqozljzT6ke16YJCaSzLT2L5Zery+xIg+U3stMbtFCrZkfDg1/9xdmY9chprH/9ESOzLLTTd0z3j
8Z7YuUG247DvUCyf/v0xN68HUKM5R4piJdGpBqqeepb/gtv2fAqzOvt2/41su4W8B/5HDYNaxMYZ
0CzUSDNzuoWhYr7ri/SURo0HECl7zsoI2Bu6mw/3V9w526CDcMDl2rSZhmivP0EYilTS6tq5OkEE
ANyRhR9livxvpUxvRzfQ2SWp5DpD35gb5PVSfTXB92J+e42tXPU0qelPUL66g8+3+0AwTZZ5J6Jb
68QjjTWSVFowV2B62JpS+FFhQDX8PA8axcbb354BzZ3/GyaFpOWvHwkBKlUPRkro0ARUCPa0OKGH
Y+D4HBzVgMu2W0UOwNgELO49BpjrsYlcwlq3pd655obRxw+dgELmBiMmGS72U2PpyWYMEl0VdvhZ
xvzx6LDuRC7WJ82iJuBva4APvQ+bFIs4ItvSfLIhBviz1tWn0hKZB2ntSOl75yYACM4DWwxsobOs
YjT8U1WZlmK+b43hHcWQjr5+fDTz3Hsqmi2QtEjIueBW980kJOYAFCbXcHLM+GaESvk5jzXCsFxZ
Qe+jNPR2rDtR2GaYiyTBDrJiwFyyVUOqOGvQfqty2zxV+Ry8oxOXHVE7984CSrPIwdB4wdpk9Q4n
Ke+dgT16HSt5QOgV5eOGnqQnI3N80J3dWYrpIPrdgAwWhdDVUvIMAkabTO0aWaDo/Xlg8kHLzJD+
q6I2zf37527v5qA1C81qCVxIa6yWS2tlHmZki64gO+v/hlxDCQzcsZy6SUaNfJnmshw/ac0wo7sf
NqjDCAf29ClN1YYubAub1R/lSs4O7vedXWsDjKEFxV6iW7OKcaif1GkeQuHPdKn5e5bDv0ejkD7d
f/qdRZylrKN8Q5lqMymTo0BTcG42r0qlhp5Cp/AqTaD776+yPRpLQwuoBjh27ud16tkGtdLrC3Cx
t8vqo2T2zoR7V2wCwZmTH/EU6gfBdBvhWHBRU6WRYqB9sTqLKTKXVqsgtgePL/jYmXp+HmOn+lyC
G3HnKRLf4BoVnpMY7UHTf/dRlwufHh7Q7HUYb5Wg0xJZWIDcx+kCaqximKSZngrhlkmk9nZVBHTc
DYac3BsMwjdRJ3VMJvw1sNxAjJdyDJSHRgzWm692tH6WZpSKNDE54Gov9ioqm/SIrCvkZXheshY+
Fc3801FF+fb3h2QpjaJl1zNxX12DutWLVB1AZKKfrT6rvQMsumtRoG0k5TzLsXHQpdymSUwaIdIg
msfEGO3d19duY4kkMmFeASFABj0x48YfUZrwhBSMNynRJw/Vnrf6l+vghhZWtsltxDW8nvgBzHDU
ua2YqTaOeYpLjELYUJW/aMF/vX/0tgcc1CLwhWXC5lCnrLqwgH161h+Dh9GMo4+iHZqrXSnDkcHW
NmYvy3DFIrfGS1yzgietQ+ASbt9DaetS5UmKUp6gJOLGK6vp0QhgdzH6XkBolxO+VktGLFknNObB
wySb2aXtK5yZzDp4iJT6COn9Mvd8lSuhWclYn5yEZrmxoa8p2J7ZudlEN2mywWVGyHNYvtynCCE1
k979mvJqGE8lGuymKzcZWkS90RU/itlJCj+0jAIt/3Gs/y6MMv89FDSdzv3cTyWdhqz8GbEuXLF6
qANPN3or85K5Bu88arZkvddCvpnqhiHOtW42J7qF0FHcZ15ZlMjr5irSaKe5T8PgxGU6/a3VQf17
mNIEVCPArh75KAAdRPYJUeOF0eppqHHxL+diKPyitzrhVUNQvzekmRZXPocRrpWzlv/Nf4BC1twU
4r85CZsHcEWGcooKR8GzfegzCB/ynH4aZxsazBs37PLCFzsdJrN0Gtc1EwzEvAjwQroFYxueGPUU
10IF4HB/lc0WAmTLCeQMUnGBJFyFGTmSkCjoRunaggn7qsuVdspmpX+OAu70+0ttTuDLUi9qEay0
gSvbETIQhgE6w2ra2NdEoz7ORX4EIthdhXuAftLSFljn9HPW9yb6HjTThsy5ICEp+QX8tYNn2dxu
yLUgX7KIfEK02HS9q9lpEmEbwZXhouoHVpd5iqTG3wKnT256M8ZHLgc734kuN6K5C/CNC3118TAK
a80Zt+IbFt/o1baydQnA4rlRJI6qoi2gk4fDdJ4pBVPMRQX/9VVQKpNaA8uUrnMU1F+pLLXutDTT
npQumYVLc0OIU5z12QDVcR44KpHZ3TAPDD8lajJ+UotR/jwaWhfhTTdKvVuWamL7HNziJ6Pn5mj0
tfPJiUrorCzxls+xejfKbCZjB5XtauVF8lFu+vgfyJXygWyQtvcJWIJpB2NQ4DmrG1IJUymrTQdi
lS3FDOGjcHC4kzVKjKmBK/eQitGe3TaI0Wed8L+SHkKG9riFK539I48dLfqoFaEk0H4Xxjc8gWBM
RUhFaQ9pkTaTy/yxs/xBJng+ChR7Us+IjCb6qARjaiAWk5sJGrJqZ1ykOJZaD9ZB+qMYdTF5rTDA
KyKLWRDhkBfUfMPq6/ocaejT0eqWwVqAM5r/owtcw30LAvXIK3rvK5BqqvxFXYTM9OtdIxmJYuBj
QB830SOCbT3dtKCGUHo/iux9hQXcjXoQSuebKCJadTCKvgiutS4Vv3pDi95VSjbqrhkL882YL04C
ALPlakWI01mXRIpA5IP2fHDNEpFCO5xV11Cz/AkknfDvP9cmU1+WggpDp4qe4WbqjYp6H2gB04kp
HnVvMNF9yNPM9id5Fk8tja2LVGCqU4+m+fv+ypvmHCsvAnQEFxq4m/6wiFCqlOzBudYOEEW3mlLj
Ic5pCyDcWHuSjR6jambA63Jj9uEClAeZ597GAS1B4Y4oFCFntXEGZZa5TlvnahRBdBsic/ZQA8jP
959y7/2CYJBp2iI9AEPu9fZELHMWRiA5V91qkLhDtVFcMiPKvi9cvgdJGn40g9V6gPLe3DHg/TJx
Wq4jphzkhq9XlkrAW3huB1djmLVL1WjyZQTlBLq4Kt7aMSB/5yxzMpil0XtZXvUfzd9WFyj8Lfs1
sJv0qVDl4rGoe+vcVOKostz5amxVECGLkvG2TTctLTo0V8IbcuLtX7UWLozPXBzI9+18NWhVS13C
eJlaYfXuzBJOyagjQKcJO/0vVMVwKQQMW79qBuefWck14ppRRJc8rYKDHbP3hAtR5wWuu0yKXr9M
K5Vsu2MKdqvK3rjAv9eGk6zDuDrd35nLM7zOrAE60wugQGcmRa/69TpON6cFY4PwNsPu88GZP8y5
8J24Gx9wNzly2N55owtVDZoorQ528+qNTtoU62oUxrdIq2o/yyznXPWTib2OmXzVarW+qnbefOsg
kBxszk2FuZBU4Mlw/AhzDP1ePyc2JA4ilE18y0wwfqMijEuXZekXGLPaYzY3/8GPDw4aLi8RevVy
AXMiwIVDBYOpdQSfchOYoZVlN6gJVeDTW5aQELLLsHWtwe5Hv2vLPDl3cVJqD8GotOKWg2gDtiai
8O8MZ9/RnVCJ+wWTXzVcocdF5dP2xzZEdXrDzdqy7VxNsE3dVpfCiyKNpuY2TmPYhDFDfj9GmpLd
GmF21a2NmqBzS6vDPj1G/fJfO5/gEkhOfBVV36huVTrxM9ja8JuJA++3IJSH/+JQxrArrMF6uVHn
qL/AW2TfC5wKQt9EDCh6NgycebvU0D8xoJ2fLTYsZP1ZNicPoeX6y/39uvsdOffUtyBWN/3d2imU
fsjQLKBHztwrn5VOcXPVGQy3zcPKvAwTNm7eCCdYOziSO1cVRTUL46BKj+KFHfJHfEOvJUbHPI9u
idVn3SUTaQiOsQ1141OZts07NvzwUwIv/Z60uFef0HZlrnX/8bd9Uvbxy55a8nGC0+q+ihUt6wct
jm9Tknbpx8zg2gbPyMQeIglhye1RVJ09CR/lnzDUxw8jzkXyCY5vG3lKbYnPs9AS6aAi2Y61+Vmo
G4K7R/oPiswqXJnjEIRtR6gsi7YVPgu1lSfqCmbLyBBScZ1ciY2Looiq89qpNjLXaE29cO1MVw6q
yr3vBKQYQSmNSc4GqaL3ACZoB4Q3FS7gaRlz+kk1Bc9ZBsYqyE2cWqWiOMUjbLSUofGv+59oedT1
oQewyNwPvcdtARNMohwaJw9vhd7Uri1NxlNAUn1wDnYyUdTFcTEBpcamXM/VJ5sKEKIVq4RUmsCe
0ERhlfNQz0ehc3+pZXjKaBe09ip5oQxtrcBJuSJS1fG7ftQ/aokynNCwqA/y0P2laLbzWHBw1/Vz
FfZkMUkY3pJ86PC4kvVTXsyz24v+aCq8u2UpZ/HewgxzARu9vhGaIYuKEiPEa1ak5iO6M4UvBZrx
RZOK9nmMSxTC5CLzZBRCz92owPTSguyv+3tl9ziD+F+InAsjcF3t1niMxZFCItMrk/WdMWdMDlw3
1ftWzhKUTDCPzS9jqkeL7jfh7R1mGuV8KkNt+F7qiuS4qlloR9bUe0GWHby4UmCztIGnymk+W0SR
8MbdJn6iwz4CZc9C+asVdO0jkprwetUBS7j7b+OlP7k6OohGUYmQj+NKrmuvPwnuk4IJohTfmLog
QF/jmvKzBJf+oxwn+Xuh9vUnMVlZ8UlNRIlySS33sgvbL0FfJ2soSp2usz6hgJN8nZHRzdzcmqUf
uASKwivmXvmiVc4UuXFR18KVtUHSPVRslP5km9FEV0GqmrModRXOt8PFWg9VCxuvT6zPGCJkxk2D
+4fPVNTgYBvNUfsP44sie8yxP/wX819B5Z9ZlY833AtUHZkbDwWgCNj6lCWfkqmu/5WSuBy8Eh4A
AHn0TtBGyqNE89OiDFoi41T+aG2lVFzU62t02RIt/0BpKJXfWtsoHwGIttrncB5TP9fbuX2s2zH5
VUeZ8TsOo+Hfgw+yDWWvvsfqiFThZE+pxu4cjPSHKmLLnxqr9go9nR/evBKkeyDrsDgZcK5jTD9R
OA3kQbdJB/RmCEy7ikFYpyIejQ/3l1p+9GqTLXONxTWT8ZC1LlOKtkaAWerimyid8rGbUUYwy6Y8
3V9lJ5Kh/kktxNwLAev1hWgBgsVvYExutMT7v/UgjZ8LJ4jPBdY5B2nmVpsUoCRJJsgWwAT8aRWg
6c6i52uEyW2QnPpHO8jzPxPMwr9ktF8+91U3vB+aKv+h1CKuHmI5GjBZGrS+8gfdDv65/9w7oYN7
lzdLWY+0xnpyFBkgjEVNfgL2rXm2uxkNInxZzkx8Ld8oE/WbY2TmwSfdKWJsm3YMUQOE6kbQo3Ey
qahLJbrVaG35kBEgdyCA/Bz2TedhYBJ+/R8echnE0abc4YohzNXPIU95S+KYHtOiVv45VAqLP2Zx
8J3p/zi7Ol0o7SBC7u1dG/lKZiCARjaIG2Ih0k7MbG8R5W7saoU9Y0wd2Z/uP98WY8aOol5ZcOkG
zjPre3jCobyz1Cm6NVEARRmAoPgi6xmi3V2gI3tWhdkHCQ7mr7oIxmsrqgyptRafVn/Ih9rrOjlR
zvUs6oMPvXeqFm4iRAY2+2ZOGKpQJZo+IvtXlfR5kKzhMgS285TO6dEsbedVL4J7FIvkIUt36vVd
lEXCLMqqjm5qJOR/rEbVzt0MC/L+m945Lg4Cs/AYCBYYhq2OLnbWtTM7enirVS6cUZtPcR94k5xM
XpBCuerR0Xh7ZALOwTVLy48W+zrUDmOB6maHqWlhZNlJN0P5YioM5E2EXA6i+s65BFuL8DyeC6y4
bi4gJpZIcjbEt2pqpUeR2P3zHCfS5GVk/d25kEq1PzghOx0GisJFoHhB/zBUfv3ZKhC9SqhwQmQt
a97VZN6fW8ueHpEVlW9RHPWPhtnaEhO+ROr9+x9zZ3cuh4Z51nJ0NvN5oc6mlcsmbcRKyy+6FX8X
tVR+UOv69/2F9vYmrhJwU0CvAwVY7c0pBWUkluNZojX8HrjQDxm4wUEZtbcIST9oZSRG6CKu3iSm
MoM204i4KS0mOyMKopEfaXpzRAPdOwJcBgsABhTaZpNIhlLEUcfD9J34XNOGvjC7ts56l8UNREa5
8uIGbvXBPtn7VtSqIMWYO25x2GaBHgw2fUQSSQ8+NNWQe7aCL4xZTkd2zi/RcpVxLPx3WnnQsAis
q5odxobWhmaV3SDxjsFZ7ds6eY9Mfv9foxsoP0IfQaFt7EL9pNFvtFxmGN2HCrUJwLNz9D1JBGqS
VhxUP1qgQr/kMOw/F1mH5mJeGFXtDk5lHSXj289vMJdZsgnkioFlqK8PEkdIb6d8ym6VZuND1AeK
j9ZwddA42FtlmZvJS4dsO7exnZ5k1wrpkA1FfErQRfGnOq3efDDZxhpdGz41RO5NUOijMeq6GknG
2czObPjs0jRKdU0b2BZvPZoMa6CTLENghjabgq6xE7UdhuRmSWDpq6yt/KbMjwSktmcG7hQdII6L
QrN9PQ3Mp67Pwy5JbnKH/qurdvXceehjWO+Djsmsq1aj0vgCyMkRFOOlBnu9mZlIkRYscyJIkutZ
sEkxhbJknN/AB2lLItKqtifUvhlPFbYgkZsos+4MFFlh2V7ox5qmK8mj/KPK1P5rgTyoOA1JD6WS
29Rk2CTa/FeddwomUnWIpmEEJiB8cso4AvwKTPw3bcjxvYF+qulBitDf604Uf6oVE72UWnWa3LXL
XBtPc6dkeP51nW36aJVqQMqjUJ0ufK9i8uJsRrndCISdwWBu9QaGtpJ3nt0s0ixZm+uxV1ay/tes
ldClhWMQcpJyogDUs8ZGTMjgH9/fK9sYxKs0yNvpnaFkuJ4vAIsHT6mpXI9Fl1wyDL99taxSr7RS
5yCY722YhWsP/xeszkYgpwqmaJC0Mb6NCJy6IFbNn3ragPO1RPMZTgr2bGP7ZiwulyDzWGIsXTiU
oFchRPSdotUpaTLIEeWhnSC8yKWDH9yoSifgnPXB2ds2/oCrUNCZFHdgmjcdnbbpUDoqkptil0Z2
itNI/5U0ZqAsZMAUpVhuoLM1OcXgg3ixfqlhjUz5/W+6zT8Wsw3SHQzT9uS/kiiV2kCQf1RJEXgi
mMIv9KKzx3Ya8iezk+urrjY9sjL8/oO19/YT5SZjDl77FlHeAMSa1IG1iyxzvAX/uGgo66jiZkcN
3724vTidmdQhdOLXrzqVakqcnP0UICLsj3ZRPZRO3h3E7W3+iLw2yRSqJ3SEUHZ6fQdlkzZzbs30
pkq5V2Z5fgnov7tyjbQLsIuDXFzZeX94Di1FK4+0lcIIkyyVjBIMTaj2KsoAU2g+JKDfvthR0Qb+
Eg3GkxG28I5tQTfHbepUehI5qKImjjOvkPAtfDAHZMO8AKL6YyKHR2IpL7C6Vfyls7xMsICAcnGu
3skYEvHQNeMuC3EGuMzAX0DCMBHAlqlDHvxJQV1Q9uu+6t+Hwah3HjgvUfpxX2VfZPwX/8MHOJ8f
TTkur4Yqd4usdaPjUBwnlm9CsUtOsohtCIiZXJXXjP6XdMMnJxOebS9+UAFCLKOfB2abgs1MRHuw
jXf2FkAjFEGspfREn/L1VzfpZMRTz2dQUAP5oue642roSB9oMFqLitP6RTJexakTpgOIydWLnLW4
4h4HaOTYzTjdYvTiFbc0mY+5KK4UzSOATjS3+7g2lI9GVeqSp6WML9zWWKhsKrC8HDWvaQi8xJKL
z0E464h6wEgf3bGXO1q6rd6jeifs0lWxPcjPTg840UvCImu8cJzsd9QjQBgns5Jnr5fT+Ffa6T2j
yNn8mfez9skop0FzFSBysSu3UZz4qTra5insJaM9tRmULl/pa1M9DYLxLl0Wa/yrbLRc98QwhQ9l
aQydm8eK/E9dxcHvvArMZ8WccHGwAMV+iYdM+wmFHqHGrnAq5zEoEG92KxqfwXlKZ/G9maNccgni
KC1koZQMft5DqH2yQrqDbjkMUnNy8FH+SoYlpecZo7HrlGbyv3ZQWIMr6U33M6/FxPkFuxmihYIq
uktnI1beJXo9/qU02K6fbQjwBnnBpB2VuzvdMaoYIFo8BU32zS07mRFORGiBX5t2RJqZXukp0ZvQ
C+V8fL/0CZ+dNimZmHXFu1zq+lPHDMWzrF49iGYvlfV6x4F2WgoqcFxbAH6oank6TPYV0RJN951Q
RNWpTtq6eZ6dseZkqVEcPqaOMySXvCM7QOFeSuOHNhkbw+06Z3AuwLSC6axpAxr0uYW0SooOsuEa
tObtJ8YmU/9bVpq48xBKou2ds12+yr3RZti/zhGS8WEDv2eUhFx+qnpbVOeyS4efeWZhD4DuuVK+
s+3ZeWfOk6mfmshsPiSGlHyzK9xdIWPoac5/Nrb88i6fJk9qrSFxJdQEvsflLKfn3JI74OJTTGEy
R3o+fIJUzoGZEEYvbmLqy9vQxj2ewgSY8ZQ5k/Je1mbs4iyHfXYQTHYSH4qLBdrDMScxWK6YP4a2
okY8Zx5L56rKWOTWal47bkeNdRoU9oCUtvUpItM9WHVv07EsAhVwyxkwrcdzQbkAdhvJvkbIE7iJ
CXpjSPPyFFc906y+zDw7bwOva0lHZbUaHlHdai5aOx1BbHfyEa5nyhF+C0zfDY4EjfWE0Qc/BGrZ
aajT+VlSx85nFmU8d708omqfW2fDOGoE71ym6qJtgRikvGihrqK4BW7A0apls8tOcQ7aRPaS2tHP
i1Tj5X7OtdOu5KJiZkgnhE+9aVWMBaNWHR+Aq52O3UeEdfD8TWww2G6rzcyAzTydPyaxQHLfqmUm
mRDC+vhLP0jzP5qKeEKNOCNsJzeMA7l4M8IM3D9ZzMKQpJLeNGtGLFeGRUrElprMT+N8vmnjkB+s
srfPl8kZ8Q2SyAbnxb/I8wmSPd6GicRwC+Dslyl1muX26J3b2KcWdsxGFB9lgspO1r0wG5i1G6Bf
Nwg6kPmD1dWRdA2DrB19rQkX0cTcMcCu8K90EPpdhS60IaafoxGPv4lF3Sf2DcPVIp0UTHsjrXN8
UwmM+oFsM1VPgVWJvyeAZgzzrEQ622PD/D6hJv10sHV2f/1SzZJuA6lez2loJw+KGsJPr2YiFThS
ZtpGkrWABJRcf5o0bCwgf4bnqlTkxzEI1calLjY8+GD684BXitdKQnrvaKN0nu1e/hxO7fAAFkX6
punteIky6UjTZyctRjCPG43aGRjquvrvndlqnQjIMXEkuyZzHl2GSs9/J+OYfolzSTl4STtHGYLM
osRE92TbbozSGk5Jx3rQp7JfGQyT2itF33wIufSPmAe7i9EQtzDBRpFh3Z7uEO/HuM6UrtPYJyda
ULi0oBb9gBSbcb7/8XcSTbjqhMYFobWVcizRf0MkhudikDx6yoyKdDkZ2kFVuve1FowzO5rH4bu9
voF4QtKpqKBGyICeVPWc+TotoktIInSKSvUIY7f3Arnt6IJDSdvpp0JFabAHCa5jbvYng8zKlzBR
d1HTeHsTlci+iIAxjVGw4l41NvUgsMYsXB4tnronmKky0ss2pl+ZiA/i2+5TAdSlfbfwxDbQgG5g
zNqn0lWvRPyul5zxStey/SdXIsu9vy2Ollp9MMxmlGgME44XoixnS7ZprcEl/hoG8ZuV7emscy2Y
/MW0FGzD671hgQEcoPkG1wRLnsjtJ63xMHsZHkaLIHL/sXZuCNoiKCEsBTXzsyUS/pEJSU2nJmBK
4Junfei3+pw8R7lITpYx/1P30W+9VYaDi3nnTf65pL3KAYZiNtLRmJ2rYsbQw3C3Gz+XaKcKktP2
CEKw93y0C8CsvKCd1ylXvUBsZPw+rpVtFs8SDjWPad3qj4XZoj47hAOX4Gwd9NX2nnCxx1i6LvTV
1oBW/uHctX1g47Eqpzcz6um9lrN6Do2hPNiWO3EEL8xFWIvhFjq3q2054d+qtB0pZSmk7jQjy3ga
tA7jPD2OPUp107+/X/bWW0RZFwwbxgHrGTDs4KAXBeoOaS+Sc9wN879Da3zXu069xaZwDurxnTdJ
dUanhzEo6eqabx4rcSFlzYI1iSI0iQ1cK3KMdy5ISx75jewuxbd6uT+3PNqxjOEtwja4EXyHJ60w
pme6PuaH3oZrdP8l7gC8DHTQEOxCiYOR+noeYJgZrmdmsKiPOsp5nHLJq8ZCP43gMi6SYk0UIjPE
Wghqz41WdX/lQ1p4qlJJj2FIx/v+z9l7csa+JrgF9tJmEqXVrF86KuQqVE/9CQLcAzmd5Id0ag9Q
KTvHEf0Zds5y7XH9qa/DjWhEMFgCbh9eaNNT1ZbhgxJL8rmZw8xvWuPDKJXJAfhkOQKrAhtUAPcQ
43r6py8tnz9CnNzmGcL2k3RN2iL0nalIPzKLaA70indf4h+rrJ6skvPSxIVCugozianHsbV0E6eO
XXShAS/d/2J7lST4fLivfK3FzXt1RfRBNusd9m9XaB7WD0zRjeuAFMVJBDAESEUd7UONY9tjF4zO
X0qd6pYXzxpQsjp4M8ud6gLCxTKtoMzY1NJaQ/GeaKRm1SRnt860spsTOkfWFruvF4m7Rb4G6v66
YpXkxAqTvApvrWaMNzsDRGMbUffsOPn/MKzjnUIJIE1a+NKrdzuAKEzqGhCtPUZAMFWneMhE/vn+
F9w9CIvqG+0HGvPrKwIhAqexA6DRAV4g7mRNeJKYKU6DCTK4Iotbr0+jAyuuvXf4EriB73A9rXVC
ACcpo4VA7k2fwpbeoFpiDsvbTANIw/cfb3epRVSC+Mbf1sVISfjM0C9DPxoGnjdNKWYbrZxfA+Tb
DvL15XOsjzegDkS6IZBsgd1M0JpSrqnVEGjNLn1vy0iu9OkZEdXklPdD8p0CzPjaheP/0JIGnGiS
fIJkWdgcr4PZMCKgg1g0UTyqnEuJ5NbJivvpYACxF74osGiXkE4vs7PXq6DQrwyGzVEHeIwWSCPJ
11RV04M7QNnbkBSOixIBbluw/l4vY/UK41YHyTKpMebQRaKqBkXbiUlxTSyqmofAmrXfDMgYpDaz
Mlanpp1Ec8mz2Vj6VqOoXCYBnXOyHAs47bI3IrfM5vxfuZib1qe9qR6Ngva22SKiTF1DJ4UU9vWP
VtU5GjFkk66FkKfbbDfZL6dQNd+0RuV/OLAW0H2meIgSbtCE6GQ1g1xlNDTK3D4tMCo3NuX+UnWF
OKfpVLh5WSYHXLO9j/Li7Id2G116e7XDQDY6USMDN5OCQaD9qGCBiRGEnxrSR9OeoCtAyfofju5C
hjcpT2nSrTtTjgqPRsWz/GYpof45LZvYQ4m7+TVZ8/f7QWLn5DovTW9WoSpd7+w8mZWqTYC5SQVK
SYwT9OZRi0PlGe87B3tJI8w/m51ezRegpUeFz86xojYlwNOJpNOzjlBWgr8VDrDhzRgB37pKI4PZ
RAFXPnidu+vQA6MTtuBM1p0LvQzMqG4NWPJNWg2uMAbrPGDb/vPt73JxgAS7J5Nfrd9llKMkMeuC
JiZKSTeGzYhaTYBBmfcGN2TnO88JoQli+XFU7u89IK1F8lkHnNumNaMy7DLbgDZr0+fiEwOtGrpJ
c3Qp72U81MPolyNAY3EGV2EwwBfFmmooq1G0SLLOcd3aJ8gKi8ZuNc20MYeisvw8cfLAhZoyjHRv
o4Fhyaz1lqc1hVYdJLN7T74QacEwgNbcNLNLewyNpIR9n+vy9NzSfYARMB5l57tPToFHsbCAQXn+
10HOyBBIrCCrXGFHKA8jnekbnlnlKTSheGiZpIIHzcNn0Dej60S9uMqdU5/6wa4Pui27v2SZvWOb
AMRwQ7MbjF4SHFr7mkkomZzyCAgDvHAjrk+FOVnmAxJEPSKOco3jtEqh4leItDRnDaiB7aaSOSQH
P2nnAnBA0wNdWWrRjSKJAbSymYw0uKZTnJ0bUDpPWjIq5wU8+D98bTBpi9oFAP6NLnA+lwHiYjH7
3JIj3+jqxJfG+oiAtFNfI52InjLpBMKG6xttnIpAa2t8KcwUBFVUV+GDkJUUCFATnKo5+XU/bOy9
P5BvvDqVbv2GoedQTJdZuTjzmlD85QZpiKoQOMiINHv7XbZYNS4wo4VcvO4c0J+o0aYKJUTM4uDS
am0iubrZVE+inQ2NTDRSNDc1ovmv+4+4c4eSZhMVSU1QWlrjLEvE1DsMcimV8GG4NL3U3GxrCh+D
xMb6AgmC29hqR4mJtoMjcCCUEBgI+ZRbq5s7qqC3YyRKfl9Jhe7HFeJLXhyhxcL8o6Acg8jZ33o8
vTU30aLmV9/YWHVZNSA5qJgBF72c6tIJEoo1PXRQNVK3hwVdenXTTL1vR9nwcZodCexJk4IUVeJ+
TFysOJIftBdHJuv5nMfnDvmjb7hvpqEH37f5LncwTz60jhC4zAGCekiqxrY8QQgLD1LKveudkIXu
LGKWIJBWccuSoiquq4qWsxSViMqPVvpUT5Vzrq2EznMeteU1clKH+U8VX+5/9L3QDITehp9PeN4o
rGYGJPJCqRHxVtXY72utu+RxcIQi2DusjkYvBGzVstSy9f7oLJQ583V54OqT6iR7MORGBqeK6XNQ
GViclFp60Fd8QVevah0u2f9fcLWrmgrvRogHqJ5apUl/vc29RaD7fTgCEORPjqtPGCNlAN5cNUDn
y4qZlNx/tbsPTQuQKEW/keL19UPjLI6OCrw0QkZVvx8lpznHc6h6Uq0ZbuiUR5PSbYiCv8MwgXzU
RjLwZdL4x0uW6jYREZox+JcIDKSFjvIPrATfDLKjImgbKl4tpa4erUwAGDnJIttsW8XPOZ8Hz0FN
yWN2pz23zKl5x/mRVNDSYX/9TXmoRbqZkd1iYbH6pjUZNtNNvumYqLzPwAEPCQjFt+MgE25mtuXH
NKT750gtBlSZ+Wbf44UxDKJU4YhCHl8Xfmlr2POo9tFN0/LofTTOxZPd19V8TQC3Bgc7eO9jck6Q
P0BfdiuF1Yp2UCWc7G9pGGbPWtB2uKkE44es7JKD+3pvKapCFHtfyBfrVuOoh5OeNBngVtOpTl1i
YzKEVIHfpqhf3z8Se0vR/8KqzIZxtqG3yU1RyWEHMzaeYulxUqTs31YT3cmatPHL/aW2p48eGL0G
UrBF+G7dN8r6XJq4doBYU3tKLbeFoQ3hOQ2G9ESTZPbvL7eT8rHeYr+2mKCR+y2/54/T17TJFIcD
mrlIJdpfRFME7jgHoJGlXPFF308g0EztjCPDdMLoKn2qsLHyxlTRDtog29uEVgvMAzohAMxxR3n9
Q8xsiEQl+CHB0CUfnNJwPM2kNkW2wPL0cTLcuJbAfhfCODD02OnWv156uWz+eAeIHGWG6Kf0Vs+y
3ILUaavO8GUjTd/NNhp9btXMsXBpPUMgzpVGu/WYClS3Pgvkc8vF3PH2au0ocOzcBljRoHmB+CFH
eCNpMPYMsQT1+U0tsI0oita8dNIcnxMxUu7lWfWoiTY5dULYfLQmuiTlIP8PW39RX8Qhjxp3U8O3
uoJdBXvklnaG5QVFI39X+r7zTNzNDr7D3tan17O4Y9OW3UBKhBzWtJAgUqXV/DdSCoXs2ajRnKS2
sj4XdBIOAsju+yWBIVlFdhqP19V1oP0fZ+exJKeyreEnIgJvpkCZprvltSXtCSFzlHjvn/5+6E7U
FFFE74kmUigLyFy5zG8iHa0KQ4qCMOmzsxopdLjiOdfcXglNv9RC/WQ0xK1SVaK3Rk3PFgui5qB/
sPfUZDIrppf8lRr75eZDp94uWgFbTqkT+1+56cy3w5wWZ2Q12kedDO5IYGx3Qd4vBp3gg26oHJaS
JGHmEDcVm61l5HL2YZaS/NEapeh9hjb0Qaq2d+lS6CC3gMIDEXQTYcqoT7UKo9sg71GqsMYRl8Fi
wqiu6JOZ0nYI/SbRtQ/3A9vuU4LuWPGff9r8L19rJMj8kwHNocYZpm9TFXVuIUXJm9EIGdaK+KhL
vXfLM6r5w42B2rS9ZdW6yeWusKPAqk3c90akYpR8+DaboYEmf75gHBil3ky17BbZ/Ov+w+7tZFSc
kJSHWUI83/b0jKGkTe9gYxkyp8JdUCiIXCoKakMXqTOXc45tVqA2qnXGKGB8pl2mfSiGJbIOyvU1
Um5yHYV+LOw6RMEQf958a7M2piibehFkzLPdDIGFj9UoyQdJxu4qVJnAuDUOzRa9ZfOG7cxmVjTH
tfaLztznGknCLwfvdOdCok7HOYsxP33E7b7V6HvU/WqRIxfSYri0iWgjxkvcPfdyhY/zTIcgkO3I
+srJzVKwr4imusUAutTNejC/rhSFS+PODpvRxTa0F95i4jmOG0RtdH5fDKu3ZJmm0tGlvt6V28+w
tuoIonvGXxl5thPnCqW4qdeOJ43R8pRMUWtf4j7W5WtCjlOSeqrdV5HLg+Fb9iQ/KmFafRddHz6Z
ZWbnPrlA+Wr7gdX+nCwKwXeAZTdtzBEeRlYYEqAySYznqe60cwSW/pealfL7qViOhPD2tgqZCw1F
dBJWXvfLMMBWsaQBkedAhZceGGqI+FAPh/bd/c2yw49Dm58ECpQS1eLNPAy9HymiCyaCPEsy24Uk
F32PQlP/3C5qzU7IQ9QMoSaJ72pvKdOzNGv5Fc2iZvAW2K/tG20uU+uk5mtNAr1z+hZZJgiBylYl
+2oZmd0gKjTMX0H5Wz+aIenkizJx4n3TTmqED5Y8/1jaIYaiLjMdu7uOKIo5p7Iv8XszoKHa7oL5
xHgeJyQarnNnz4s762X5CLrPEe44KOnHYq5U81mOkr6iDduL5qKClfjX4j9Jf3cR/HSgtY2wTm1F
inSCL1OLjwdvcmfrkv+qeDECm7uJZJa6pOUydzB05VkLQG+bb8a2La73V9m5k5gbEjCJVjTHtnFq
cOISAQDmLlVSyo9NNdaPZhG3Qbak+RvYh5+dMlS+3l9zp4igLCKUgAthnLidcHdD1ap5ydZHZ6Hy
plzPH2pmwD4MkvggAOxcfkAHIB0zS0cyeBu6uPSTrF4ADc11+bNy7IFvms4fMftw3obCKfqDJHFn
PXg79AzWC5Ch9xpK/0qg59AWgEpyIAKhNkOgXCED5zqTaFgJSWsmD7qlnHy+/z73FmUosaZMFJw3
s0FcerN67ofwoYsl5bSM6g8rWlrXnCukGavlyBJi5/PB3+BdwhwlsG679LUVtxCUmE/0TTmSb4s1
evOvDd0rYy05+II7cQswJ51b7sk/ueHLNyp0rRJyveI/yhqFCBlTPDCD2sFFuvMKkewEB4u6yArm
3ibAOiTsymS82sgMUc61Snfiozk6ERBop1nKU9WUwvTvf7edF/kHIUStSbsWbMTLR8Mw1mhRE5Qe
6lGv0TxcpHNaJYwHKXYP3uLOUsxVgEKsXAgGLJvny9o5iRAtA7BSD+XZonx9Hiotyr06Owxc6s4n
W9NcipdVXOym/w0F1JTURcsCC93l4jSECnRMc5GNwTWMoTHdmDLyZ9Nb8b9xnve5qyvDlELTyvT/
pWlSPxNxq8XXGpjLpypV0XieRGSf9dlW/oHLY5te5FSqA/GqhyMkjV37QxlU+ZdmCxPDlDIZP9q4
aR25k+89F0mWSmefls5Nq1WfejoEk5QGVew0iN3PlR9iJXIQkfdW+dNboeuB9er2eOncRMYkqMEN
fcmu1YjEjaPNR72wvVVANcIKI0El/Vjvhb8DlVBEbGtDFoAE7J5ieFleW3ZH5opHq2zCYV+zzKi2
WRAbQAm0yYzOqlnL/2Fzr+Fo5R2Q4mzvE+D5MNkhlwRVLkveqNEvYv5WnnXAqQdxYv3BL/NJsAIE
CcRw/1/c6uVrAzUyte2SpIESirjxqCaaU2jm9odBMXPha6NhnVH+vWpWGh0U6bdHmCyftumfziV2
K5sj7JAXmvKkp8FS6AXGTrHsavowB5HUzwfFy95TglpkgGWtQNstLixCfK6g6s4CLYLkdonapO3P
jTXZwssKCPQ/VWtAr0DPtTDophkC7v3AuLs+c2ZIz2SSkNdevuW4SUcm0bzlrjKKR30ZxRv6p7Jr
t0Z0zaMpeQONTT7DKGsPVt59yYhagemnaLjhdXeq1cXgxFl5kZXFwyPe/mHA+BSurVZH+/b2dKAK
xPHDYIYlb/KgYqyyvkXJP4ghY+MxP0dPMPP6y/2XeZvhwRgAgkTcgt9/4x2SaMXInLeAMI2kXoF6
32TkPjoEbekOYU1sraMufDZpvBwNjXZaqitZAT0Q1OtILrf7qJFF0bdamgclEhSfw7KZnrMsMeVT
jlrYz6gzhvddW1g+Cvv9Y6pJIvXSIisz17RxFfsPn5a2HaxqMDS3ZHoBojpBUyOjt1l9qqPceoiM
SPVhHUefXv/GAUusKNE1D9zKPoEyVrvejPIAZHqGtrAjv5+hrLtOVrWfGqcvzhYoyIOh807nA4Ed
lJ/WQQAygtv40A41vdtc5EExlNV5NgUaE4oxvRvpNPu9pf6a6965pE2HKGPWFid6Hkez4L0NzZdm
p9E3WeuWzbmVxhC9AisNGhrkl762NS8B13sQ7nefFFQCUFKQKLcTZ0m3hSKHRhpMTpO9x+h0cFxZ
nZzEzZQqWlHm4/xUdiI62Wacl25RmePnBQfDI3Dybda4AlpXG3sA1/ZNtAjVEbo6NncBnirp4laa
Nf6oUmifSGdO4lQo6X85zEzPCMoKUOgbGlDToyXckxesFGKsmmwu18exZejvpWNo1m6fxkPqNerQ
GAfHZ+/b/r3y+vd/JQy0v/E1apMssEtpeaOPtRlgXtwcdL53V6HapUXBnA7088tVJhqkIq9DPm3r
GEUACTBE5zQWvePfP6O7nw7QCSJPgP9uRH0jeaTacLjiQl2tz4b2CyWqHxh9qV7hIN18f7GdEEw0
IA7Sg11LQ/XlU/WdPAkr1ZIgHVU1+cScJP2i4pihvk1NK7xghFA+yHI/Xe8vu/OMUPsYaREX4AVv
Wz6dPutMqQ0039seBPSwUB14YUILLFbT9lEt+uGg+3Pb+0W8FGFIFGzRDrwRfAfWOVRxQ6/ZLEa6
6+5Yj2r9ZEudBCrWLocPi6wO2rku4iz63aJI1Z3zUXT6p9c/OGDZVbiQ9v7Nx0VRSU1ZOg5sANHP
UFpLv1KbAZhcKZ4iqz8ShdqZm/HcAOnRo4bvfsMVGgiIjEZQnrG1HpOsKKz8IZ71p8ZeuktjmViH
RCmSS7PaenjlNB5WuI+pJJRvpHXDwWff223rvQu6agVvbW9dRNp7XaexE5RRSkcz63UpPxutM/9T
N3bsD73ePjiVIl4vPQjeGb4U+IUVaLXtfQhU3MI0Z2olRJj7+lJkfmOflRy4fzw8DZ3zTkus4uDa
2wkYJKkY0qy9gduBNEAhEAyDw6hMDpFvqTrrjbOUR1ywnbSQVVABXCUUVtW8lwc4ctTcoVBC8NSQ
Yg9yRnNelDn05xzP2vt7d28piHrrLlqxyduWfgGgpbQWRJycZYT/VHcNrk9p54SoOQ84SN5fbS9E
QFGCYEODf0W0v3ywWoJl3EZSEuTyhFNbDLqlA0BwdZb4xwKu6vVRl/qM9hhgJLoD2xxFJEupx42a
BGqb1w+MuW2/GLX2gRIxPSWh0R7kvnsvkybc2o6mYr9BxBWIiPSqxHrD2EZBNIbLqUNVxy+RFzrd
f5O7S63ITCb2O5STTJlmKUYmPZBykpJqKdRTOrXKlw4fpoO3eLvnIZSpa28dlU+i3GY3tq1wnKSa
0gBVevJLKs+T2kGHvP9AO2kWy+jYy3CD7PSMgOCbbHyVZRAY9rCZTS9rOXOqHGFD69fsd8iH1RcL
SVNXUibdN/WmObg5by+U9TdYOH5R2aO6t8kop6RDSmgmozSMng1DFL9OgzQ/JXxvb6ycyXCJ56WL
6xfaOnNyxIVe//+X9T7rozWIOi079qY9LnfCRGHQJh9R2yZxTbN5TO22OQnme14P8scdqmV+31lp
fHAydz8yB5MWGt7t7MeXJ7NT2h6Z9Zy3n0fdaUE2/dIWuvbqXfunMc60dAWawPZ4uQpw0iKuU4Ss
pkgKvZJ/5Y2NYvmibaSDwLb3KhUkLpmHkrnegLtXHr3kdBVLhV15HS2rO3fGVLmWvDjwpib5DIpy
PBtdaxxxtHYEUnhM6myVqgzGz7Yia2u9UyTaGEE9FNb7qdSTn/lggP5dJxHDhdYk5hxZJMXPTN6q
+up0VnziIuh9c2rjT+0SgTVB3PHVLR1+FmMXAEek1jc4D6ENQyFpBnmhMOsZ5FYSfliQhWx9qWkA
Dd8/0Hs7ClYB8HF0GCAYbnbUJKrMwi46CULEszUXfSz7U2137eslAHkqDiuA2JVktd1TscXgfYnL
hKq/b4ZzgqTjZxtx4AG9Dnt6LLuc2h5yciZQJNTCgwpCVXaOLMpD6M0C2byV0rf0Ias6J0+CZVnq
9IOadxOaZZpYhK+syoNf8qkakHIqlBhtsTEZ1dnXQLJprqog/ubGtl5F+CIkRelKMchAfzJau71m
y9J+7Sa1gpLRVwN6jnNonqt8nuKrLA9a6C6zHmkHAfD2WkGZbeVcUA6xd7e9TQPV27ws0iRoZDUP
8nSa/M42smu3aEf7Yzfggx3nmKCkQwtsE2zV0FHqdhiSIAJM9bYcdA2lMlSqTjP6bKe4jqdn2xiR
c4Lg9j+7i0DkKdgmvX6XomGEJB0cPeZMm4iUdHEvDAMBWXCG3ZtpGSTPynPrIO7tnQVyVLzomMKT
N26aqUgSR0VnA1vI03p4MKxGuqIZZh81CPa+HmsghMnHQ49j80aXwR5K5OaYrjaK6UdybHptB2PT
yYR1wMq+zeRoQICMQ+cLGPqN4hZBe4SYMpLlLFX3rCAQj2U7LctpUAZ/0ezZv/+ddncLWEmmZvS5
6OJsXmGfTmgvrk5M2aLJP1ADmodTZxWD/pgpVqH4Dc3w2s1QF8xcp0hL613cF/ZbOe2gMN3/LXuv
GU3etc1JQnRTedCzFZI9I+keQRLybb0JgyhxrHOCQ93BY+8uRQ3PjJdzcqOaqIMigQwKrLcEKzj4
Sia3yvOIzpeHeQtz3/sPtvdRqStpnfJBb0EiEdYosiWllFSdUXgTkKZHkYA9cOJQ/wkI8wjeu/tR
wYfANKLeQZJ6c0eoFYrqtNxwvglHNXPROMwetU7Xqys6x0vqjSXdA9SpxKe5iJL6VIWNuKZTpR31
Z3beM+LKa/MfPTOd/OtlYtLyVkYNvS5aJsvk5cqCowxwq+Q6FGN9cGXsrkVwpT5gFAvD4eVaatbz
qfGiCYA3q1fTSZqTY8GnSxVIKPc/6E7cYdRLv4lVGKFv368YGz2CRsz2QSvwkudtdQ7l8IiPsncH
kutgLEo3hqvwz2f+q1mnzRO0XQgUgYlaq+4iSDn9xFdK+Rdgk/1GU4oSq44xVIvHvhwqLkO8B6fv
aK0nzgm19upz58xyf9KR77+WTSdkf6ySMVVcTZmxRVV0VKu9hMq7cTE3SVcAj22d9LnKnNcfbSAw
FMPU3uiibDM3PMeZMKNeHEimhiVvbStulov0mpqZcXC0dw4bSxE6uXbAoG5rjXyItUEd4ywo0Rd/
VqS+s70GOtK3uJems6aHs3JwvPc2HhQXSEOkxGC+193y12eKugW1jpzsG5eK+blvdftSS6JDNLF3
DsqJnewbFw9Ap+S/YDK3D1fN5TJA62MKZIv4nVQ4ycPSpGZ54eXrz1DmrIC5Zo0dJTzDg2+4t+kp
YshjQBmR+68v/q/HREsK6EbO2jE6HqcZMOapM+Lu4An3XuaqjMWVTrjkvn25SqkNStit0zSnzmvT
BdZkoNEuJb/NRU8O+gp7WwUcKdh2aqZb0hWamgky912GT5uZnGI1qh4nSXyo1KH0C8seD7SB9pYD
RrGm7pAC2DEvH21EfKgagdMFRZnrfstt84/ooTdL+pBecs04GmDtvUpaxuRgaEYxWN+kLUacWo2u
51mwoEvvp+oY+mzJwi806fUjI3wCaAfROoTjf4OBoV5BSwWUViCHQ/ioVEN9SkR+NFDefSDEHhia
AJK6UTkEXt33uk2bq5uF5U30Zt+UlaO7C/q8n+9H+NvuKw8EFQcCNz33m1ZhOpSgo6osDeymW84S
cZEZWGS/BTqbX9q2TR+yOpRf3QVlUeQsyJeJkzcI3QIEX12LlEBSkyobQhm4y6pf959sbxdCSqEv
SabF2Gt98r+PcY5lugplNtBA8UJBb9zSqeezmIfal5Ti4D0erbbZg3pdtFwLqGAPZWw8VVn+PanT
9F3H0fOqdk5P9x9ub4cAZiNXp82D1vpmOUed4VUUIg3mAZ5BD+TAkyLYp6LkBNxfavfJACUD1UMh
9iaFxId3QdCYzahLknOONTW7qq3ovDiJ5VMTTcP5/np74Zd9D5sdlPEt7U5TF8cqbBovTqpkZ1L5
KghXVeX7q+y9QHInxC24pm9nXJWOla/Tl4jA2YNzMqDhnmY6lVfRq81/+FZMGKhQGbeQJG6+lU3L
OBtNwqFI1PhchnGk+dK0TCfEn4f8YLG9r2Uhqctghy7ZTbO1FIvVCI1YKEUyJEUlGr3YQshZXpjX
WWV7hEDZix+gbkCmQhoEQLf+nr9OGagTmCcF19js5MXnJu9aFwHd+BxXrfwZfZnlpMbSEWx1Z1GS
RG4YKmG+3jbLYh/mTbr2yXkBbVBmqCa7WWd23mx2wjOlHDPjvmm/3t8yu6sSI1dlKC7urUqTZKlw
TK0lCdoCq8OYCvqSMSI6Z01kPSLTU5yXpVRev09XwU5mk4ay9uo3FU41OMtQJQ2Lzm36pi+W6EOi
xKmfq5N+ABbbORLU/TTD4BdRW2w/pWpFujOE+BJOVqTY59DM6rciBTn5UJqUNgelxc5GJZ6s2A9Y
kauKxsuNM+HmkWlRSD2eZta/dVSHl6Gv24sRj1LrMmsdDy6dvc/HEIISbZXXvoEd8xKXYhiweIQW
J3lxjJeIqkfiqkXqcC6Ax3u6jBX2/T2znu1NQ34tB9ax7p+EaPP51NruBxOb9qAulOqdpUxvKGPN
c2zhy2lFdXyZRTFdJsy6Pt1feO9jsiblAdJ3t30ppWj6FOAJjTiEvRIPvx6kf/MRFtNgmuF/+JYr
aJ22P3H7pj01q6QMqMPHgWaWUeehkV+1XqVVEc2wEkrVO7vgoj+4l3buCS5A7nUU20ErbLM+PGfz
NeOFDrfOWkynyJ5tPLgOPuDeKuiIUWCR8RHDNx8wMWtoUR097zo3Kj+d13ZjNRQHUXsHesZ5Y+Rn
QfyhsNo+TCKysUI6GyCfQhLhDdR9X526kt41HMPES1GtKNy2qIvKVWAC+ULoRuQvMUAT2dK6gw7D
/s9ZwakraXq1Qnt5OCEnlDkIRtILDayHGMrcK/DPeFKWwvyCS3j1tUCnHO8oKb9mzN38Pq27ZzGh
Gnl/G+//Ejqrq5rbDmUscqaMk6tQUGep0XjzpMdPRiLFbGkzc4I2FN2bRmn081wa81uUm+XnqMFT
Hhed7vU8V0AassN2YP6M5tHmrWANbC5FSa+3SaOfGZozVG1J6yK6ql7GRKr/w9Yj6yLyE/ZvccIi
a4GgGCYppZIsHwyrTt9GQBUOzu5OoNDI/BVcHVaxvG0DG/ENcxbopgeAz8ZTq9k/5zbqzqTK1cH9
shMLYfwTJDhGK297PWp/pwpDaE9WIUPGb8rqux6VyfSQ2232Roa9ULltlBdgXmpML3p7MqXL/Z20
tzqNX+Rd0WoCsL5JVMRiV21GuyKQ6L0yAAZuk9RteVaaKbqmtW5eGnwHTiqB7OA77r1h2pDM9AnE
3K3rL/vruXshlHnOclrdcjqfEkuy/cgK0wudqvIgjuzMnwEPAI+Aik9I3O5QlFyIwu0ognRpu0CW
uwYbkTz38lZMnyw0/N0Cu7SLFeEV6TJkfT1LkAJ8vQS4cQjM21E/thEj5t184nlITzBUlvPSLfBs
ujb2+bIHL3bnRidi8jOhHtDm3aJB8Dwv0WBswocicVBjkozhybai2WvkZvZT5ranaJTFp/v7aIcx
uDIg0XQGPUBZuW1WtmTepci4EWRcQ6bTIiymwuZi5vlpqUscXgbQYqhXa2mpwBsezQ+J0UVQ8A0z
HLzJqpQviiKwLbDt8bc8RlntqylWDF5T59JTWoUig2etIlDb4H5lXYZlEu9jZep03IS66jEs00V2
keUQyblr2vKr3pTKfKGWSjOXIXz3nXFRHZ0ZdjX/YFEb63x0FFP9OXNi+1oY5hz7uSLKdwX0wN7v
kYbMftIep7hDy2E5LV2vi+tUl0L5oqrd/An/2fYIKbFzHFGMhZrCeJeXuZ26pkgmQnCMo8DIwvqS
49RwHnp08DKpSv6XVAxk5rCIIOPE8vX+B9zZNdARaOCgWEfmuR0bRqFSN8XIkEutojLAVxL25hT1
7+l6oI8xiAZB1PQIO79zMMnf4dFjKwLaeZtb1xmWOb0DOzLvRXVylkz2U+Syv9SqlqHSk1WXSRSD
11rgz4ap7L/df+adLIZuwWpaCIxpBU+8DEGlNSQptFASNITIH9rYis9ytjQHSiB7q9BpAcRHHoNT
wybAVzkeWc6criO2oRQuPr6DX2bFdNBe3F+GccTajoBxuk3J2oXrIQK9aIxLkbv5LPLvRVQeOVvs
FChoGxGwCWh/MsyX70ysOjXsfOweI8d4rmz8iOJWU90WwQS/HJejefbuY5HMoh8DaYdN8nI9bcQp
yilIootOqoLE7rKPUzYczVr2V3GYgzrcxfzxchWE/Y1ecNXT70Pl3xezbHgizWL19WkFfsfAOrnv
yMK36A0rgcYOEgnxolHvhDsoJfVWabXQlkcJkPvr9zcr0S2CViUDTnn5VFGpqEleg5nLCuzPmgpE
dtQcCg3uxSxYNrCASctApWxWMbu+r2oQSIEuNOkNx8nyE8TdnhY7bVG2nCyfiFJ4ijK9XmT7jzUV
vBsVJY6bFtIiOXDFUmCjysIAcy5lbOkWqX8Pa/Dr/Te5k6wwIV9RwXAyGGVuduEY2drU5HkcCLMa
vpVGUfNkcftpAih98NH2DtiqtA8VmKHSjbN54gyaHXd4OuP/yRyicYJOzTLPLJZ/uqj7cv+5dhfj
m9EPXrf9NleAcG9LWqpj9t2L7tkx4sjNe9k+V7hznybexcGsbOecrY+FuAAtfJrcm70SL7qajVqJ
RE2ezGcSiflhgUvq33+qna/FKuSz5G7Q7bapZdxl4zQrE2bcary8nVrccEymgU99Ox6hOHc2vwnG
hsySE3abbJky3kEYoEQBgxZHDxI5zRLfXPrmWtqSY+AtaCaXhk36j1Mv5kHI33tOoKOQNpgpUZdu
7q9CK/GNwWcomMasSf1wzJWPYTImlS9H6ny+/1L3ak7wBCBTmHLS1NyeASkTYWHWZhFkaBielFkL
/VSeMjexOuk8WGp4jRXnE4UiHshG4UBKViLf7tODo7izZVc3NvwfuH4YFa5//1fdgNZ8HTbJkAeZ
WoqHAiUcbwKrfjZyhyRtSI5ylJ0vvJII1wC3Yoy2j63KpaTXsVUEozbJDdIicfRVniS19S0lnMlc
YvNtm0axP0NI/HX/ne8cF0B+QEfAqjBe214XtT1ymYd6HrQ5ED8+cGi8E7LVHWko7SR/gNPI+wD+
Y1yy5bCr+dIZEizNIBsHgTLxADWW+/hUtID8aiS9vbZp8+t/eDg6jmB+EDq9KXxFUqGH1ihFoIdy
+5jrTf7QjEl9UF7vPRo1CSxY2nDgfdbP+9d2AYeqV6k0FwGTIeNnOyzqNVSs9JtTlRpsGoGUE9rD
6RFmfe/LrSNlGiMG4OOtLi4wFeCLYVTQFU/7U9pYMaKb6ngAF9sJAEx6oBkwEULCYdsfC2l8Qz3K
ykDWqlJ2gfFo35qkLQdsKcWhqdnOSaAhzcmjN61gvLIJ3nVHhjZIISchNJ3+altj+8y0ZfjaOkpU
+JYGdNLDZ7dXwF/OU2lc7m+YPQAwPwAiFKNLCoZtjaKHSsqusZniLBPklKXXU9kFJ9Z8byMnwYiv
NqrlOhA2ItdKRf5Lw7X+nyVqpx91p9oJveVOKK4E1zo8uLV3vgQ3NkdIAeS1A7nCPx4NQZOfJtBS
lYU9ny0t069UPvLBa9gJgKQgTMD/RKUbQpgEhN+kB5aRy9WVbyzl8IQ5Yo812mq9DuX6IAjtvnYi
LUEI6MetI7lkZAJ2MciP3gm7N21iGu/I/Wv7jNvqbJ/jSZYW/AOnVPZbJJ/NQMvM5iNqq6i4W72U
yA9LnmpXMPjIWd7fEnuvnWpnbQdCS8Ng++XplqpoLJWJHVEmRv5Time47RISH+Fo6K+HefPG1wtg
tRG8af5Kqp1N5BvoE2jxbyPUnSe76YezRvPh8+sfitkWNBRakKt11cuHmmAMhbFqZEE6p6U/y3FM
dYXAXK7O1kE98qfE3UximJSvYFOK8NsUGpdNY47iOg+6LEz+HYtmed+N2RK6Y+qkD8ro6BeTDozp
6kmO9o5dGqexo33z6uPjEFgYsdkUyLdYlUQpJCcptTyoNWXUPZiFfeqDdVtBbbPaHMmE3m4bh2Y9
GcRa7q1kv5dvuEz7wZYj0OXWGjbLdM7+mU3zO0Kv2qsvOVZiQkk+ChH2pjk+cKsXIeLzgYqDlmvI
4fJQl9kR/ub2kmMVdJhQtcQh9yYw0iYftcGOGUygv/uZfSJfSeLSnxp4O8uVI7M/DTIa8wdf7TYS
AQfD1YnAB67vpmeUcmcndTIhSriY2UeUgFUYzWX7xpz1WlwGLVbU8/2jcXutsiLFLD15eAE3cGWr
bCjQDD0OxljgtD12uS9VlnIQYfdeJ7sClsWKg7hJu7SSYNcyrg/aOhPXpiyV05z39psYb7UzpUD3
cZXzfP1RZGyPUO6fwo8/NplKFFOoKAvVbJwUqpuGHL3F6SOPRuH8sUHZ9vfItPRB6ZvsjAihcCs4
48XBJ917wUQ5gEjrNIek8OXJqGx95J0wzKGTnl/CyAkfSV6O2iC3fT+GhvAi6VSZIJS3YRt8x6xg
/ZAElSTN/WWOdecqcXl/Eipafme1G2QZ/nuUfQCAG/cek9Tm3et3EghDOq0qO4m48/JBke0TXa5G
cAfCQTxomqT4I2K5B72/vRPC0QSzSf/KID96uUrPS+47DGoC1RaLN+dT/y5tVPTQhfiRZIBd7j/U
XlwjmJv0sAAO3yDkClRccOaBPiArBDep0TRcaSL7oUN27GCj7J0RXByVFSG3lmObjTLkqsb2s4B2
R1nl944BxBwtUhgmlhmtKsuduC7F3P9z/wl3SNp0RSDvrhxlrv1tzdvPUjXKJQW3MOop9GyANt40
hfKTAPL628jbpvPgzCsXQ6Sz41Ir6uGpXhb7LZ5bEuOdQtg/7/+mvTOzftyVgUtWvK1IcxQQ7WYe
oqAdY+1HKuzinT78B0PX9ZqmCwXEEgj1thaUbAmmRsNowDa6MLBGZFgcdZifzUY+ksz/MxB7mRXw
YZHAIwAyrrrBc1ILIznlENiTNM4wc0XN4anOx3x2F61uwWikAps0YSHrdU64Qj/hJpiLH40oI9gj
avtlMKv+rdx1eeN3Zj1oF9tiy9Oi6xbTXaJSV1wkHDVmMBOo2LPdOcYJx5yqvUi9XJ2q1tYz2gl1
/LXTnHH2tHZgDqBMC+gtR4lLy1vA62rupEjtcBD9dz7nKtlFvxQlqluhVESnyfUkEBRT6XxS+sx8
zhBmPyhLd04qi7CH8fkgFm4joNAytUs7LQ4gF3U+fuHMBNSlfjSGUT64M3diEOBcMCHrp7ytmtQo
reZ6xbzoo6ygKb+Mb8dOjZ6tZVG/F/I0HESG3fXWWSf7dEfIa7AKJPMt7mgpQyQxjs2v6HBm14Hu
5VsUfO2De3Pvc6HLQV1ILXXLkpAqZ0AdI0KnrpF75nPKdIKh3h2ssve9eB60iOm03Ta5a7EobQnz
MpjmLHlUerPyS0lVPKhh1UFRv0bOzeFbJcNJAFbpcG6ol3dGiR4jLiQAHKLGmH+maE16PfP769Rn
vVdJdvJk4RT1rksOTat2HhLVROqpdSpPO199ubLSKQwXNcTJHNpAxhldz/RNnCfNtyyRun/vB82d
XQJIiT4CjC9e6VZlyGy0GWnllU4gz/EZG4ey83qdmXGRtlLjNoWuHhRwOxsFY16qKuYuEOy2ATTV
tKWY4ioPlkgqPXMotMvqOXO6/1x77xA6Ae2JtfN841BkSgacxCXOg6bV6XCLKA4w6jU9QGlHUh17
S5FDAeMmv6BXvtko6F71DkajeYAO1/IdR0ERegzkzK8xHL1f9x9r57pHEAbQjcG0lAt/s9ZAcNYT
A8PUUh2zZ2Ua58YL81b9GIdqXLiTqpSopZbZQSzeX5YmGlZxCjOe9Zv+1b3rV3ZyNYOjbeyp6N2e
sFK5Q5QZp2jSJcNrUC0LZnl0juz29t4tUxhQn+DIyVI3zztzSv6fRjROvenH+At+KjScT/NJVj/c
f7V7S61NV/rqKxtxm0lJqaFOaW5xFXSFgeIMAvOuVenZKR814A73F9sLLtw3oHDB3tyqToxYJM+5
iR+HPBrmlzabFPRttdZ6MLPGeEiWSrsqsIeekyLRj0jBew9Kixl6Fi9Vt1Tt5cfUQc7OekdWYdjQ
XspaX05yHdfnOLbFwVnfiy5/L7XZN1k/ZqKaFKbGdp6ci8RuzyO3x+9Fi/EcqqPw9aNWENC4Cv5p
/q3kipfPpkltXcUFLgS9Mv6O9SF8ytr4CKzFPcN/s7kb1ouO7UJriF7cJkIjhBIzZgA0FVaRoX/K
KW+W0oUtL8HL7VX5nC1xa7lhqKadh5iO0XsRCv6UyxBLsF4pityzlF6aL2Ztm5U3C0N+j8uN9sVq
c2G5MGuSBj+BfDJ8Wc9a8928pM3vFIpS4tp243wSqVEUV8dEbuKi2bUiTm1UlK0rIdAdZIqCq7uT
p6HsRcU0/jblwsaBpbTlr4pZOKovQEm+H4Yx/JAO5tKexlwtKt9UJwTcnUQMT9LktN25dhLtq11I
0+DraS9qr8i0JfczxjSO3xr10LuY6EoSRqPL8mZStcp8qMYerPsoAbn3HGiuP42WwvJDSKeNmBGa
qXJRq6aF/jgv9GkHJOe8OS7TzOtCyZrc2egYyS/AFvFEnPOifQPhCKfhOrOziuyinH7kCA6icE1v
CWRKIaZ/JjGln4lS1vK2dSzmUi5Y/8z4hdjkhBREq0Tf2v/j7Lx2G0e6dn1FBJjDKUVJltxudw4+
IToNQzHHIq/+f9gb2GiTggl/M2cDjEskq1at8Ia0TsZLXpneOR/gjFwUfWyjI9m8lh4MobrZMVQz
YR/VPDJxkTAj3SCuJYZyKI00eTuDF8gCvJ7aP0QPad/rmUz0Y6QoDbioMS2Gz+lEkRPMrpkX7+ay
bj9WaW0/IK8X5f5sj7J5N9lVXPlZY8/fXEt4v0Z7nk6exMPK7xOEfu4UzW6cc6HWOQqH4zC87UWh
i4exHYfRh38auQF15Uh6n1siCuZ8gDsqvNGc71S88SI/Urn1jsj0O1mgTb3ZHKrRxtmwojfV3gl1
0HI/yqraDJrOS+6LaWx7jL+F9w0NstE9dLKwPtee1Ra+A1jHfdCVcbxalTZmKAvD+T2oXDTybojL
qUb2wc3NBHuTNtf8zoM5BdGnGrsgAx9VXzQR23hvcVnUvjtE3e/aRObPDzPFrrGrY+J8aHGRV++r
bra+9EoYAwCz0uKQ9QWiirZgRu1PoNyidwPFZOvnrl0rXwrZ6PYhgl59Vap2/mikiNy/K7DZnX1y
tnRgU3rTcJFJ3XweptbqfLPqjK9Vrc/aCaFVu/wPS0o9P+iYaew1kG7cldSF9P+Y5JF3rCvjSsgI
xh9EDKvPjXcAccNPXu25v3Jq8491q/1uZDXtXCebkL4QMJCA4oIk2dkopbfCHZ0aBgF2OlNyaBes
XZUo6XFSrJ8vX1yblhEdftSaKUnRxmSt1YUsaeur1ujkV7vVs++u9PL3kdHZYI68tPtWoc957kVb
cvIm+QW8blodX/4Bm0dl5EQdRfuRdJVR4irCy1S2czbW6EbXXvlexnLCoTEcKdsacfpflkI7A2g3
V8oaJZEORRF5KkTAcISvmRfRDD2hsk66Eu7ZVC2/en2hkM0xOkTBZstRSOIZsKNbMO+tx/r34tb1
S+uZlL3+gRZtXG7IRTNo3VWMErTdAPNTPRkDx7aZZeodXDe1fizysfPOprx1SVLwYnwK5G4BFz+/
i82uMiavoIASMPXfeIkxngcGxPJsG5K0tfYSeTGHQjuWqib3TuGtbYLzNW0xps2AUFYdv6IGfEeL
iFPYYh2Zd2aj+jrrXgql616vhguIBlwAurxA1zZwmsJO1C6e6aPqGpx/oROi3E6eW8xIdt7pX+Tp
s42yQBe5Knmj+NZu6hrdVuwSSVYG2mmWjsHSML2fGq/9OZuF+8eOTe4rNXeF7udNUzwIu4ndh8ms
DCXoYsXNTqHMku9qWKiMbEcK25d32OabLz8PuzWYCMxGNzsMy87JxK40v8ZhUxzwVOceaefRCLLK
+zFEjnF0XZkdwrDYI1BtUk1WplIAXb5ASJHpfL7bSi2Jx6juc8qQUB4Vo8iPWVUNZ0s48xs9saa9
/spmhy0LUvEt9F2qhnUkRHq4DuuYBQtcja/lpEqOVfUBSkq206T6G2jWHx0WLYUJg0hagstb/6f8
wvVmAqHrMInU53Dw9TECsS310YoC0+ga7sWwdkufjGVhVdZFjaTtlDZPukjL9yomTp90KzGnYJ5g
xN8NPWLZfpFYbXxneLXzOW9be8QIohJPwAWy75kegl2aJI93HPRSm49jbcy/Cqkg9lkNIeAGBFe1
DOu8ptG/sOf7zk/bWQ7vm5hO3dFpIZUyZYNh75P22DTVQOl9r6PIkj7lgJMccBhNPZ+rcOj8qMT9
5S1hS3xskIEKfW1yx68vb8xNgOVrwRukZ40CHvxI/fkrLIrYlnGBrH3Csx7tOew+W4kiXourW1ah
C8Y4EwbOJhCoTor7lZrlVzXrdOJcojw0eb2narmFgLEM8yniF0XIdjqUpGlmZ2BKr7MTJucsC8cj
+Y4ayCTt+f5aeIgz3XyMky7BZc6an+LGMR5H5tbBy291k+ssP4QxIJkfJEJYUM/fqj2GKp0s5v6J
MKcjZkQEe6VlNq0aMhCuwp4kOO4ch1sxhuU4Cib+oxtqHSfNmxfgCT2QqPgTWflwSZXIdXzqS+cU
mqX5BD8sfQgR5d4j3N069Oj5LMhu8AdkwM8fmK1Vcciq4mr303jfqNkA3izEGm3w9uR/by6FyDEt
VVbbqNukSkW5t0CXEKN2aXAqEUwVxAKkmN2dROfGZ3RVBqyostKUo9///KmoIiJjQq/nOrVeeZ5M
UV0r4dhHjVHDoarj8l51wmJn0RvPR0MJdRhwk0yQ1slIY9Q2mfmcX5Ha7p4MHCnPSdN3vZ/os7OH
rNNuXA/0y5AKoh1+w/SSxhkVxMCmaSgb/WawtIvdNLlfthnihMmk+sD102Mjeve/kVFhUCVg7oSt
tncpJJqzUszWhS5Yt6hVzn5Yq3tqRjcya8a9dIMQalLBGq4usEU5SJOS+ySxHOBTCDzmBEtE6k5Y
O5SfMANqv83gh09SoBGF2kY23b18mm++o2VMypFdJk6rGFm7wF0aSu3rrAv7Xu2tdxhUoMw55jCl
cDjZyWVuLcdch2YwY8uttGFl18XMxCm/Vq6mfHbLFuEBK0d5tBqy4+xMndxZcIuyoQ0JvQWzSTBK
26FlO1SFl+UdmNXQrt6CI4qOeVfF6C5ZIv2ON9F4yuqucg5G4U2fwi4dLnCdyp0c6dbGp+UORZ8q
ausPqksla3ITkE1ut8l9DvsJ3d6h9jslT3bi881XjHMWdRq5GOCx5wc7z9S5dsWYX93M7o5OlHhn
9FKyO6+KnPtubpzvL++gW49Gb98EGAcihWd8vp4ey2oc7R4+bBS3T6xkzQeUl83P1jA05s7nvPVw
bB8OHRMn9FZXB6bHbDrCwkqgtYS7ttDEfNZqvT6XCJMcekfG/8PDUWXjiElLk127PPw/WVimFcIJ
Z5wSKk7KeQ6LD4Mn5THBEvXL61/jvystT/7PSqBKtGgmHbp2DJkDYGGCvhd9N/xj9xqmt74Y9QTW
SAsh0lqfeb3FBcbTKAmntir9EhzfQ9Z2uErBfvv8PzzVghmlGwq/bZ0sTPBeMeMFHZWqRXdNHA57
ULrEtxEbNmWn1F122iplXiDbBlODv3pnq1coaJWpdInSax9H/WF0jek+rtx5JxW59fYWYU1Sc+tG
4Te2dmJ2wGHRqZ6Nz+kci6PsrPlUze1ei+fWA1HgUG5QWS2zwed7Ysg8+kk1g7o2ylAlop18Bbyz
h2C7kVuxEUheuQaYdq+HIBhw26mscRuDsIkuqtrGvulO7cUa7PgYu7Rnk3pozySEe6Hq1qskQ4fC
AQ5wyyfP7QxUAZcaslxpAl9Dne7oQolDJkV5enkj3nyV3HCgRBjYbqgLrS0xmYrt7Ep6Ddt56tDU
HJw9cOPN24ZsCsYXNTHzwdV1ir52LFtnKTlCrz+mbTrTKFXjj5MxpyeSyyz10UfqjoaY6dSNfYth
sVPucFO2qGHuvIWVAn2Bi2+TsYY9ep4UPxle4p0eHVM9tCW99NQ8DSlSBIBK3BxWsALR3i8Lr+nP
ZZmjaCwEjq1U23nuAyXoL+Tce02vW5uNmMMvo2eyBWs3Q5QWoc4QoAAufT/aNUMM21He5Un5cwyl
+sNDrO1pYOSwc3Pc2gCEBooH6rQtvVcPXVsxvCq7SnWwH5xuTL4iVbInTXUrq+aWB7wDXw0jj9X3
x4xCL0SV51cncaJfeS+jb57STb4mIbkDIZK+J8Weu/utY8QjLZo8CyB0HWQ7Ewsdt0POycot9SHX
przyQ8/pTB9Ilv7z5YN06wMuCnA4g7j0u9cIabtp3VnNWYwfA6XWSMbqjF5ESH7cxOYZTaD4razV
MaA73e6U2ksAXwX4BatMfQnJnY7Polz9zx0ZV1mEKCfxkIGS+aHWlN9CZt5/WHHF1MD90OyMMm/s
mWfrrb5mE4f64C0j8C7Thswv9G766c16Grz8Sm8uAxcaHgkpzSYHJ/xDb4wNAX+/VB6UGr4yQ9yd
TOZWaEKAYWFSAv0wN1rpfE2VuSU2ZkOsD8MdQkO0krBrtwM7yWwtUGw70Xyr6G3dj5uuKXxcdpIs
yPEbe/U4GsEq5FsB+FJ+clBWN7XqiIbgR85Yl/mTYQlchN3ePoA6LV9/W2NtggUCMRlXkPXoQA3N
xkg7hCb7Pi+/dKVL16ooYQdmk/0/ZAbLR0TQchlUbAC8A8N9o89oxLnoTHysHGE9xmkVBo4cnJ2y
7VY7aGkKEmpoSnDyV6kBNiCFYreoqlmt2cM9mfT+v1xU5c9Gras3MtXCk5a1NSR+PNSOUCiHi24U
vebjZWfs7N8b8YcdhVsvyDNUKDzv+bGc2qZyFY0kWbfj6GvfTNrBGsvmmmXRdHz5qLy8FECp50uV
2BwPswdMKp7C5FD2fR0gWpW/VQwK55eXuhHK4Q2gZEgfxlvwN8+Xag3MgNslIY+FBmbJgZ8g4zS5
eLIT5xpl9Lsp3sNObCMByCXgguxXCjhu8OdrSj2pu7RoaKXLEAe2MLI+UTeqe5rA2zjKMmxGGkBL
Xr4u2Yw4cqzZo5c4DO50TKLEeGhHpQhCpbDfJG27JyRwaz0daUMowWxaOrLPH0sXdWnMGm2fJK40
v6208EEfY/FWNwYb/BLGOS9/uluvEcYnQA2GsksP+Pl6hS29rq3hqbbh4HzsFU287VSt3llluxcx
icJ4gpGkQUazLqMSk1reRhThOpL6/0IzNzyJPpYPhip2hOK2dy4rUYAu7G2qm3UdIEzmWVMMfA5K
SfVr9nBNOjidap3dUDIUQLf0YlnMXhMXw8idY3DrXbLmQv2g4sGX4vm7BMcB29gAVFdiq3RppdTe
JLLaQ5Le2iH/rKKvvpgZxnE+6QU70urUd5E+iVMVT9PJ1vrvCsDn88sb5NZy+Csu5gVkhBsEZNqT
mMOSR+p4qrpDMSpO6mNgEd0ndt+eW/6fHf2yW1+QuSgZrwbcbDPBtltDC0dYiddGq6Vvxw4QGzQU
kPqT4UcF7DZNySH9jrG7txfH/lr+Pc+a6DmBi2L/LEX/pr4Dz99TUOXXMZ06sCEOGZTf4QauHQbm
I5+qWmhEURUkihH2VyF75Q2ofYysMIP8Sj5n/0BiVTS+K/M0R6gqHHb295ZZACmXYSonlpRysSB4
vslcXVgjwwYIfmBBPkSiFKexGcJPaBgNb/CMnu+AeGFinWEpUueu6qPZbByioXUfstKJdw723z29
fmMAevhFFMVE49XPsVTQUEk3wLaF0F/4vZ2HzSEVhnkd89Ft/D62iiTA/DCfTspYVmXgShRA/UQz
MvcArMnMfTdsbPcAmBfn6Ujr4uRdmjatc+iGFD8yJ5/BXiWxS4dfdo2u7jzCcirXT8CdTA5CSAA2
uhyAfzPl2o3LxLPzq0ftdzRpIp16FIbghLrNgx6i7uNlCMVN1VigwdrsadneOF8WBpvo8y8A2U1F
ggmvh1+6XlzdoVEeR3XoTpqVWeemnLwDPaE9uccbyS2H2UB9kcKETvo6QnK4lCKKMHipU0+9TPj0
HWrL+GpKr6wP1jTP2CRVJQgEyNrD27q28i/woORr3zoIXU7ZItKDAsbmXi0LG594ppkXnGS/1Y2Z
v4P+bi9jV+uuqZr80ZgbUGDqnC14LOvyclDbJCzMpxaKMJTcRSN+PVzhwWysQqR98RS4ICW4sUdm
R8MDowd5ynUsTmme7pGv/0aPZzsNwewFQMsF5UBFtFY1mXS92U3V1Lt4JrKDbwzdhqTSjsIU96Yl
vS/ITbuIPGV94tuNW78b+kq1fVzr0zgQyHo90stTlbvQm5gczqGIPhZs3reqjS7qbLbzPdmDvld/
bPYnPxpRAsSW6ewiurWE63+OB41qKbNScS9DHX9NMZg7m04kTi1U/0PXmvVO1npjOfJiG8Ip4Pct
pwdTwDZcDFMvqDXKD6HTtgcmxPh/T5Hy062bT6/dCJBRASfQVFuEO9cbwXUidTDxf72URmEw0BJh
/8YY9G9KFprvckQr70CCdjtX6iYbwpED31k8X+ncmvQsn79SmVf1QG3kXQAbTRfXrN2DOaEuOI6I
G778fJuUhKVo08GyY5gI0GgV3Ia+lFHYSracjY5f4KIuF92ZYEB+v7zO9rNBVYAmtJBBeKFrRbjB
4jTRq3Iu9Zi5QWpmysXpgfeEc5KcuqrWdrbJJmijT8VnQ1CJmTLt1NWu7PTRrXO9dS9WHzXvPVF2
dzWAirvIqsqrJr3BV5yyfOtKtM4nI99rn2/jBzIdFDto0dHX3oBbajPz1LnTnEtuqOEj0g7Zd8aW
PatahfWEsCGXsufUUfDyW95uHJZFjovLggRpk6z3TYdqPByLS+wo81mALz4gL+qd0BJPdzbOjQ8K
QZMkjOYRo4/1xonyCNVBY1A49upnANr6ZUxU54QddxEMlcy+vPxkN5ZbzD+Q6wEuzslfpRGoFebl
oot+Se1mzH3oXu330RXJW1nmCPGP06vxUKAjYM7xERnrLxPd52dwaiHQ0QnwLu5YuB+VulL9FM3H
b8DOme5ozX8vP9+NDbMITi6lP2GNffN8uR6/P2pVzbuES0U3wrV9O4leezQUp/YbT+svs2r0p5cX
3WTSyzMiVMCkZ2Frr1NFaCjAU+bGu3S56UXnCKezyvfyBfYxgzISF0QclScrK7QfZd50e07F29jD
8sAzFlW3JQytvilarP1o24Tyhoc+Ta4h7kIecqdrdWsV/jryrNzjHMZlZ/1zP7mpYfRh53qXuqnN
rzUaotcyiV7dd7TYLAx8LEAtcPvX7dQ8amXkKZBnnaSgDa+0+rGvxF42feN8P1tl9cbcxjQj+vyI
qk1ee6y9CtxwaKg+XYe9a/3GawMnzJ7kTuDrrAN2VLLtzQhFXaeb60DrJ/1i9G64E7BursKnAeqt
0/9ec79kXHmjQkbPfDafL5oUYOWj+dW+hXwcplUOcxyIFVwIz7eAFmlaXjeIPRpp8WXuwuycN1py
qB173Mlaaf7yt57ncOTpCyYD7Tvi4hoyoOf1qMsEy+R2dJ1Hp6yjbwP6FY/arMap3xsCiaGkSEzp
j2WOyBq4ED37UgwWlPpw6G2QkHEMrtcckzsEPXBcMGlKPsZKlv4n9AgOCEcauO/CJBMPiY16WBCn
vfpLLWO796Fq6B+czgEkWtDWw1kyHcyH2M2zyc9N+s++IKXFxFnB38MBdZscvC4Z9FOmdbX+iaQ8
V30LDZ7hiPy4Q6KZ5WoalDUugQeMX5l1TU5pv7NnUajUPIqTHZXR5Gbzes39bbpCrWAvRNw3opHm
O3fqqY3aaPZmPx7reXpLkmvdW22DYuQgXfVHKb30vzg2nPdQfKMwGBX05n0b55M/ZpMVH7IMyblz
QfR/RCMpLIPRdsBfqr0ijMOA68vXVCnKp3boc+8wWlbuBtlQhSMOmE78Sbgwa4IO+t3RCN2xvwt7
aT/gCF8M7+3ZNT5WlicpxNvQ+JZ2EDHo1xsLcCcWynHsDRn5NmKMykloSf0ml2ObHEahiKcE1ark
rkD7S/pOqzXeCXPsuDi4nlIDIk1QfIAEI9Ec63WrfsTkTKuDUHZ6dTCzvDYvc4uyE6JO6dcScfga
G8YYnouSzH3tW23n2r4t4kEJoJU5/SEt+cd3Fat6RLlYEUEdwhgObHI3lS9lK7QhOm7ht1MDEIqB
0WTcO7kjmwdFz6f2fRsZ6p+inDXjIGqkF/yhruf6nR4KcU7tEouNiMaV4gN4aX5VfOzhMM4iTA91
W0AcMV1Zvp8dOTq+lXp1c6foev0fcgRZfGlYku+hw6jxrcRNvXd2Wunq4zDY9GeoTto3BFx0FIDD
VUCynMz5gUNKLGBKDXn6IYRcWu4IVmxP4TLqX5iIhOWtLEboAowyUVK+cLtb34co7L5wtQzBy/fn
ZhXIhyCvMFgif97Cdap4VpiEY5mGPZB4m6Ii9eQklreTyt5chQBGOsecB4T/8+iVD0IJHcUW14H4
C1ym6a9AerK7Vz4LMZL+AgN30ECMPlf5jp3UmgonL7lOXTTea0YbHi27aHbq6lsXmMttTKlIfroh
90xcXhJzF8Rh+jEJIEXNjO/7NGjCcc9p6NZStA3o1yxKb0zJn782nA2RH00yJOFnBRMlCjawJYk4
Uzy2O1T3G0uRmcIBp8F1Y7yh6m05WmmtXMK0Mw5p3eSnqrajN0Y3eHuAo+Vrr+4XyEpYBnAlY3i6
vl86y8ZMDiQ4xhhmf7QnVRyt0sp+KHmUvRkxQ2x2Ev3N9iNlomXNt2JFBlOrzDSDL6yXQxFeZqeV
QY5NRVATmPbaljeXWUZDi4z/VsGrA2Kd4RlLmkYCGmR17x28Bgt3F4UQ3x5185c1NOLOnnIjyO2o
vB/q6SeHMwui2S7uxkrvD11TDjvH4kZeTvMamTpKDpAI6+yRwRI+NnPkXlq7wr8g8mLg/bV67By3
fDIn2zqTxu4BbG7sJxYFGL54527psSEhfM5AY196Ws1BiIDIaZgjsAG94uwEyu12opO9TEPopS8K
5stn+Sc7nmYXbUGr0i9aFGW9H0cyTL40KvzpsYjb5Ec5hnvCENunYzsxmmdgwMyVBt/zJaMCQq5s
B+2SyNENGsQzj6EO6D0t6r0ADap9fVxYhIqKf5eH3IBIKjSdJ7dmsJSag1sfsY22T7oahfahi1Fu
8CdZOf+JAkf2k8i61PVVM3fck1GGVXpA0t/5rDPTiwI6gEkYyDGCWApgSHLPlk7pC0Nv6yDu8TLH
jrbUHxM49hJz5ZI0D41gU5yUdrTeeQ2uw+esmLqnDNz2Hy0V+RfLmyL97NGi9y5qhKXAG4OQZR5y
JtJcqJ7Uf9tdY7UnbDTGbw4KgdNdhTSQcwxpB34vcABKIC9n7XzqjCw7zdo4MBJsSsu5LNTx6qR5
6eQG9oAiyL3St6QqEYo7ZmCZWeIdVGXsUavACiY8xqUEL6yRIj7lMIdLrDLyOvV1GARWkLhKp/uN
6TUf2xbWM6mGC6YBhT9HO5RhT4cBbXjDQQJ8aGJfkV0Z+opnT7pvZpHQvsu8tEuQ8G0GW0UY6U8r
aZLwQBYgfkWMxMxTkXjeN6VyIbJ4UZHdt5oXNueGTKc8ZKbdxqce0v1PkWthduot2X3QRNWnmB8k
pfQLmGmZXxq98Wac53G+Nyovjh48objDIQTU9c0aE5tkNnbQoM49Md/H6jRmgYumS3cY1AYDc7MP
y98dprR4+pXoBAZaEgoFsrZRvXG9TAwHVGYm009lZPyZszx/El1n3GOwUo5HPYtk6ztOGtV3qWjV
O5w31c7vvRwgyFgov3Ub/UNXa6ynafSUOzHo2c++aetvTYFFAwSIDwjolH2YmHdZaHgfJ2FM6bGN
yj45LtEQ+rKdp4Ufz+nwh49eP6RGP2vvUPq37aOrD332HgssnEwHKJBNUOvK9GlIJJSjPBuGs5JO
iXE0w7xDnKFKvEe0npQaEvqYMEix5+6Yu3oaX4reCMsDKU/1lGUwo30zaazu1HqzKu4cOzT/lLLy
6oDSUQHaFpP5BFk/Q2OVwgpPtRpVxUHvzD4JiraP2AKqIpvJHzXZfgjh8i8G4KVRv1Ejqge/K1rL
CUY1NISP5yDMczkr3Z09ZLN3x3wC9UaJC+xjrcQmp8EeP8xl6D20pal+nGIGnHdV1GWJnw929plB
XDbxNc2oOdad60bn1jHaJ7gtsLsqOI3Dj0ifRy3IvVqj/BCTVZ/jBHZAnrSN8OeuLuNDrLnVGLjV
kN/JRKuagCCsf+i02Jrfeopsvzel7f10MCVQ7rGEV7v7OI6oMZQoKe/H2I7dY9SlI5gfaWSaDyOi
e2yEkUFohEuunCcFWS1IxqH3Gec1OX5EU4pXqafscM4nQf6xJIXoPqIImrTvZ71oo0OfUeBe+So6
uPq5+xoiV2adzWKuPlVlU8/By9ng5tojs10gRczrwOBsskE3R64bmhlT/zo5SDiPKLL25jFLGgj6
c2sfh/LVJJplSaIJcONFq2vNMHNKBoQAGcDa5+N46hK8Mqq2iQOaFM3FmZ0kGMx02qnXN1nHsigQ
w0W1k+neOkksqvKvMjXMQNmGX3pdmO8p7vaEyDY33t9VFo9e8Br0+FY33qAZCf7GEbwJWecHJqLa
AR5+/aE3yz3VryWrfZYe/l2KLusi/IXM0+o+p9yhGY6W8pVrZUj8sa9wPGkE+EWUFkK/wxwIgFOZ
nYSRRN/+h03zd27FcJwWyGrtMqGX1/bgqHDQcg5t1Tk02U15zJwOZQWZCOXARaA+vbzqjZcLgJEx
JTMTmi5r9Faex4hujIsURpW4bzKcsv3aUdInVFD3uvq3lmJQwgfEk4iPuWq/wf/tCrm83Hk2xWGY
kNvWjLwIenwpXtu1pBeMFCoiCOSc27mT4YatKTOcLvRCe0zIfO8b1Bd2ku5N8kdyBKZnOXQeep/b
mg9gcrGotyG6BlsrUtPh6FoMZJK6MH2PUn6nlti+QLrM6qJ/wDidluyqlhjVGLv5Dpp+lLIjOkU1
7lFfnQ8RdOedF3jj2ZZamZdHaruVVHaGUIEWi8ldHtX5XS0KcWyyrjvXpVodUCjZHd4am5PHsxG4
qKApNsEsP09rgVhYdpeM4mp2STYFNQKPCnbVRvY+V9K5+aNrgtwoNvSR2ayIp3eFxPppiCdN86cp
Rf/GYnPd9c5i1fzyEdlGOUI4jC3O5qKOvA4KoRnnQ2ziJ6xkboublRa+b8O+//C/rAJMng/M9G0t
6uMZDe0Q4dL57PUqUBDbfkvGMvx+eZXtFuJgLOCtRS+M+dMqyFgdbDduD5Qe2jjEOjGMfIS9409d
L5sd7P+tpTBJJJDS10e7a7VUKDAtEPAnrmGnpw+TzKz3YT6P0u+EHJOdo7H9RotXKj0exsygUNco
E6iwhheNyJ3qtlAPoxEnJ0Nr9vgpNx6J+2eRPuMmQnx41RSZbDGXtPJTbHWVJ9EWeSCVXL8gRDru
7IbtStiTLrBIZrDILaw7+0NfW31VIBtnWuX8Jqyn35kz4dqeGK92y152HDTf5f5mhrUe0ZvpOLfo
lAr02mESDwUdWghtiq/H1R42ZjNVXpbiYWjGAUvegFI6gF0qmtDcriUijVHfON89aKenDKnNr2Vp
25955OFSJREMXAUs2k61vmWjLD8A1CK9Oqba+Pg+DzLD4FhlWXEDTZ1Ty3NeJLbnG7XqVUenCovQ
NxjWOe8bLBf/uF2liaDzGDng7xmiU5AJF2GbLrYdP9IU69Xkbn4cAxZAOwSArRMGilee0Vo0Ks0o
1a7VbJtnuvLKucTlcyei3cpPaY/oTGZRYmNDP38PyDtNpHV8COx3IfjmWvbWLmzhjyM4ED8OGQWU
7byHy7j1+UGNAj9ZhqYbinGHZQCa62jnY5ZuHdFaIJKPtX02qMfPHaO5zwhfzwcxxmct3vNu2l5o
pHTYjNAiA2u8CeKOMWL8V5Hn1IpVfsY4TfEj9Cz9MDeE8LHQUXe6mrfeMZBmCF5gUOj/LW/jn9YQ
5oVqqHSQHKRlhV+GOFIO2OaEvujG/KGv0nnpe1Q7Cfk2bPCU/39RErrni8LQJ0SmCSkWeuVnC5Hw
+7Fe6OT1rjz6jYgL7gGM5BJ4IRKv9hBA4Lp3ofdeB6nTDKG3+6iGYu8SWf7KOiFfDDUWxc5FTHP5
rP+8RSPuIUuHPBBTMv0Dbrf5qR2s4oCAlqn5pcztcxqP3xSt3Zsb3NitiBUBtuGWBCe7Kahq4JT1
NEXXWujDzwj5q5n1Go3hvg5o10c4zKvfV4Xj/DKmQm3u0TFN99DBN16yDj2F3vjiQLtRuNAGo4Y/
XUQYgdsT4M04OplKuUd+vLEKfJQFXUQA0jZ5ZTeXkkyXXn+KTMG9N8rYOjhp5e7tzpvr0EZEPMhb
DANWWwZYhuxsBO6gTCcanrpZ9JhBC9w5Aze2DKhHnIno8dvLTOb5ltFcYetjrigXvc+LA4NaD29v
baZnVOtv3SrVDzHC8u8i4GOvz3ioDu2/tBvwGOtLW7didUhQOL4mUYhenaWER+TZ3aCP5ngnutx4
lbRkOewokGDvusaeRMYw6gRvfHNRL3jXjI72A4ZcurPKjRhGF4OfyFJ/GdrPX+Wc1Emv9GF0LV1M
JY9aHel/LGF7SP7IrHFPsFYqeSkjap2d2upGIPt/lCzmXOCk1gC0rBia0tWBanQj3TIvFk2QTHMV
yEKJL69OicmDXYIL4rKAiFYhZtTaJAPMhpZ8leB5Sv1QAFSMkhMmR/r/8FhcCMtQDezXpp8uBoHe
eehESBpGPfYqWWzfTRBRGSsnxbjn0nnrJTJ0oZwCiAzzfdlE/wTPsbG8Rkna5CpqLncHkaZgrEMr
cBNlb9Bzaz8uRSmAPYeMdd2jcXWtczN9phYuwuiB9uJ0Vozxv5e/1BZbjQ08aGYyFpA1DI9WD1R6
jTXaZG1XqqPqmBqieY9sFP7rzWgcZdrVAbNerEhTxT6GyWghzzm9Gg3Db1jUERB1Q4OH6Pz8pcaJ
06dqSGY+qnl9yYxaOxsjkup11E47u+XWS+V0L4J8GhfAZmcqiaemBYqqIou7O1em01kKN9mhlt58
q5CRgZAxy0LCZfVENBSZgEIjuKqVpgdxqTuncs5n34ELf+jVPgtGVMUOJUo0fjP1+fs6NF/NYFre
KpQQEPdot23wkMk0DVmkVgl82rI8JTRAQF2Wow/yJdt5q7dOBXU8sRNSPOjr1XmPscKu+rbB1F1G
eIb1k+M3UjZPU7uLcLi5FFRvcHPUVpvspXaM2LQgml9h3qdHHWm0wJAJZOjEeDV2FYkVkJYcDpoH
EFRW/ZNFYczwMi2HaN83HwHOOF9QJ0ExwbNje6c4Xd7QKilb4BQsxwwdMY3VDatwuh2zQNdFybrh
pKpq788LD1tvUuWsFpX78+Vzf+M1sh7L/QWibY69qvRppKsI5/TVnMcoEOvdG4Ny7B2YrXBnd9y4
8lCQWZZa0OMblu5gViPEhYX3yJg8DSxyvQCZBK9APUHk/AdTpGdUbp2PLz/jjawFkgo3AngY2Kvr
/pdqlUaFgiyZu17Ox0avEuKbmj0aQ6sidJu2DKZ69bHI8vH1WQuNTBRcYa0snZrVeZB5rnBKLHQQ
ulEGVhTHAQaJ2VHmuybBt0INexQvxEWhkephFWpae0LOK8NanAmvWftOYstjpWvylBa2DYXf0OtT
b5fOVVcAXgWlrHv7vvaM/uur3/aSGtJypKG6va4qxUqiTFfwOAj75iFWRHug98asV4R/hI6lr4p9
TSAlVLOXF74R0lnYhh2ziJ9vtjL29MZU2VRNca57D//H2Xn1So2kYfgXWXIOt3bHAwcOmeHGgmFw
zuVUv34fc0W7rbbYHWk10sxQXeUKX3gDfHHzWdRpcnw8ysaBofjNjY7QE0+Hu2zyPx7+Msob3iiq
tzqNmY+a2o8nPZoXQY1dpdPNCf0x1OouwDB0cCbaj09iqu2Dp8n84Kj9XuVo43Qs9sQmGdkiMvyb
WPjHhIC5xnW3JNPZOBbf4e5Gn3Q4POeamONqpmWSQiO0Svq2dl9+eryYG7fdzdir86Eb89CqpLZP
ZlaUR7S5HNpPFE+5PTQ/YW13tsg9oX4h7VOeoTizhPZrxFrVpN3cKShLgf6MYkAEUX5NReZ+oXiF
FeDYo2nld0B+DuocRszcy43XVlTJZ6QDiz0QyNZeWnQLKM0jRIxayu1eSk3J18eX74mnH8F+h67q
sw2WofZNY+w//v1aw3OH6G5YgIZ+3x9/fGcKgZPhAWtAXKj+VtJjO8Up6sowHZNDrk1/jRRipZEr
Wd4Vrvq7/qWHjBHo1JlqeOLVT7FpdkHqmMohjmxrp/a4tYPJSIkaSbCdO49tPW7CMTaw1DVa0BXA
RcP43ahUCKfHPZCX0YloYbSJHU4HkEbZ3+9hoo+l6Mq1cB/zgEeYJwtNwSc1kTZQneY/dUbvxtLr
/l3qpPnOFt7YM6iy4OnCG8odtH5StNFw5xz48dPQDuIF6SjzVxONzT/1oPR7N+rmWAu9lIKyfQ8x
cy26Qb2Nmo5wrOl1GdrWVQOKdu0tOJaPd+fWUBA+CMgtGgB3L2UZqvQeNK7VWAzxG6mM8mRHxfAx
VRr9/HiojWuVGJebGzILFfN1OJeVo61WIX2afLLSlwlg8AXAx//xnQhLWTkd+tTGdwppOjeuuvSc
mvifuRNNIADsPA99Z+xMSN84ADT4eG5JZ+DFrI+2go5cGiL18DS60lEAL9dOe8QY3fROExCbJDDa
Iu0DCGfgrPTSsX+EpYnKb9oa6jchcWcmNalm8JqWln3sion/JBajjUOKMnSI+eYRfy+s2YLTORII
O0XhomzVIyCGif2cDoEXe0pywHKIDR9VhfEfptZjelKtEBeCRLggdx5/xY0NQ2Nlif1hQi1tt9u7
EzRXDzweNgNaqs0RWtd89FCdfBt348vjkbZWF9dI4IDIaZBILf/8j4tTcbOwa9E0R4RFR94YPObZ
nezsjFFDhVFbUQRGH00Y8uGD93jkjecRmDAflb7+QoRczbF3RBsWeoWx2JAWx5T18JssG8+piIRf
lOqwM9ONkwHClXa7yYt0jzmh1z3j3AQGurfN6FhVofwKst7bCce3vtxv0vhSwN+ARehxLMEwJk+h
hKSXDvr4XhlRJ0N9dy/y3xoK7DMmRiBIyfPXn446oRVFKgWF1q4OTRK1J4giuZ/B2N/5Vkvct0rc
6CouKHjIVjzmy9r+uUtmmPeqHmLRYqbKeLaF0XzVFZSsAq8Kk1MxpcU7uKZ19H+cgwVLgCgYAdxd
b7sZNUdGqcu4McBASFPTP0U4velDp3n/eDduLiavDrAkIoi7OgJ9WQCxlpU8OUqUIjcXmQGSo2Yw
a9VekL218ZctSC2bisXdIyfG3+2POUEAaC4CG8Ls9zzM1cDyovm101BAeTy1385I66+HwD+BEaRq
tsvqpGEoZoPtRAbIGWPrK00H/UsDcvadCqr1i1UX8ccpb3DoSZw2HpBjD/VfFdiJDy7EGjVQe0eZ
A+IdjDqdoSmvCBL0s+92mOaNuKCKU586w/fB6tyatmczwXWarKY4tHplvTJlae656W10WKgdMBFE
jfi/dXmSt2IwkY1Jn8reHWh0K8XPmrz3R+Wk7RCY0nSp/7T6dJB0iD4Zo9vJnUdp6y5BC2gpOy30
0fV56Cx3ctrGgd4vreqLYYMsq7Jo2sHSbJ06UE/0tvlyiwz07amDJCQGa0F2KO1cAlRMuvOUFJ88
b2ougIXbwMMz+fJ4s2ydA4quC06cDtZdoi3JPLvQBHwxOMoPKEfac52l8UXPRb9TMNk6Bu5CKiYE
o/i0zg9kRIGCgAt0jFSVb65iat+NLs8ixM1k9Xrsyj3Bsa2nzgOO8xtwCE1wtZyxh2mHbS223XFb
v+VIzIGXYDhVK67pq/UoPhudMh/znL37eFHvP6RBMQu2JZD/DVBUZ0BUqSpuauGN+REb5hHQtDsd
Xfxlg6nH1LIprHhn99xPl0HJ4+FEIud2B9CTDRFMmmLcqYSivOiK+WO0MzPIZaTjdpRbb7uwsg46
/pc7daENtAQjczIXxWp6FuvT4c6W0SYjviJmVWdfabjmlj8mUkJFxFvgCC8Z0nPaZigQCE8ZuXcs
73PYddWbBmMn3e8IYfWgG/J47+q9V+mh7wUdYWFCGBuQLETQdZ2kkHzGSp3PYDlKcExoqYcHSxvK
/3AZqyzYBUr6tptF+aOIJAGRKXTjnwzQqPTpHBb5ziN3f5nwmxC5ge9DVklF7faYa9VUKXlPMK0W
vbgYAxqndgsn8fEevD/YlBVAb6FRsKXQ6JQpre+KcMsLC+tpUDI3Duo8UXS/N71iz1pma/ORwoHI
oxixSG/dzqnXisTtFa7oLE6UV0Vuqb6n5tORZFI9F6oxn/qoMl+ZaPzshCqb8ySZAp+Meumdgw60
E5iPPVArMCnQAQaQ023DM6ZoCC89XtKtSS6i2lAeQffd1Vsao0sLmJTEelFcXGMIIElQhp5iHtxc
KbGEm0P3cxN29atUotu6s23u709aL4QrSPsteJx1/BylkZ2afMGnxpi7YM6T7J0TObEvqzE9m3oW
77x5ztYtRleV6jYKKYs8z+03BfI0J021GFUPRvqc6GKsIALXpYBo0aIBjzdj0fJxYVYEsnIhp+Z0
LL87mde5R8ftp+oKRWNu36PwBmNEGi7s2XhMxjeDIYX7ZUhGRRypmaXFs3T0iluxB2VzIL+zlEtr
Z1N4xn44yfwunDXvEJt44J2mxuuMYzGAcUXPNSw7n1JFb0AqGJrn0R5SgWFUaCP9pWvhqyIboBpU
rrS/0I12I1+Nm3Khy1Tmc1j3sRqAix1qmP2iep87CdKi46QY1RERpiI5thJ+hO/kLTWziHcRWwsz
HxYQkoHY2EDjT2HSSQXpBhA9vlv9bEyIN9nDDwvUrX4Yrcmhw9kOOYc8cWcnKDuJn6xuiRaeW6eU
40GqnYCVMQ2Z7dfSGvRD3oW2e9L7JNb8vFaLifMbm/WTkmIJf+pRxG8uxHHGp6Ks1f65gO5RH5pp
UF9UOvyJ34f2EB+kGDXj/eMjsLEJSQuQ8FzKAOyJZc/8kRhMNUYpes2bmuFr5hf0WoK5Gc03Kb/7
px05w8fH423sQZwQrKXE6eloMqzAUYVWSaE0SfqUV72uBKb3ukDWMvdDNTJ+DqXavS8Gt955Sbeu
lEWfdFF1o1O93vg9KhY8z2AK5jQyDtSu8F8kBj43oxA7kcLmUItBC5cm4k7rQy3oyDeJnYMp8GRx
4pZuA5RlwlcdLumPV3Ljy6EgQxKCOsPyMiyv0h9fzoKmL4tkoHmLnIXh962dvifTss9icsUPq1H3
UPzLH3ibhSA5QjmYQialnLvIUjhyABjVwHQunNLylTBq8K5UuC92ruWtmcE9pxC+kDjvlLFUu7fp
leAgLtW0DUZ6zodea4RP2XEgg5n3JNO2vhn9N7gsFLmJLVb34hSaKKa7+AUZqqzPGEc1hyobuvc9
Ddzj44+2ORSyX6SOmGNQGrr9aBGv6aCWcfpkq/3wKkII/Umrje44z7b5f+xEsgCSHAMyrLa2jShn
oJR5OrGKZWkelS4z/SaK22NsQln4+1ktlS76r/ZSYljNStj2ZMQ1ktFzMSE4qIxTekEwLQxJMpF0
fzzYxg0C5xadPWpAv6W3bpcwMbUZaY3F3s9ws8CQntv7wJZ7HxmK+iyQyn5DHWMP/HGfstIzhIlk
AJ4la13fW3Veoa2qEg8Vk5n8oC3VHDNTa1y/tSZMxOlehPRjbKhW0Fw9+1Ok9N5u8HtPygWTxX+O
VDJdC0Qqb6fuqC3vDu/nEywzh5JU2ShvFG9Eb7WOm/w1ijNu8T6CsNyi8A86P8DLp/5UqGpBfJGg
TLPzKTYOKqj4xSlqKfDSxL79PZNW6IOdVEiFTxWSf8hM+m1a6b4Vt9nRFuEeH2OjQbZ4Q0ArZ5NR
e1FXC+DxMoHDI2SK9VT3xexNl6aXrp/WsXPIrCa72E5Vn8xIRsdMypRicx8+SRdX1MebcOMuxL6e
4idg/YUIt/oh2mCpSeHybKZ53l+c0EreeYUZnh6Psjlfysg0j2ibI6m4Olgt7U7kn3FJSd0Fb+EW
3gn3ahObd7RgusEtr45Xw98nDwpaC/2UqAPIY1JgPz/+JRv3FgAsymp0QPgp6/ki2ldVDloNT9M8
RQc0DblMrEwGWInvVbs2Jw1kheWlC7L0fG93VdElYVJAs3syw8YYfLXqXAumq97+JEas38KgTD9V
SW9drHh+PSKPT6pX6tcu7va0/jeumqVNyLS5qwGur/e3bhOcyJpZW50CtzbOh1d0t/oXu0/6M8l4
+5mqw7R3c28Mi4AB3DKeIzid6/JYJAQVOiqqV62ccCWspBtrgYGU6amFrlQGMNnREOpqFw3Hx595
Y2T4c3QLl9oYf9YKpVE7UWcPIvOupiWck16X5dUbnemsmFB0U7R+cJgp98S5Ns4SkNnFe2VhhtxV
Aw30Rpy4ZNAEM4cTGJn8aA/UOB5PbWMHY/lFS4bqBLXHNcsKgLpLnxD56BTo6kFp0ujQmsapg0L9
93cDVn2UobmLKI6tw4lIyhioIhdiDerCn4xWfxFRqu+MsoGoQReY2SxgRAZaZ+j4sFoCZxWEXnEs
G4NRNMr7VHM7IqYxShRf9rVtPqsg5xdGVN2gPht3VfS6obCT/n1Yw6fjhvIQi2DTrvYNArOhE6oi
egpJFk8VqgWfxsyx/NiRe/qCG/NeWMegknkAlkBgSer/iHuJenMwb6C87RKH1dIL5cw7p2k/Or2Q
TZBqXiOOdS3DD8miDRGUaTe89URr/Hy8obZ/CNEiDxLskru+ptsM8dBzQz+h0RDiKFUlAda3RuJT
KAthMHbaqYvrOdATfT4UyaT7emja/z3+FffbmtVAqeM3Y/PeaW1uKqvG/Vq59mqNyDO/B6Eo10Z5
2Cp2TtDmhNlo3BC8wGw5/Xbl66ow4yGylGu2uJUFRtSkhp9UBtawOeiJC7ICujhXsaqkvhMOVnwq
rKh9QggZXuPjaW88EoAdmS+FUYh/CKPe/haG8zJhWRG9sy4Gtl3V9ocUsbc3RVQP/6aKkWDjJM33
c97O175C6/qIQ6hp+KWM0eh6/Gvug8PbH7NeGE0leZYwRvRSLd/HloOi16jNzusmrccgnzUXwSEo
ZJ4bvdTogv39VUAoBLCVE4iIIuJGt4vRdLXRD8jfPSHrjQKDSYT/Gxn9AwcHQr88q70381CFJwT9
FpU7xXtiLZRy5xa4v8gXqDnRELRCZzFcu/0ZqclmjOw+esosR1wKy56VQOZJ1++Mcx928meTxi+4
RVor629fCceLlVGDTWJOkLmcFFymVfUnadmxjyia8u7x5906Y4upCKVlz+RVXtUsYpTSpOlN3G5F
rRy6qZ7OrRx6H6kRb4d3sTXUwssDPMP0yO9vl7B0h6h0R+6U1FISP6Kpd4hciUpfiTjHTvS+ORaY
TJCCi4mLufpcTmqVRVlm0ZNI4w4yMKBIq1MnsGXWXrttc6iFHuCSkdJEWXbOH3d2mQEgmGIb0dtc
jd8hJmN+KuxxeIPjl/f18cfa2oQLHtpZ8Do25fjbobpQwYLdTmFvmcN4NOtQOTlZXuxE5u7WMAs7
BigpwQQ1kdthjCKyqnCcw6uX9FNychJTFc8zpPToRVha/yVps1wLCkfSfR7qRnxPYO6kZxT1yiyI
K6+yAh6IOQHD56Ufi3nq0lM0UCv2GzGrP6eWp9Ovw6nqEAdqkwzzF5Gb55bIQh4GOVO57GI7+pWY
aVv7vEVY0cRGMqVB1ebOcBCdAsdROlYSBzrFll8lRHtSA8uaXvAomkKfClE+vW3Ciu2sIoopgtHT
S3LGtHWcS+SqjRkMcWyXPKm5cUJzo2iQtuvt9jCIafKO5PzZgCEDWKJnVZfup1TLpuI1Xr4CtWpk
MY+zmeK12GGUdcmdsgAf4tRxepGZbXyzcxwB/LDso/CYTUMhz04+Kt1RExWynbVa5+5rwv35EkUI
dvqL9ssbQ6nARM+j0n9u3bwIr7HRtj9Jb734qKh19qw3okFlaSwQzoEOKfqjAEOO7lOYoA7ZImlQ
+Z3aRR9ImNCfiCOMZ/1Ox+/NL0ttRjyqa6mbJYpZfaf2n6Q7D8XGOQANtDRNVc2iArqKXcKEdrCO
/s01Ncf8Fe86lr55BORDUm2Od873fXeDXHhxh+GpRnbDW37MH4cubNvKiMo2efLsKDnST5h8RMPl
oZCqOKIwcCiLHC1BJ94b+D6LADlDBWKppVkQKFcXS69XvdE6bvxkqln2OcV+4cuojSli7LorrlgL
8xaLOrJ35rvxCmPJZlGkWUTZoercztc14rBvMpMqb1x1b10W5YL0/NvRdOWr1DP/pa2pnNtpoBBf
9c3Oxb3RM6WcR3kZYhCwAnRBbkf3LKmZheiTJ2RESw99raE+Y85EXaoXcBC71hyqJ9Qh9c5HkKT4
Bs6of+kNj2QSzdbMn7TWOCdxP14e34cbW45KxdJocnm/7gDUThEVMmlVUFMVVpo8neSPaT8dJppi
O7t767tjbcilSxbAs7LacAnya7pM2xglosSGUir7IPeK/1Qjqvy097wjPeO9zvzW9LiCTQ1GygJv
Wj2YcToX+ehCVIS5r5+4QLRriCjZ61TR9lS/t4ZCTpQkkux80Uy4/cKZAH5GgMW21mi3WvR+DkOr
Dfhil/P58UfbiHDIh+kkL/Kli//L7VDh6LmAU0wesXQODb/Kvej12FeDoO2einMCNUzdOT0bQ9KO
XPqRizklBePbISOsWrDdcyOsxur4iNGA9ZH+U3TyYkTRMmtSdg7MxmZZmrw0LyBk3Ze2qtQYqWCg
k514Ok90P30o27z6Bi7bDiTXpG+N8/x/3EyAk1nZhSwFzXR1M+XAwR178sgdk6YP2kG33ypzSfI8
dXmA+LIIprr+awdHvqJmU6tGwwq5eHs1qI2EoTvYxHSTVSGUGFGSdIKQA+H8H59wiUaIUclJgcHd
fkIt6iqU3qRyNXCm9mloxIGRVu5h0ZE7V0muHB/v0o0YiKI4lJ4FSUwdeDVemIVF6ohJubZZW39z
3LIP3Mza2yjLn3LbdlqYyFTe6aZRFVsfOyUZZOpkrnLNu1I/j3NfBpUs3aCrWuvvjx0dQvg5NpuS
lH51wudp9vrcYyhTj6rnUYHwURje1zRt3CMGn3uqTltH7o/h1oTSFAyzTX+Y3D32Ej+OLe08G6U4
WHGuH0Gn7ZXrt1YSMBqPo0Xx31nrjAkj7mYnnLzrbMrRR5iuekK31Az6QRE7WN2toRb2MWTnRQx/
XZyaa2gcGsKX127OlrlU9cWsJ1axh03+eBf+bmStNgg7ZAGg0d+9r8N0LWcrc2KM4Uq9vNhIjfeA
CtLx6tK8f57UkLhuzFovO+Jlnf5szb4d/ZHSM0ClfuZEmsbsyosoDdS8c5Jn+4OaeFJ8RLfXFEcT
Mxk1QJ8+bA5FJVXrBec0/eyWmfUlNUU1BhbYnFdxXtofnEpaX1BDJXa3bZkbbyjKOeGJZ776WedG
gajm4IrnkFwo+uESeM4+vA/svZIJYFkw6VqcHBww7Ko/KqHr+bUJRN5H61+4Pzo5CPUIizX6luBY
Mvu5Narm1W1LdQzCRB2+Zno69meEcKzP1ON4pMhQkMo3YsTrTEWLMn9wuhnsweykvwpK53SOHn+M
jZiTMgR/LfkrD8myL/6IOaVtp3ZSo+gc65n9Kh+z8DBrKK0vDSKSD5JmBZDIfzkU352zu7HjKLrC
HIJgj9TM+proNAIoFTteTDGs6jTybxzyuKPeM1vT+8eT3CqELTACQlyUNBlvedv+mKWoFQHOzFCu
Cg5+l5ncFoqYks3E1+xAJZ8Vn8drDNrYNt+apfEd7Zvm3eMfcT9fHF3Ap9OeMGnKrJsEBXaIvVUC
SSxE7QU2MN4gbB350RCZ3Hmq7+/5RbxnafIhrgxZanUtFoVZOpFNq3qkMXQhulUuedb0vx5PaGsU
F3EmlyE2qiyWBMNTl4TvODtqr6t5NK+o2Op7mC/t/tZFbgllHsAn9gKQXQU6YmrQIgJnBVrP7d9p
QFy+Z8Mk7QAZuXwIgFhTQkcZQ7wlmxWfcBeQ5zmBFptIzf4OeTX5Nx1bD7CyGn+csRG4jGznT48X
4zd64/ZSo8xKywkVPoLbu/om5Zpcd8sxfkLAunuqqNXMvtrHxa9BcaMLaQVCgzrUwNdzGQ3kvYX8
WMhsPNap4hyswVFPg9Pbb4fYltfHP21j49GtQZqDdg09Dmu1G+JeJhPmMAipu91wxmawvVghHjel
reWHvx8K1gCQX518GaGy23PmKi5tsBxZFaH06kHNezwXyiY85ka2KyO3sf2Ao8PE4BkBy7lu8JeE
BSDiiEcjSN/fB0qohV9RZszOodGP3230F+ugJ3mN/MYK+7fAX4bBB+0jvtuUNcRrESF9MZndYAIJ
o9pzmKSn/6iBeGHB7EKW8ZFhldMpjlRBaU+pmsxvBqP7iIVj8sVtizH2Ddq8l1mf0vyQRqG2lF6q
6ZtnAcY9qFbfv9QLFvtg2BJR9U7RUEUtigmdMi2yagvylGp8F/RgKP/mldX6A2/Ir2msYtcXCOvb
NCTmtAl0DERCqtFV8qGJpbeH39nYIQukkgybajQtoeWf/3E9KnS8si5GV6VwkyHQJ1kedWDb7yaj
2oPuLJttdUyWJjyuCHQcsAZZbcbeyy0j9Ej/ZJl+03ojPkvFEoFbGO1Bdzv1xYMNccCSXvWTUsw7
+/M+h4EPSMGBdh9iPDQwbyeqgThw+5zCcGtk6qFoPXGAhtwEkefhLgwvBFhjsyfNszVlgwh/sXBF
+HB9KKLRKTIFefCnSU3dY0v/5SrsbsHS9WP4vgzDGVBKWITnuK6oKzR9C0T48bncukMX0tISJ9Nv
oAZ6O3GkcsbZC/UQ1WuRse+8vLjSBgq9XzPODdq/HoWm3h9ofFwFqMnkgsMTj6Kkja4c29LUX8Ys
dT/rsrR+mWM1IqfoDBTv5ajsIRe2lotmBNB9akMbdZnGBMXltOG1wLamATkBngyR6oQYsKZ4Zfsi
SXQH7o6c2kttR7H6SUs6091Zso3rBSw1OxW4DLhqdRUylIlKZpS1hCeGNwejbucvZinqv6ZkkCCx
HWEMLEzVdUYmsszp0GtXrnOdqOPBUrz4/RShCBpUc9XqJ/S164+P98LGc8rmdyAnQaa5r4pEOTFm
1onwamRYfx5apbbPXTHM3hGcjvfBpbn/6fGIG9cLcFX2/4K+gRa12nydFgI976Lw2nIhNgTVR2FQ
L5jyrNipnf2ux66uF2J5FMWQMV2aTasHyMqaMEtmoVzHyVaezdjLHZ9kVKpBUk/TDzacxDgALBII
5Los5muWasmPkdpNeVDKuv2ORr/R+LDtvP9CG/1o31Rs7dnKRusFf5Bp9DutSbVAauqE8GWhqN2p
HZTSepr1mqqZ01FB/0/r0HMJ9GiciAHCOvJwM5ja9/2YYGiqz1MI7C3T609W0lFUJUmKC8xUSCWP
w9AMQBDCXvyg3YJUkj4p5sdBkzSX2torXxQ6pVePehYJi1BM7z1RifoKBzNNO5iDaVfPXN+TeEen
CpS126eFPIRaDu57MBv5ziTkVgK39DJouEWptJckK9Gxd8tGiw+K3pp4rGGtePago+bvCP0B9OjV
jFZE63qTFeAR4Igg6XW1xwK77t82qmgLqqcOzdM4Vz/1cEk+9Mg6tb4SK8Nzkjd1hOgMV3IgJ9CN
VeG5HwyDhArg9uC8McCCfXa1rnIBziA6fUgqpzFPMV1TcO4yneShlHJq/KIdaHbhcBm1gWBdBl9G
ODL5TRnG7sGNbZf7qAjz/oAdTdofYEOoOYIs0oNgMlU5vBM9UlTfyeryH5gS+DIhqZp+frzZ758Y
jD+huLsw3ZBPXefsQyssl96fdVUpJh+Foidfc9SZT2oxoCg5WdMJe4K9uGsjwVnsRtn15HFwitdv
TCxIZiyrta8z6mKoJJmNic6VWc0WPUkA/r5ttNF/eWtgeEZ10uWT6HE7568gLGXdzhLcn/fbH7Nc
rX+EE8gQ8XEUB3Z/VkSHEk/CY2U3+nFSd231NlYbjDN0bepatJjXREvHLjhYo25eNW7OAHi/+tRb
VVxgYSm9k+SgPAsDdbHH33hjguBKCWK4ZJaGyXLF/jFBmHki6YvBuA5cm+fQVpsD0gZwM8Y9pfmN
kUjMgQrwP2a5ln9NhI1KeYqFTA92+9AIK30v1Fh91fRW/PXxpO7ehd+qegB1rAXGxvuwmtSoJPWg
R9611pX3kmV90sbuo9claAhKI9p7FLaG02ms8SAww7u2r1aaFbCkFJ9TPGqOMhZmQDChBV4aGoFZ
yD0PzruVXDprS2ZC3Akici3yilNIbIWqBKMXOsWncBAh+CoFn9O6lMqe/MRdDLMMRsEOSQReo7tC
Ky6BkZUjK3i1siQJLyU4IivIS704Nrrd9YGcG/z2Btw5Im7JOH/b9bLcEYvbWmDivd8sSIuHd/U9
pU47Am9T5+rStn6OZtPJzwNo04bYPi9f1VyhO5HFb22fm9eXaRPOGGjsk3HepWQmt3cBsMe7xplr
d5dG63J5MOihQQyGpjAAqsIzpNQSCw6c15fGQRND+LMrR/0qnB7ycuxm0ac6iUfwDXWXdVDrc7FX
87oL7fiZFGBo64KQpda/Or6KK3l+FNxgG2CMH3VUm/9zBuOvFciXUZA+hCoG9JOo+/Y8eTpsNXw2
MH0tm+lbXcw2GKuZHn+EQtKnx2d3a0YLTQxIH+WHu8NUGd4YSvoZV9ROpiMxcf8qqRP98HiUrSOE
0IkH32aRGVofIaK7oiBZYVenYxZkeOGcqa/WfuhRU3081NYBIqkHFwJthZd0FcfZY4fjIgD2a6eV
auQ71mB8rXm33/V9EX7JQSXE2B1FLaFrOIHgs2mbzDsZwNYBAqiH8thC42fStx9Qw9QKo6zZvc7g
AxdPUMoGkMG6IaWQWyrqFUfSvXlvfEhKaZxaUgJzUfy+HXNG1JzQXLevpDTuoSyL5mIg+n99vLq/
IZerg0qGRZzC5cSFuG6rma3mKqmK2VsEwaruDpXsxvZIfJF+KBAUEMeURNY9aF3TCayjbCQ88dzK
2xcUTIHQyMSqmgAHFMX61mKM9NKHGKH4QMSjKFA1KeY3HrI48ZvQiauvorKE8kr2CGMFs+dEPwfT
LIixlVKekNv1ukC1sAczQwWTrR7/CsyuOs3Ir/VYhZ9F6aQ/3T7LPmCFbbgHlH1m96Kb+AQFY9sM
31RnBmMymeP47yjMag/dvrHpFwFkoB+LoAM1g9svoo6D62QjxmWO27ZnTY26UzkYyqkSWXl6/Fnu
ghnqIbTmeOVRNeRhXA1V5nPc2gpO3DOxdgAYxPM7M04PkELk2dILUiZkxI6PB70vXC6jUrGk10k/
/g6FQQk3qy1kE69I9Cgn8vKSdID+zYdK07SnhFAyCkp6es/T0FhvZZcVzwoFjbfCztKrPXhwSISp
29885HjjnXxu4zhYrDp6NdD4+XWra4CHy5JpTS1AV+zq31Cx5Ls5mpr/Z91JJ+Co6CTE6+A5NTpH
JI3rXZUKjboUgaAqCPPYbF87EBr6a6p01b9NmiEo/njtN245QpHlgSAhWMjTt3ur1fO2btMhvAJM
ptXjCe8gJy8MZjstj2NaqU9iyr2j0KLpPUa9f42C5ctTfiC4ZIObd/sNX945Q1nfI7i0+mstvCRQ
0ry45G1fo2al5a9br+iPXT/qpzq39J0uxdbsAeTRj/EIySBE3s5+1uw015qECNB128+LnMNby6hU
lt5BrU/rykOj5Z1PAjkGk6PuoqM37ncsIXnOFlEYfsFy8v+I4pnv7IZlHl7Nhb2LXF5XvqRunmoH
0Uv9ZZK6UpIhts1/qRxjNl7m/NNYsfkKRMeoIZosjekiaGR+C0OTIKU0k+hlgh1d72yTrSvIg3O+
8Pp/iwLd/tC5zXC5Hghdy6Rtvk166gAWSGfy8NGIxp1HfuPIgXWD3E7XcclhV0fOiaZJaSPSAB1U
K51SYf2yJ7X/5/HO31h78icAAsB0Kdas176MtVxVlIoHKJP2BeUt7VM8C3FSQ1NRA9H8Nf0LYi/9
sAXRgeLuXfSfGaKtxzb2rmNWhucOIfH06BR9W+xkhvdyFwwExtTQAW/Rmvht0/nHppI6UhxhSuBS
agLXjFybbZcaRG98w1NLqT544Tz86HQTcVweAvFdzxMTBxfPpPbslEn9lDp1Mvz9Brr5UfrtBsLX
08HpsnExy2znE1rx4Tsdw+Bjo4ZyJ3C7r0QsCwBagZcMNBTBxe1YjVE6bVWr7nUyw/48xuCeEsi5
vlN59aXgtgkgWhg+RybBmXSiSNWXebaziTdODBebSZV/qYrwsN3+iDptZKbUHRE+z+2zaSvw0doq
fEK1d8/Nb2uohW1GhxId4rswv+xlO1sFO6syRfSrE0N/xKpcfHbs6uPjM7NxMtm4YPUXAjk39io8
0CwqaQnYuWtndeaxCKPqvexiZ0dLZuNkMsYCiAS7fF8eli6NS6sl6kWKSn5WY5FeRvyaXhKWOgoy
r7d/PJ7WxjOwUJAWnj9PISXp228l0kI4kVq616oDpuw7Y5N8yycnnb7GWgHkyqy8+Lts8/79lEPR
DQY0VPcOyNauXUixOPogBIAu3+pHINrsdE05OleUP8dv9ObCc4s5cee7g1GmfkgKEPuQ+UpJQ6Jt
X4ERkE+zi9XJzvm5w2OQaCylJd7jpUu1vn5nGaJ91avW1Yspf0a9a/iaNWbHVEPluKhz8W7upRJY
SAntPMe/39tVUgBbgjO76JugELg6NA6WO84YNfbVdWpHHs2pM08NHqmurw+6MbxG5LJufQMxiEvl
GeHHWDjhx9Rz5Ju5y8K9I7wRDONVsyCSuUQWcuPttghJseI8D62rXrQdRkd8H3+E+HCwkUU5aXVb
H92ild8fb8aNM4ZEooOSIMDge4I0Fzog+aawr0Vvf2tkU76CixDvVGY2rgwUpcE8w4nGcmjdAyWt
zCF4MzWRYHFfqFODbvjczz/wq7Ob4+MZbQ4GSIPuCwBvjFZW65hGi8P2TD06LapriXTL02IQe/C6
0fz7aJ0KNDhNWtpLv2f1yVq1sMPcnqwrVRzQGUUtTrNqZTsnZHOfErTCJv8fZ2e2GzeWbulXKeQ9
qzkPjZN1QTJComaPsn1DyBNncnPYm8PT90dX9elUSHB0HhSyAMOWGEFyT/+/1rdYFoEUnuyaF72x
5nQtnWSzl746+HrbQP5p6vJt2hvlFPWbUd7IoiuriETI/E4KpE1hu8wkIrd6A5H5799h7N573ijd
8xct7cDrxrFeK95Us8uvFYWlLpzx3VWxrnxbnlnaXntDca8gr0Dw9rK0SK3SXjZ/dBON9l400UuK
yAGuzxyJXntrMN0iuMVYzFJ68ihtUoZU23EV2viY9Sxnjiq7X4+ob+T/4PZhUGc923VRoC6fv6Cg
DIUjWi6FH6AK62BekqBcgjjNBuPMpV67d7yazKC/RNOnu868GLRNYBBNdE9rrhTXQ+m4nItse2Ux
gbeyF//oD5DQeFoyCCiV+PjBGXJFE3yfiNJOo3Sbpjnc3BXUsYE09Tt7JBfGUbPVhHV3bRVb9kxR
6/ev5svFnE+yi/t2jCy77ZN7O2Z0zP3CcBIPEdWtqiqFsnJyM0VItNfcmOtknjs/vHbJXf60j4S9
vnTy5rgoVouMLWJi4lS7xLe0E2GwXB0zIsCuFkueq+a+fFUpDyBL56H+imU4WbopoqvG8gsvwUCg
4rIZsiP1JOfQDigKf387X70UBQnAcXvx+LS7bC26hULScZNacxtc0zqZbSBLj/1Y6mcsovtter4Y
863o+bCb9tjDnoIk2IHRaCZQLbHE4B30dFHHdVJPRrHYh6r0KInmfgo6qyegYS3Pi+52O9yL63P+
2/39roua+/mo1EtLy5H/eMlCMhEaiGx4R2KWca2rlCzg3pgvNmvoZFiRvFSEVpvPd2BrzmkVXrvh
zHVUw5CsvDwmKqxypWNnXqKPRnM0MVdEtrXWl4ZJv/73z/aVOtguLuTpsrbsHtX9s/z15NahMMbz
7SaIrgGoAgAzv9VlvnJo8bX3NQqGC81pgnfDsLjJsrTE3Utsmjdbrc/Xg2/1F7JQ5VtPVsvP3380
2zNfPg1ebwAy4AQBD5+OY7v0+epoPpO0ygL1xPZL2G9mpza0yNIsrz/amwvBzANaZt7g6plQSq/a
uoY7Yc04LjkBniJsnR5cV1GhBnTfCKG1o7hxKtupHtjxj8Whb/j1oRqWrgiVV/U/0bL53Y+1dafs
2BsoWG8mvS3Nmz6gu/veKTgRhJJgd//K7FSGXGjVu+1zXgdjG7mjDTdOc4KVOB3XysonRD/9HCtr
ldaF5lmNcTn5xmRFgUhdO4LvLdOfHjFbDYqDBRhbRCc7K29HNQ8gSrGnL7GCGc9yZHfyqXbzsjqi
yEfDlTeA6aJMgy8Stb5sppj9LT2JEbzuep+XpqJwrwVjHY5D2V/JtZjTsMCTsIRg/AHYgUMyH/yi
o4MyjD3wmapajSYyrWJk74k82kdptKivg9MpNyrMXOax3kt+cijS/AF0Xi+vqqI30sss7XXzQIod
uu0xC+bxYyWtxnRjj+K497TNg5EdW3v00oOwEHYfFr9YiYZAQ7vVj8gzfHGzlIXRXs+ls3bHoeZI
8HXumkWPkLe7KmoX0+4ORSsBRHVgP4c3ei20Gs7otn4Zeqe1Y5we9bsJCr32ldzu7i7rKkuPcdW3
zpyM22iIKZRuptu39UpWTdTb1nKze6NQU6jJ+epJ00kfDHek2g3hrn903F5VMXhhxGPGlKPCwllt
6iGkNKi/cEd0ReBVan7E1p//MCwZsOMyl+Wm6TFrXriC1+ctBtzmiRaH14dU66s8BA9jfFpTUxvv
MWstRjgYpHTf0Oex7hzlbjO0KLv8LsGXio95VtfrBfXm+QZuVNc8bCwJ+aHIHLMMS1WtYzg57nJF
SI5Kj/PWqY+gYMwgXk1tfmukjnOt65X2MVj5H8zidWUNLrwmkmuefu441jmhPqSViudp3SAiBEbr
BaEsvHyLsJl0Tw293CyybWE9DBQ51LULfg+g4cp3DK1GWmskrJ7orZz55YM3t9PTNPrSjIOmpHOh
o9eR11U6NNZFpRWWvCyUbH9gtRJz3BIW/rUJZNWHVeAMVig4jh63yS2eCrAhXxqPHNvQ1WsQWpk2
Bx+KMdcN+l6VIcNMyeWNJjT2gmUpijEMHJpzoezdwjjaCDuDI5hDMl80juHxkqb0WHPlGZzxiqZN
JjLK18vKakTKh7SL25LE1+/T7Bt9bBhi+SCz1c1jEnr8Bxd+XKtid1gs781ipI0dWUUqnSPddewK
gy3yidOZNPRHawSsl9S1m3XXA46IVIsGd/LW2MI2jbAvd1BatWLXIw62x/l6HvMgBYkxO+z8pGVp
bz1bNN419bbpQzPR53vy16om0HOUaX5rDKXhflzKtbpks4qcvujyEaVuXy/zdL1UmZXee2ZRDLel
I7wugjAZXNMpn8pDpgXrrQj05asqN2pgGAcIHSiN3n4j8mrSHzYwTQFTIWwYZtLa/mbQAqki/KrB
cmX5o60uaESONwuFADesSdLKwg7uCxRJpNzTQ1EuKClT1ZOIuGESCVPLUCjPhrJ9nMlqxPBgy23G
Xk5t7kGKsb7T4LqnlyoVlTpIKkoZL12zOuDfiu6t6FoD3fHKHeudrX839lU3fzRymdaHjOnlfpNT
6WF30fQvrvD7e4C6kw3ectQNvN3dhKuVstQaQrfevNCfJu/BA4xm4/eBTHZjCCgbb3DwTZ+2QWN8
WJk/3A4u7/YxZz1ALDpUfqS7+HQiaOD9GrkW6VtxC9ZwfST+qlqPmYWc7brbjIIcmGwpusdcGyfj
wsah/i6Xa+sdebZ+cMdiv8qItDN1L9IuWyI0gfN8K1YPKRpUGG+KrWLYKlAREADDuljHJrR7Pa8j
r6tVf6wr082OomU7zRJnyPpgmQDx2ZAY3dFpSDeLikyh/lKV6XyT9jIZYSvNGgA8p7iQQh4v70ps
WOitdfd2Qfny1dBk8cPzBuuhbmDHYGdsy+/FOMzf9cpzy1iobPTCGWeBHs9ytd9RKS9RphqbjkmG
9++RBXls4kB26+fA6NN3yl3G625p15+L7y50jetVflCcu5kn2mWaQtIP+8fZ3GpCc2ttG451Y7Qf
PGsUn0VqFO+oJecE3lS1OEC+NAjEKJT/xamoGRNw2xZV3ILu+en69AWuUj1XXWLItsvjWeX6fedr
VZ/Ady7uNunPblShKE/DSZEzFwGUyj8A3hYehxLe6qjUvUYkE/LPMqbv7a43U+c6jzmSoJRwCOnp
IRDv5efs07GBpEVwlI+Z8HYAgGyHzuBAGa5dJ7ux61ZUIa6WHE77Og1xqkbmM6fyNkrB0zTyyJAH
vmnot9DlnLJli7S2LL5tIt3sA4cKsoTsyR6/qKwzxOOy+M1HeouzhhWpA8rTOjkzLclKmpfIVeSJ
T9JEx7xhBV9mtYpvNik29oGpqNE/r2rpnWM6pAZZDfmq24epF+2d6TXDZwv6Hov8bE63UhvMT9QT
pi1yrFEuoaU4v4Sdye+7EN1auHE/LshewqnehH/l4ZW28IaNagiroS7AQoB9A2rudu2becsWh9J3
U8soHfU0YSvpfXI57FURJbb0vd8Cso38tR+HB7aQJutLXQhcu0EZdPGqadu31lO6E3aSkJV4QKLA
2dFzV+tqmUy/jPHqr8Zh0epFvzCVM1yOxuQ5sdaVKr+pTW97O6iuty/IkOQdR/a0fBxq9JSRnExP
RrkfVDVPpOfAXQ1Ic5EiOYTlsV8QdwS5beulAz2UM3+Wbh+mLOdbBuhq3zZdMRuR7c6wE5fVarQc
T266ud/baeyHx99ve1+WQtGa7PUxMJ87n/Xk8KoUo8HOKyNpvMZOKq2UczzpFWJGa+UIFGZ6ml2P
IKFvSukZ/ZkD2CtHDzBRALLYZaJQOz3E4xbXa1Y0IwnqYN+kZcUDbuAmFG55jk3yyqUQL1LrhZBO
N+z0rMeE3NTaxFwMuHqOM/ZRkZem4+U6ib9N/OELAcSnqGMbVJdPT7CdpWddPvdO0o6Wc0hhqx+z
ucne/P7JvVID2IFqFG5NqlQvOrvd1EhddrOToCHWthAjjPi4MCe9s9J5OLqgg7/9/oKv3UGErRzf
MIpjqD45rSp76Jq5DhBksq88GGoyb+bWg+RVV+e4oq+8lTvQHT8H0QWkWJ3UUxeFUZDYQZuppzP6
wwZT+pCKNW0vp1QbL6Dx+eQcTXPL2iiM/FwSx8tbu7cn9jeSygDshpNv2lRj0WZdhyB0yuyjpxfp
tVmjrbUDpcfA9NYzNV2Ov6+cPQlBphoICQXR3MkwbNjmb8o3TRCDufYkABymZDfwKUJ3G6w6Ggap
V9HUKqUit/H1LazGcbzpU0tHl9WSAnhYM2y3pJgQDs3nLv0ncyQDKSzpcZShnemqjwedNZWlwuqI
Iur14Gm1hg0+246oimuvygi0tc3p0c6UtjzObW9WkbBb55PSK5uJSisqhM2bcAE3p2zadKjiJQns
DY6abZgE+yYFVIbDgCi0Q2UGU3rFb0m3a2HvMz07e2OIc0FnpgKCO/v3KbqT9e3Ye35x0FQj/Iul
r/OHQeir/WUwrMUiyMqEk86G0sgiQcEPIkzOApfFtQi0JtQxqKUXbjbMHI5SY3wbBGO386X3tKy7
sjHkconUwgTwUbQLbZa+0dxI16dUxnZhAdT0S10zLigjL1WstMxxj0WwGG3MJqiVgFrcvrvsF48t
d2aapbhTrgHIAzdDX37w4MxpoQ9jtbjGt9yLgydsAXSImHCiuSzsHx9sjvD324LGPirdyZKRkOW2
RZkFQT50R/QN1HxW/WFpfFXfIud23m1OUHZRHuBaPag8M5qDEWQdcd+A3xGV0xywL4Xqtqdl2YyP
KWQfluJGiOxGM7yxDelvsfbYTdfAVSmaYrhAx9c/yGCXbkEkaQL2Seay/0NIjAeTKBw8nhS783BN
tc2nC5gJ7TCpoZgiD2QUtQrplGPUimB8o1l+w8rAOjYdtannHkRVt1rvW+HWMgubwJ2ncKpk3d81
adEPP8ttaB9dvXA5Pjj26l8Xhp/dgBElNpKzVCUjlDvpVT9UxLwGreZDoNTrbrxpZnN0LlfN5eCC
Vbv5GLR172LjMB3GASKARzVL90qIxQwuxtUoMVc32Xo11c7QhaJwUnUxN6WxxZPr159kgesPEKGy
87BeKuuddETwmWNO+W4JevM6oxGpRTJ3mvpG+Khkw6FrteASh7y8re0Vu+VcbV55CS5/TKOxolFw
nOqSjUODGLmLydyUImSo6vCWetO/q3KYRoiSW1hiY5+1InJV0z3ZNml5DME6+GZnTT4zbjZhH9hs
6fQjswx7ClwCY4tMjDAO1MROvZV6a1c3eg2iAR/jmj7aTbM1UPj94hN7RK+O3NrZ3geUxX+qrde3
Q5/Vy/tqW4S80LCbT2DJrf13lktRHatBuW+zbdodG7o3UQhqnfZOqLrvaHw61neOAJt2u86BfDe3
kF1DhcVZP9R+0VfYeFbPu0h9WVDuaYimOHZoNX5otStWHC4IBUNlNVZDqICzvgV517dRTo3RDC1i
DJokEO1wUYxNEEQTRO4u0tcg0yO28E17vRQI1eBu6QUPS04Yj7dAWl2Ya1Z6KCqRBqGuuX115ERn
cbojTZqHqjlHa84l3Q0jXa6lqWQZ0XhYGhzBgpa2103ze1UMPi3OwBzfl0PnmTGyAteNDIfTF52n
muRmQqM+ZWNmmxdOny1xWioBfowuTh5N2agn1WAt6tAMgyajakXdlCxmRhqBodLygTO3+6UxZT6c
WSJedlWA+uGtp1KNlItV4nnhtDZwmQNmsZJtL6HQCh5jU2XBufrs/mueV6S5DIItFj1q7y9QMIbX
cijpSztBGSvLcHbG8T5oy3ZgPM/tD7rq7f06ts5FlQMXDQO3FO7uITVBJ1rl599vOF7uAhDPAjPV
Qf6xNT39zv5GwLRHDSQh4qi7CVLOp5ppyivqft4bSnwlHMVAhr7dVBe/v/JrGwAkc78UJ6905qa6
H01vHK1kHEz/zSIXgzPG2hxt6bd3s5FqZ3pmr37TPQMamRYU0dOtlZ1DN5xFbyX7Vi/sgqmL/d4q
jnXafUmDxv3EEamhVjmo4++/6Ms9Heh0NnS70ByrzekGXCsVpkTLNRO3zjYQWI6MF7PyqWrp65lL
vdzicCnKVwDQ8G0QV/j8Daa0UZWlk1kJcoctrpsxu52YzO6Bc5fHyqLlqVzPjX7//V4ZNnvUJLtV
6vpI9vcb/5d+g3LXsZNbqSeT3fdJINNvzqqfiy945W3BhsLtI4aR9KXTPq5QeVcA2NeTxZjcPvLl
3HwlZne6hfUe9IfRL5wzjtZXHhtvC9Yd/kNDdKppLVwJAD2ztmStmEF1Jy/AKLXFUWp+c0ax8rJH
tgc3o9QI2AdT7D15bEQvmqpzpJGQDbIdtsE1v+5osQs8bfbVAJEh4nw3AB+QnPLBp56ZkV65t2Ci
XOgXUB/QV5xcvsir2qtp1yQKCtxhUEh4K7dM2ZZuZSRn+38wINCl7NvwX8CNU31OU9EJayZ9S5Q5
6JHYqg4MZKESx1H1GRHYSzge4gFezl16ww1mWn/+cg6OO7eOdPWkSTtGtq5549OOr+9DY86Hb0FN
Vg5gLKsVYVkGWhlx5FsmnKKDcSenvsLq6OmKmOQlaP/24ZKPxqkScODeYj+9DXY/ja5k7wWatHDe
Dpa1fjXUUlbx7Av7mzAonJwZqa9MD8z06KIAn5FwctoZ7Gtcfq5XYcpAbZEofVzidbMIZHSEvNrD
DyOJbfX3s8PLYURlczeR7ec8B1Le8wfQBe1iONtmJU7aTQdjbukpzbQZAqCAf/9SXAllMdUWkoxP
Z3h0lG6R1qwoRuukdNdmWV9Ai3HXQyUBBZy5mS+nPaY8rG+c1pmY8KU9/2Jw1QmC03wz2RR6emqH
7u022c6ZqeHlI0PFhgYVDxpCK8Rsz69SEsrZ132mgzXSi9vBYY9bmI1746zYiZWui2i1auPp98/s
ta+G4Q8NIaFdsGZPLgpHMvXsQtcTAgKb69Huq6QL5Dlo3GtfjdGJRpEKyy7sev7VfGw0pk1qZIKJ
yL83kTnQZJvGh6rK7Pd9H+hpuOYoVc/sA167LJMcAh3eEI9Ij+eXnZh6iq2QemJYQn+jFSXAmtop
joommB0ZFfYEdgel6s9c9xU1DaYUbiiDATgZL83zC/MimbbCx5RQvvZ2C8xAZ7Ye/O0Roj6amn4e
nDQe2YIeRbGABTOmpomrdvTOxbm8HJN8Esw59Of3LPrT9Uab8J8YTc8OdN2qY0pBOzH10TkY/XhO
Q/TKpQCVUKXbdwYvl7bWm6ai2dszdi/u0sKf7ipjgljSaubh7760v5YUFwUW4YEsLc9vL3azsRsJ
MklM+gJ9rKUO/TCna4wzI/Ll4MB0u0fI7qIWJpuT19Zc8rpoCHZJnKXsbtD6t/GqTP3MXPbKbpXN
AEZITG0oWE+/DbXMVnOErSfuwkKAmwZ7zXFZy9I8+mUvVORMsvy6UkGjlTy21bnB+UtOeXJKIVpn
rw6azAMv3hHMGbbM3NVgV0cZMhzBJeNeqVrO/HQea8GJdp31EEm6+RaABW1yfKL2NxhxwafAFdY3
vVrmTymx6ETz0Gu9kz0l+2jJd5z4TPfyS2XNpnoyDUk9aaB9H+oSGW1iATi4tzgQPVW573wWZpH3
MUHr2hh5oye/DE65XVtjNWmw6/B4xGKlYnNmsL6yJUK0uy9YO8j4RfyNU/rdWCH2SyyCDai1LcDJ
tYy+L0ftCJ+ZvPz9y3s6TLCE+XuDQOeh7/Kv/e//soceG8tsfRdznlT5QOOMTr2t1SLSmlwkZy51
eq1f/lqkwQgIUakz6Ty/FkCxxqcouTAPlXT8Rgp6d7XmLebdViGkj4Jhma4hLhBWoGVF/pklV+tC
RwX2PbsV/2bZ0LyEeMmg6020wM2onLuh+1Ta6erd9UiCowFt8tOSEg7/fXDq4Eafp1FfQr/PXZfC
0ewANFSOUcWALJz8fswXh675IGQXLXvGVpTVbpphN/f0z9sabKQZQhGdjkutQ0o1RT8ssTa69Rhp
u/sqJG8Mi7W+DX12KRd9eXQ0M0c127h8wanx/SzOy1m0D/M8j0dnmdR6Z6cNhYwR1Gtwac9BYT30
ZlayvGaqgnnCJlUklPiK7KKjPuJeotNZSe/zKft++P0TOV2ReCCsCwa9GdJqX9olQazUGuNCJoUv
fAAQ0NYurDSV9bWi+64uqTqan4IuX7JzzuAXaxKX3pXpu9WdHRNisefvAuEppq1prkosf8iqyM8F
qUr53GVf9K7yVJSTIKJduROE6cSYNOMjoxXCeVNvqOX/9l1g48ZQ02ntIG3dh+RfhoAnS1TxVN+T
cUxV3IFUCEujdL8FNooGVzQisr0xOzOZ//qCf53muAG0d1DKoZlD632qpCU4gMKf6GQyo5NTHNHd
4N5oqMsBfZuBnJX2QjU4X9NOv22WDCNFn/WTG2ulGNHsGFl5DhP4cnji32B9ob/Fpoj/f34f8rYo
C+iVa2K3XXCfSa1MfH224q0fqzOz3OlS5uFqgtfEC8CJwHyh761xkXL4nTdaQLK8tKemvhLI7y5+
/2Bfuwr8GGTu8LrAgZ/UB5oq2FLNVHqy1bKJ863CfTzU5/wmr7zKFnWsX9k83LwXon0H6NPsV0zZ
BYHoO2lchxPojwevl0ZsVntUPXabruivA61374y2nc9M4i/HMZ+AGhrVQ3gZdHyfP7luHtHt2Kue
yLlOL1HcFZc9htxj4aVeUlnDGnVutp3ZKLw44e4PkboLIxj6KcfJk32PpQDe1TOwRWIt0eeYqUdM
rYbHOT/KdtETJarepmdBudcw1xE0n6331+jt8gnqH72Z3Ms0D50k3JQzn+2FPf/XZ4O0gMmBtebF
slZnAeyOfNqS2qjN666c3b2Z5PdfvY3UGkQtqlmgxdG4ice9aYEmKNjaRFeDnUdIrrM2QhUKImoV
c1uEeJsa83KY2G1E2kR0ZugC/Roia+KcEqX57D5a1ugu4SBA0cTS7McHl0P2EumIOD6TMTwKONu9
ooFCZf9pZvTfL01eDmG6b2fCYeqbNtQzff5JrEVBLXTyyiJ0JtoFYY3O/sGGav9Zl5M4F2R1uuHb
bxW+AQgyPKaXcFDbFWkRTOOWDI6R3ulO6900ZUaqhr1VwfcWVd5PMo3lcPS6wX3/+xH6yixIGZqa
DHgASrEv9s44ysyR8bMliHeL7uCtpvOzymBVhHbVeMsutkrv+1KWdTQyObbxvol4rKeFLAfDnqiW
//4D7Wfn57OyZUKsoFa7b4g4qz0fSaQrQazrJz1hwp41mixrqcBjkc9mWICkwymv6A0ZKL6aeLWt
gh2lrllnTsGvTMTw6NmAM3lRpz9dGhZba7N0HeZEdEOJpEFfD7pWpe/YCIozU+QrMwcEUPZjFPfZ
LJ/aPO0xTdnsb0uy0aO576eKVnPTi2jOhH7VMvPHTVXW/77J/+vb8r+zH93Dv+/n+K//4s/fOrEO
BSPt5I//ui2+IYvpfk7/tf/Yf/+z5z/0r3v1Y5jk8OMft09i/AfTxvenqeja05959iu40n8+Sfw0
PT37w6Gdiml9I38M69sfo6ynX5fjM+//8v/3L//x49dveb+KH3/+8a2T7bT/toyP9cd//ir5/ucf
uDf+8ubtv/8/f3n31PBzF3J9ankt/v27/vsHfjyN059/aI77TxZgTq3Mqw71T4ctyfzj11+5xj93
IQ9TPcoQ5t69rNV2w5T/+Yf/T46GVPkJStVJmsbp/sc/KIDvf2X8kx9gz0qtF4UH/8j/4/9+9WeP
6/89vn+0snnoaO6Mf/4Bi+3ZMGGeoCNGdW1P2WX7Bp3nZJhQXnSrVuVRTowNqAFkQMgOq84WEdp+
WnhtVm5fFPkgHzaBUz1s/aAsInSXzP0zu+B3M0eoPlyNyvoy5n7xoJtDyhYnb7X3a7VZ3+dNBGY8
Zu0VFmvxdq6zsgJ4ggYm7LR+ubYEWJuQgKHsLa5KznewUCrYNpNzY9iph2h0GZyPS1UMKYHkbTeH
fi1mh373atdhDYmCD7xl+rs5I0yaxavMPo1Mr3dFXhRWPM6pgZcehYhASVSNn9jOpHOMVpVEIHPR
vSeY6tmbXqQQcXNpVT+yMd8Nrh2Fe75hNcgD20oio4dxfCKLZCFsgTAe8Lnu6NsXWtt6172ZOlnc
mNqUxaJuXFLfbS52MMiRN2KXuK/PSCHkrZqyugrh2q52qLJmfZOjpbUvXBhPeB99TcZNo7R71B64
2CBx7CqCPmgVFWTJIbiRgaPiFrFpuj+XxknEppuEDLmeuJuz3N7CzFm8z4Yz7eJsD3FAnI5VkCca
JWxE0J4qHe79jGAlI33biVCqjfnFxHESUb+Hbw9A3LuqU+lbjWUXz/poST/Eamu85RyZgV3DtHZr
8/kypOGeI9FHeNuHbKDahyI79xPdbei7lV7vc6bSUkSpmk3gLQc8FFxh3WjB110wnUcCy/9XAwgg
e4jKEOrS1JFUOFNBrpSv1er9TE9BhYY9rkeRyT4Nl5wYHlM6V0WL4GKei3RFFRiIW9XMDsqYCVlV
tEDO+elrFpoTzpJoJyTorZG7XadVqM/U58OtNu0+msrBXWNPKUsAGNX0+1La63dr7LofanP1nwu4
/Ht3WLf+Al+PJcJJT1UTibnOiU+u6mBB4aFNPLJ+Lb7miClY/M0NBEwNW/qLoj7+xUOAmkWrdDLU
3QQXcAJ0GxuU7Hy76YtWHPSxHbRo9onIDc1tGL6UMzTFEOZTZCK4LI4GLGf70ON/vEL6Xgext6be
Bu0xN/G9983Qhi6nj+HrqqX1HY2sWgKQ88ZEFnu3G6lKYx9WnD7OhWeqGjEQDYMt5hR+bZRWkx4y
IcR7Gx+pD9kmn/KwNF1UAEtBnj2pIhW4HdYu9WYI1qZkcdchwLptbRmRjwLlK8Q4w0WaVBhmGCij
c+8WzZQSOe823xtGj4RJz2T9fdrDPZG+e/kN8hNrCW19QbBpIEQoKAFs1E3FxrMg+7kTP/WmzX9U
Zp1+KkbkM1rHo4/g3rif21rqPDvdFp/rHJl/2GWl0mJ9XnUt1EnsKsN+C4omWtN8ee+byimjuTLV
nQKTBbl6M+QXqm7W01zZq8aRPi8RWc1tdQ9YU3vypOMAv0aM+Z2TInvarUvH98WGDDtB6VHnB2T1
/bu2bwz0NZqFMsgUwom2qatKYAfUfNGyBhp7RMstPvqpXrT0g3hxwwEvTHaUXt5kh7YzhbyebBEY
V1IX83Kn7GLxwmlGYRVhcJPTFaWcffPUD30dNY6BH1KaWt1EWk13732HXtXKQ8RcAG5juyyZ5FLZ
dEtMmUBeI0PoqjuwcYV3gEqlF7GCzrLelnOe2ZxOM/2rVmK2C2H7pP5FXW/UYLZCN8rYcQlIu+8d
vyMHnfp2ddOh0qFC6QrnQdbaOr0BkaVTXRrbIo1Twt+9t7ah5eYVDiM4PZjil/RqkGQopoQKuIYE
MItKnk2117SEuwYDRK/DiE7nA8JaItnWDZ1v1NrerEekTvF+57nVyjvTB2r6kfPaVP+o6mrJQ1ok
/nzE2aVE5Pe+v15UmQQnbuBLePTzxn8YeRcxfZj8fNwspvEVwY+Gm0QrS4qIPCscvMWsx4bfTO/B
oIw0ue2+DY5lP3rLkbBgd4lH8ijvHL2ar8Y23T4VZZOi0d+C8hbYbWCgqFE09OChaT2BtZ34lk3Z
9s0Zq+EeMnr5RSBEuyZ+znhMGdDfDDFTjZunYNfJuas3xLs+6bs3z/KD5WQdyK5CYdqw2hQ1h1Qo
nUIBIBsi8Zj6Y2hWtv9oKYKVr92B9mM0bVhADv00jAfT77G3cExRX+S85dBE3I7ZBqqBtcUw2zsD
SoSOqI3WVnlTeIV8Z7qtvV6SYOR87Oa5nqNykesHk9A6iBJVjbwQDZStQmue2xyZOo25Y9UM0HM7
3ecG9sOW9WjxUeeiewR3djSUyUmHkDZvjmTay4+YI2wr0rC5kdVnyALB/+YbaK5mq/xQePPoR6sX
9DtdOEBLVXolVy2DtLrZAuRSIfOxe6AQjAAPy4f5xZTI9UIoXD2hfXVVq2MJRfeLmznNTy8LUmJ1
0DQNR00ib2m7bvmIE8qRhBDq7lcsUtN7tswmK6i91OSkmCO9vHWZxm9eB/NJTZiQsZ5VD0EvOyYM
mixtPDhj0Byw5tRvVioq3XLBahu0EIYxB32UZYrxY8ymHjESoaQ/q65ZfxI6Ffw0bKEzOzX2XWH9
H/bOY0lyI+vSL/SDAw3HFip0pBaVG1iWILR06KefL8junmJ129B6PbMgzciqDGREAO5+7z3nO5vd
eFXRyzsoedW+jdfmIqtleK8FAsrAIDDwOZPoEvEL5mrnjYDwDlmmtc5eKJNBMEEs+nM5GAnM44xE
uNBRa30M8McN+zh2jDHUNr0ykLGvEJqG1FC/2/OyrcHSpmazXy0n7gODFJgDyDgXLwK452dhjOZz
3eSJG+lr3iAgUvNYpVXbcuZacvE8yLjG2+ciovLwoSiNb8yV+q7W9vTuqvjSwsTuiTFAOQ1wkOpn
uzLB0cZAjqM8APEWppe1ZX4dzaScrlWVz1pg5VXywo6iFofcLbRXx+l0XG2LjKNU2hgSFwXHVbCm
Qk9CwyH/JkL7SPBTXff2y2DUqtxtnJzeeyctF1iaafGMZqS9z+05S3D+A6D2lqQozyzq6efgmtN3
+rPJd06z69dyzJsPtEobq9Bw++pQuOn8lg5ftc8z7/Se1rbwSG07xrPkxOmLXEp8xcnIccybnVUF
x6UUxfNMBlYRINSxv9Dz2k51klldZBmz6x5bZ9Bsr5/jQTsQBd827EmJ9tpVU3OfuGtT7Zu2XL4j
hkllgKCnPQEEn9OgN2tt8nsmBejn4s45MJqZMFhouXact41IBbT9NkEBBOL5I3rYW4KmdBKfe7hg
06Q3ZnhjAqpFGBNr40avLtxUquAoaReAXDjOsRcqMaylseGQiHDJlW/pYCsT9t4RBUObwNby5OBC
kDCyTMn3SLkIkVRMZKpB3W/u41qTE+zRQZqfzbxL36DytbcBQx33XlPr6VutrPMP4eQlqOOCoxO0
J2uEctQo2amA8/QwdlLpoH7OznPVkg/hsccnV9R+yIU1tV0xVNULvhbcHPy0aFP3yng3M8Kcx6w2
RuXdqPHL7iF/b5rfjHN9JOWiS/3JAuvBVNR8yScoecHcr7xAAxvmbjJ0foe5jsmKmMg41b3ZmMnW
dscUz+4ftd8/ytC/VFj/qnT/nyuIBW2O//XPqvPfCuL7z/4zGT/Xv5TEtx/5Z0ls/oawHvwYnCgk
Q/zzf0pi/bcb94IMRpLmQM7o+r9KYkVzf2OSaCJgwDD6xx/+qyZWdOe3P7SHvOgNYmeb/11R/JeS
GBsDkgXaWIb1hy0E78ZfS+K1aIQ+20kRGkn5VGv66NloZP02Tv5LhsI/rmTfhKJ0yQG4/PVK5lTY
mmLmRcjRbL22o2rdzwzQwmaR/+VI4I9L3boJOhU//2H/EvmLFn0c9IE3hc34Pi0leEPNeuz6+G/U
Ur9MPf+8jkGsHh1b2+Ez/OtboqfRoet3c2JxdWIJ5ULBycqgnVpBDW3lSfH20831jwfu5xbGL32v
Py9IfBqgd4bpfzY4fpr5ILRHGpBnqPiJYLxzG0EJlfcXxOlmVKSu4qF3kX+j26GbeXsfP7UXwfrc
wuhukVJAhv/s0Pw8aoor2WGiN9IQmqhzr0xr+aPG+YLuuU73ZJaJp2lp5+tarE5oDLLdo6UvSYcC
8h9TZATYmsvAaovqzeUwHOUYI464Ze17vKdkzVa9dU7XsT+4qtLuNQr8p3zCytFoCz1sGDuxT4wA
2IWqaYcTcnBxtJem+IIJA3aeTtYDDkegNT5a/QH2Dpkq3grG8j3epsEn8cX5MqlxtUsNZTA9OUvl
Tkym+BYDHfww+eoyz9nIE6j6Ajj3MA4r/M9q+MRy+p3g5NwHZnidpJOfMt2d/K4tXC3YDOzETMoc
jrOW5neVsZwAhJV7oZW2VwyZ8oaJTVwtp5tDrZqGyMZumfkLB+/X2rHkLqMFeVfMQoctbCP1JpRm
T1/+U206fR93t75FN8mE42WjffZjoT21A+d7T10KXL3Vun4j2KcpqfNFSaL6jKLejAXhCtU0BYoN
KN5zs5YPuNTz8c7ixDV4dreUXwe4+n482N05LbG2+RJzQFBUSv8+lbJ41MxyfnZwxBwEsKVAVzYb
3EGtf7U3nAh5ptaoGxK6TVucKWeE5uRWZngW+1mM35BAKF6cxtqzYrQjNpQmtjJ/Har8bDd9sZ8q
uJt9JtRQ37okiHtXEm3IWCEv++QekXN80BhgUOTwP/djhQ3Gz6uSFAoiDaIiy02bltIS+1mpT8d2
ksPTWlkdWIKqnvFZp5VDSrqVfkluoWLeJuKGkNKSCIq0WCJKb+OIwqf+1BMJXKIZcv3bFGvU8EUl
x/0cC3zk6dBj7dZ7sddg8FNjM8INxzEhaKNqpp3aZHeZdDYJcGr8PrAEHKvFHTu6DZQZnmH02uOg
Dv2PUVXlKY8T+2CrfLgbmaZRJmkmMl6BE+XVHZ2PVr9FSJVD997ZUwJXNzdQrE1pOLpK6gTGOFGz
TXWNU5NEaGOdZqiZmvVK/6e511uwYWlCUDnh4PGbGBCggkix3xWzUgn3TYtXS5025kRd+bEqwgm7
xml3+SZ+DAz0oqHOnHf6GJxX7WF9ztwqeawnyz7bk+m+wHTHRZLYYicTNTm6Q1pfVJ6+hX6Dpr4Y
G17j0Wjjq6ZlNMCGrV6eUgZDARb1+HtGf/0OBTCK+NUpTm62FA+KJeW7MDg4PphU82Wo8GvIb0oK
PSDUV3AJhDvCEonmekL1dJt6DROqtj5uHvtCglpJJr3r9mKxl+phUnWwcN2odOr32i3nMuI4OMY7
BgCi3sWWYM6BYKhpLqkq431hSDd/KQpM6F6ylup3OSHSg1Q2J2uYZJzI/E40RXJhGebzxsuL8T1e
B/Nj6xR7QIS+OU5UF9U4oJbCfHYkQNGhKZKIe3Wo9k6uataOdltCR9RtzTngAM/JsgZOUX0KZx2f
s6kxEXG4W+GElqmbFyE2HATlalbzMbXmuDnW7jq91UjrJvpFxvJZTTTUvc6kbvI7XS7fRjVXth0I
EuMVcIrrHAHRDr9XrVyftLVKjee8+CPkrbIxgziVvqWHXlEKM8BN2y6nNKcOCzgRlI/QXgXW6vgl
i5kxq61JhWuaCraC4WypPQAN5FJeD7EkGIc+jqaJRitdrTbomvmYiDTqKOF9rV7jVwMXy8gUOf/d
TNfNpwFVeitE3JLDqr3wF1tMBKbSkItsGce+ptYoRlc9KaPNesHncSA55EduOdO5M5X2fmgzzSdH
jo5WY+n7RplX3L/TU8Ht1Qwqkx6t2Ktcb6ctDvde6j7LUd71tr2P60q0XEuoUdXJHfHlRx0MFjhz
EFR1bGp3urm+0nL36y3dsQOFoutPzjCf7FQ5VK1zKpfydZ67d2DnGQa+9ZvVaZ8GCsd8MJnFT2c6
eS8C2/0L+9COZs9etSk67Z7BXtlhSxpnMulifabznIyHpm52G4ZBzATba7Hy2HhxQu/c2T7LrD83
RXFhl6Qx3f8uG23XGOYdrJGgKtunpisfasRdHmO/3WyTO+6k48fI2uBVKX4byH8HZ6JkQ/ZoXqc6
/j015+esH+4cjZsEDXarj9fW0fsQGMgbAWOtD4m28dYhxgEs5YNouY+mbe8w5E5L2r9rN4G8T78t
quu34+ol7o+xXcfbqBkxQgnopR3g4BMQCpFj8ArcVjHJHVpXny1r+ZLZzh7llj9J6A4N626hhSX2
aXMYPvuJ33jTzmmx3lVmTwsNtiOKJM6b7cbf6CLZz6GTO3eDnCsUczYAG5193xgvFkqCJ9PpQyRB
O7KSnquELAKbbt2lE/Gejg33kV7tsQVEa+tSypfrl9iiOZnb5XGeiYfNROnpGvdw3Ci6P5N/FsyN
Yu5GGGm4rxXbI2Ea49Xc70gV6DzHsVZPd3u/ESWoXkff0YikZ7z290qad2+g8oTfGmZ/Byvm3phM
fHYx7KxzuY0ICzrGGhMx82Y2uQEV5EAAUfmcWRwN1aK+0NxKdkVZR8Q0HtRNnCyZfpZNwexa7R4x
poWrk64ewMpjblPxtwZjDDt7citxWrvEuMuVHGA72cd7LsCbBx1OzkTQ9oYaOQMuQGURb2u8/jCJ
l/M7yx59qmHclOlY+ptkJIVOyXnQHfyjGZDIoCybxVPV/tq2JNISvj0+qNjUDm5jvUsl5yOT68l1
8jiyMZbQiVN3STsMj1M/xlHTdHNUKfHe3fT5U0egdemczYG5NN/HWb1fVbqKJjODS6FYh04ozT5D
SdMniOoXR/nAq6HuMcZOHhCOC0OJB8CNxb7Xk4VGaJ5/KVSBhbW9lgQHvKe4s0gBKFVvlPpujefH
upIF/O7sfXBtormW9H21uSIIKYmFb3mQU/baaPNjJcyTO0M+cIE2cnPHu3bW9avmKJeZJp2f2ow2
miF9Wlb1qhkovar2wTXW45jJ86T1y+LVzHQCN63nXdeIC92pDRZl9YHs/GSb/b5ZZhqjVh2to342
reW5XbXfi2zeO0b32KXxK2ScR8MyrkkBaB5nMWzdKZo2ulsrpIwSWaefrcs3zKnBuiqhWYiDO4B6
mPPddpOm8LjSl1gjJJcXRi7XMi/ySIjs2kzaV2Opgm3MdhO6Oy9bWYI0RXxoZveY3MhWlunc5UUZ
MiWN9EK762VZ+BBAAhyPytlW6+dhU7/Wmg2ZtJyCVFkyTMcN4waOLEd5C17ueeMJIAlvXeDK2CVG
vHQeiXjgc2Ff2s7dop23nGddYhGnA8MUKsss49HphqvGH+KOG2GAFQoh7gQeeG1Lh2doEcy7rf6i
SO1QN6IN1R5gTaVO68GdTd0H1PEd28trgyHXcxVzQXuufGtLU42sBMNtbiCvrVL5UjbmU52Oiu+A
ZfP0ua48idaGKafRZw9W3yFz1gE84Zze6NagVxnF9A3mSOzXU3sZ7Vk5kn8Wbjza3Cruuyzrj6Wv
A0fm2xNeTGaEBjCKwmFzksPWRe3satEwlW8WQklecv6yVtoFCkjtgfLks20ry1d0qe3NTTbBsMj8
uz45X/Wh3K1SOa198xnXAtqEHt+xTIVgCPGMJig4W5vAts7WNiAmkG/6P1rSyfSEUZTNpQWzxJCK
M1p9zbP2Rwl3RqgxgC17WX0Vu56fSebaelKkp8U1Ob/B7fWsSireoJfyBMjEjJpbMjxiMwnvWGsI
5s6Letdsdq4GtdrmnFkTeFCdMXpGs/6otrENaEqntxZVxpIJq0Ivu26He92qA33MW09Dvfq6lesC
CU2xviVuUjwXbn+VEpDfwET5CcOt4W2g6II5jfVzVQwUIupg002vSQNBfjZh5Zfz1xq3Y0Kod6qF
ldGIJ4zrnAASar7bs8hdhzXZp8fS/NCWdDsrGKxf8T27dMrTaTfMhoLqqcrbYMWli2CzGNxQSBev
+1Smj7Rf7c9CLfHjm8ZlM+I0mlVRXEtQDz/ycbsBiVxpfyi2iwnbRALhM0u5uW7jApF3B5pfpLTw
mDqth2xkBOjliy52IBEpmjDJ6+c0XvLjoGqZb85Qoeps2O5jYU+RPVvLtS+a4Ql0gHVnOARs9IX7
pdkMmrRM/X7EpabFXkwYmAeyyPaTgnv05sQ896yCO9gKxbntC/upX+s8VI3Rug61cqPXlEsUM0wL
WoXmL8kp0x2jd/t1neQW+2Y6UkStrbzY8+ScZKbJ0cuFjB9aN8FBoTXQBWPmRt7UjW/ZmuqnGmft
A82BFjpaahQXfauyZ4VgBAlkRp07Hx5cEXHHOt+YjjWEGzfibeEu/N1xxj6c8ln/urhGeVaLjXBe
e21PadXDCUSdztnCzVOZohSdgQBYPPvHYp6TnZ5Mzr4z4+FCbHEZlpn6YwTLECF9GAKT7L/nfFmM
uw7m0tNMaEOwypnjWaUdUmvDiDaJ71OvMfVlITnKzeWLXnRYDypcnxPjlvGxt6pbVwPmeLeTud7V
wXL7po5M/JWZIU1yQ6jp96XKfbue1Qpojfi9lqshmlBY3A73Tqqv63hRzS7T5qCztwJID2Y9tRw8
EgAIcuxg1vR+Ocd2FS4YBxs6Xop2kZhXzHu7ENrbYFZIJG6DWoQSZpM8VuZ61tD3cePO8qCmCXg+
HZj+btA78Qam3aDYYgpgQlnAzm43oc1vz0E0NSLa03qkkWIOLUBPQ6YTMhDLpIbN2o2hJcoV2wqZ
s2NlW5EGFmE/gRDIu20Ke2PtfF4jaJB+MwSrsf1quenjCxoC+oTifNNzehCg7ruZ05K2AIugalt2
DRs/JIlc75kd8HUVLXnTTrkcmeW14KHiJ3BMOHYSIPYxTCVvGrowH+bkksvliym2H3YGJ2tVLMhd
xqCEk5Iax5QOv9lvj6KgyEF6e0zaavbdJpnOSLuHoNw0K1qWPg2ndhyPA6qZSzuIeTeC+z+lKGaO
Wd5pnDAN4z127W8o8ak/gNcGJqPqiCnaGMKwW8OmNp9jnUPwasmIAZ5LRaEng98uhAsyQbFPA34D
37LItewrp41iWAGHobFIwq1iJsv1tijXsQpt2HnRMjRK4LRr4VnW9tUlfeKzMKE4ViiTolXreLBW
HWtqldoPlmmeemu1Q2FsZ34fC3gCCiIYaHmHrappglagBCYa88yjvLBhOowa0QExJ03Nu76F2wS+
8pDaKiwQc3GPnTtrq0cTK3+TDVmFnmyT+TD25dcWrnNgl0MRIpCa8ABjJF3WzgxNmVh+ohpVkM3y
E5NTHaWibvwmE0qUxkl2SDfQcl0zPjK6hGjZJ6+TeovnWqHu9N36sQydyRR3isNKb9w9z7uzTxac
hCh62K0nFWgubYip1oz3taq7KMa34S/0CbxZGFdaneuVFFEZUFVWASXGeLIK5rj4VgjuLC1rjRjy
wD5jWwOV5sCAwmradzGtu0SJTxRqn6pe/N7b9S1K7pYfWkFaWVZxydz4TlgMQq1en74YzMYP7oqw
yWsmg+mlHkOIAZ72Yk2sgiVIpHZQs7NQaha1zXCjSc3TvcCL8kVjYT60hdoHQ905F5b43Lc6IfeU
MWXIRgAOTsC8gOKph2vvwIGW1hiWura8b7RXQ2mL9UwfvLrLl3ml0Mnrr0oczw8M+i3k+8RwfbHg
QYYwQYGH8eZD2S5AM/QBeAUt/PgwVml11NXVidR+UB/d1kJjuvaM5pNKUV9EN7JZKoYdwnccn+pa
MU7U4m3Y9E73lih4kjSl65BG1KQexa4GhmfLaWzm7UhxlLtt6rWViK8KPioEU93rOhZYumNwShNi
ct8y+jYgaqVirlV+6pnGPtwo3G9V97qZxlVDgXkHMldlXSIy4uh0db4geJvLLCgIAXvVc6VEDqsn
u8XtlSNw8NLbkHrQhGheCnRZTPK1Jm5Sx4/zBmafQC1BEjRYjMUQZCJs79wO+V72MOOGOdcZpTeu
5sHWKND19ZxuJu4Uk4Oy1D4qs2n2xqDRdCa/ABNtcw/OFbSrqEQ0FvTryVdgOiZa+37qyupq9sa1
b2vihzaGoIGbqQDXm+xlKLUXTSC2kHVKId9YnP/WzvLiumeV4JYQvQufDFSkMdiv3U0sU5stR5gt
AqKEKqfG6V+H5tJ+cXKxJ+vy3ljFR7VMXzlKkfow59Oum8Vwl5rLd7PdzCg3ZRXGpkPZIeXXlMCf
oWjXQ5cpFHmdOhy0frbueeb6y9YUw7lni98DlpEBaSHrPoUUEmIsKyJIk4p6j2+jOMIEvFgZ3MZu
/VQYM1KxzetTvYEHNmcaHB3K7RWTZWWH+qDftWPFMdNcZoFsSJs9M5uhmIxzBJfFfQM/gXPIaKmj
DKFcmpHD841Q6DCE9RJhZ35pLk/2JF4dFzykVpRwDougLCx2uD5hdLx0X0A5doEez7t2Wo6Ok+45
NAQ0dM8rBpyPbmUfLVI1oJ7aT874NPcoqBaBvnd7tFscX3TgIyunFZKpzUVszJEnuw4MizyAus+y
h7mXAQ3woOeHGot7MR+7A+J4yOjW1ckw3/XqKUdi2UJX2ZL8mHTmXmzV82KqIsK66KvZuB8b1ks3
e5DK+Dyl7Utfj37fCDBAAkxmFY60Q9xqOiYyCyAZR+gwfwwMCKTmoCWS97WyWR8kZwY92oBSY7Pd
SN/TOyUk1DiU5Cy/Ee6036aaEQ6JodMathzUy1I59QCcmto9GY4WVfE0+3QdokVZbvaee0h2kWtV
ry16FSj3X9aEoGq6MbAlWb2SY1Kn6KnaqNBUmFjr8GWq7Kgv9Ce7k17b68gREeUesbm/QIwmW10P
S3PkLiInouiitWCon6ex59D5t0kxJfYSAR+KzKT6Xhltd10qV+5nvQnYNY6zPrfvs2EcK6vfpdN8
MFN29SxeDkliBGljIiIsOCLUE4zJekdhyr0aG+d6mA80DDA7Sn/iNy2S5kub90GS5z77B+7X9p5p
6LujsAyKhE1btc+VVT/WkgYSmhpaKzWLdzyg9teYCkCBqUY/d+zz4sgduFGfnse9YbSGn+Spj1wl
dAYRKW5Rn/koL64VPw9DzynjmzHrZ5llETyie3M2T6j4i0CW8pmIi/tVpHSXF16E7jPFjqtP0Zgk
58RtGDRl1VOsdpCV6X6xoxuDHmyIISBkqTC4Z+MhSccObtDHWil+ycOXsHnQH1X2uEdDw9h09BjL
GQHNRYqW9UJclLE9lRI/p8WzrBDjEVP2jzxj7sLgz2vnsffY5R/aMjkbU/4xy/F+TbB+ZPpw1PPN
T4mTeKSxvnIMKIMmHofQtuzLOJqLpyi3BmaPWrOZlgeMXTcTMNnY25Dfs+E/lDaUT46Um1rQQNBp
rfHui2nhsO8Op6lOH7usHb3emU5tKcN0pBFbzuouAzvcmtppqUbUyrOLXilJ79Hknk2jAgmVzI8o
GJ7SMg6cXD/hLYdtbcg5HI2+9AaX1TRW0M+mjTFGQ6buszSm9uS+orYN7dz8MEQs6EiMXxpzfO0x
vO3QUGxBIZ2Tqa9OkJT9d3Ue2V3G35d0OfRzfiBOKACd+mVKnQcmRi+6VUOYXccPUoVOWyHIUNXq
Z5AIrATiGzPOy+CmX9dpPaaTG8W5fb+6+T4RMcslwx4tc1GyxG7kaP0jBk0YVpgifTj9p87Eo19U
u9i1XsSm3GFklMi/4UODcHoas1r6cT/4qIUu81T9yBvDWzp91y7KHYTWT1dOCoak7BCbFH63Uq7h
rc9Kc0dtEhhqcbJIpond5bGwOxBcDPNSSx7rVl7Z/z6azDV9chNeiA9ddpU+cH5yRJgwFfSrrb5z
+uLc62OxA6r2xgTbm6vlBID6riT3iboiVs9iU7MnEj80Xxnz5bptTOVm0SScNCZ9fNqy6rnI58VP
Y9okBf6OFSVrT9llxtoBvqyLvKVYz7Om4gJyt2sLsm0vJM8Fz0cJebhzdsliimvJGrIfOkd7IcYl
PqhJSodeE8PqOfrgHsoF6bI+1jR8RF+nu5nj7LuSrzkWacfdThlW5ItuWYNfDLLsoqZT0lDr+9sR
SNgRg2SGyF1Z7IuhTJ+qLc6/Foae32OeputTwMZD9hfDR88y/XFaM+vecFKVN5O5yR4mvvpjmlw6
MYo2jyxEMQIhuKhtBJD4a5kucb+PM2IUPMRl4xdl7nBEmXMz32vd2GL+dkGRhYNe6Hte++tYxrof
V3X/0DE93DeF7jwZmbu9EVIm7tpqElfF7UigpG/Uh26G801iPQvTvlzuaR0aX2IlVT9mOsn7BuYl
LqMybiMbo4GfM4Yrwyxx8Qk7QxXFTjY/dnwz4crxBkwlwk/k+VNYyyT7dDvHoGOxjYG9DIvPVN3g
PL6y+uTDcrLGxYgYJ+gc7GL30YrLkhkzQTdhyeEC3q2iGxHoL7qL7EYX1IPZRayWzXdU6/NrWceL
H1O5HydrFp8pSV4RiuzlOSlG0xOCqA5ykJYXTAtI8YzkR1KwCzTrmqGPnNkAMLu2e6nX41GM1ERz
Jr/nafrhDNZwB+uxDTU0UM9jZWJVNokOO7tL0RzWbSyeeovGajtnNGXoqwZbr2kg1qzaB6T8pBJw
yyeBWX6xaKBazva1ZjY4e6nrzodFkeWulQPrj7o5kSO69tQ1fc0DxNIGUCQwG+3a0HOPFtpuj666
FadssHYIEx4YDRmPabVxDu56/jpcEi1YyFMNJ07bb4tccPQZBX0yOdQSIh/7v5WUNNSzdQoHWqgB
eTxDMBGke99lsbjEjaNc1yZtyI6elgZ6QLbQuWgA/ujrzMisNpOT2S8ze8cMX73sUFx4BDeO1wyZ
oj9acAfj1MwfcEt/dL3eRfR/ZJQUdrnj7OQiV7WqzFMbNvYxGYarOjlNxh0gGTYBoi+Oo1W4T9Ae
XdR3YyO/k1GlgrAkOjHqnHm8E61aUa7ZdRqQmjnuptlFy+pwfKPEd8zdZsp+4FiQM0zv04SFBlWq
eYn7xTxKkQxHs2hLZK4d2Tgk4UA/jyrA2vuRAWgfuEkec/bXe/NZaxO9DazFQAzoqnQAkB+7dwD+
cD20hF1wYiR3eClGplpaMrxrUqv2BWymwLVQG8Lbti5oHhteU7GvbSydwEIgzWe6Vsju8kb3/odI
iAGoj0YrwdVXtPMiUfWY9TqmlGjKWIPRkNvpO7l5SoI3g8lW4BCPaRz+Z0hJRekYRYbJhKWU8YZI
NGZjQ6de7c6Rw+5/Ctxo0jZoVLQ5aZ9emnEtf+UeX/y8XdPXJDaoif+/Ou9XuxppHj8JqP5NnffS
j7+K8/74iX+K84zfbg52Bzs/FSvHHhR4//CrWeI3gD7Qkjn+8iOqiyTqH341xVB/AziM0xEGFXW5
dVOyyT8Na4ph/sbPCHFzif/xovZ/5Vj7VXdFehOetZtxDXYGnuW/6ssae5hMc4b8slW1+kWWt+YU
avTnQV3onvz0yfwHadlfvXEIAW/X0gA08Y4d5Ii/2OgR/GYGFE0jdGpHBkVsZ/eT7ojIgPi+GxNl
fCryhgqhT/8uaPvf1GW3K3NNTH6gqMSvyaliMTgk68hei4T2eUMCAi0I40+t6l+8mz8r534xp/75
9nDvg7nC8q3bNynfT8q5yhwHo2i4SGaJJykY4sXTpfhbc/nNQfgXpdztvfx0mV++MW1qJMNnLjP3
U3YdawQWc9crz62poCBn7Rl3zeLQ2U1LliurLN6yDWPcMiZ/I03U/+P3ibgTJoJpWjAL/vqGZ+ic
EBz5Pmdf9XEG+s1F8RkL+tZO498a4VyR5userWmfqPcH6kq/+spA68jo/CD+5u76j9/xT7/N7c9/
+vjrGtAugBYjnOakoZi3zsqymP/ld+yoPKo3JghfMIpb8avC1FznOR5rI0RqbkWKXpZXMlE46hhL
s/+/Py2/vh/HNjSI4wh4LWFhmv3l0zUJvOBknW+hivjP6wqdb3QY/k4ya9yUw3+5n7iO41DZc89a
CNZ+ZWGqI7l17FVbWPRLHiNqWdNtrzfjKj0zTeN6Z05jmu7azDC/GhQgm6fbsdF+IBR0dXKhwL9M
yCqJESPWYlZTbxFp3O5QQ6LGKqYO64vHQM28g9deJH6GPxX2NrNtpm9EK1lsUkBHTwQdMLOk0iw5
5oFUbh6wniCgMVdg+Rx/MdKAai51calWPplDXmATK7JmvYpbteVa51ynt+KVnUpiAukUji/dZNHQ
eTmTGSAcXF+cmdwJUgU6UwR4yYdyT0AyA9K2yKS7T/ulzZ+g/rS0deYOHafoOio66kT3FRNOHCNF
GxMXzYtmMY9brQnJhoKy/1tVbyY6gbnVvuAkihWePYxeYRJb2uApVau8Cg2WUICuYAn6pJb5bjDN
rPfRERGDtG1Wqvtq1Zs7qThN7S15yhmg1SotMhYpmFulsfG+pNpMTgcxGoelKqtxn2yKcoH70hRM
hAfx3WyWVrtzS9ydvjskg+4tU4x8My21jMHMqCqXDBRht5txVK7hbJfiu6vmND13jruIU6KsvF/X
WbGQQLvuVFTHQ/lp5AY95r6atjWqiTGDe03DYKO587/ZO7PlyJUry34RygA4xlcAMTAYnGe+wMgk
iXme8fW1QFlXk8FshmU9t0km6UpX6eEOH885e+0qX5E+yqWlmFu5VGs18h3DmKzLKm/ySzKj5lWt
JMarzhop3DRt02u7D5UeD0ubGpUoEUDDUbzNvSekqfnAFq7uPF2P4NvWY0bmqdTC4Rbwj44NpzHM
Oul3KHIOF6JacfpSTf9wfhLfHZS+eoq0vM3cJlRDSnckK+ctIMO/IrtwHmjkjxwWLFqusAypIi7N
IOAq3gbpkwZfe3EFGqXAHSSr/EjQqZ4R+ff/BEHZXHLvnnnERmNQu6rZ9RfDVOYP1PexwQZlEFxE
Aks7AkSJddVQiz87Im9QjZiR1N+MJKLehqaMSmLcw1iQ0pVqzUkNKXyYKzwMvUxuCmRYuG2B+4bD
ck5lGo5rY2W1+46qNwrcjKa/UjuRogsR03AuAjGS7O0Rn9UqhcBeoMrNHUIuPMY6o0a/lpqYc6Ba
1DkXZHwSoinTEleKevlqCrNOd+a4LilxDXLqiFBqoj/F1Tq/UKU6mrE5MqWtLKUEbjTUMRCpEkW8
mYrWy6eFnclnEgm1Z7UUlbJhmlkXQ9VjZdy27YAPiJliFGTnAPVkqpZKpCyldm37PevSL7Xig+Sk
8dLOE5kVuy7ipQxEiS9ynA7umFIURAcoQz1KJoeRVRaXFMWxUZ4j/GGYQFop1w17CFY7M5+BR/O0
1ICReDrz9UxLXWGI9nHqrYxM3dTqXsSMuc5yasWpFKuz91yEFO/VsUiYt3j2IK6dMB3Y9ID/ja1W
xdmprmhz7VpanOrbRGVxkzIu4X8rKjJ3qmVMEgNTPTQYfKkdWY2IquIQEdkE010Ny+IZ2bfJLqDo
/eWoEG73Usuq3mVZogzYECpVoxNs8r2OP7m+jxIYi04a8lRbm5EJ/w+9oK2tBp3cwKoyfF1zKJnF
iFEqWQhXZVwurgJ4AZEXysrKxzyt0a0dFh91jRi6qntUiyPlfNqMtnCvoHG85+XUIUlFpn4DEUcm
zNYIOXT9qBdUfSI5S1dhEdfzWYkA+HJGfqqiAlVS4ag5aruAmouVrlBZTtSC/O8SXNaJnOBaFW/l
aapQnhFFEFuN6l8+mNyiFw0MrWxchIoWs5mYzU1fxdSqJJFE0CWXc9nYGMTN2AZrQ0J6nCljv1Ht
gKIcrcXPww2mAh3kEKhhi01Kl1BAjxoZ2yyzlMlwkoqTKaYHRLUmgWsOqySSu4pQjIWgKtFNzLzC
dLg26jIigOXrqjidVcaZDOU0Usvfh6m1zTXST56YR/1yVIe6dEtzxL8klBPegXMeUVChYBNurzO9
UKVT1Ld67WRxQdF0ZbKjxkpd3nHBDLSVFfb9uazIkrEKgINYKxQPVFkWgIIgyLfEI5xkCeq5vIaV
yjXk2FBxSSwsSicDPSWIKYciXZVFrLa3BgH1wePgFA/6iP51S45ktK8lY3E9hZJQjWsApPXokizw
B4f1peNDFiodNuKc2z2K9UhIK2qjBIZTHUXQjmK38RnbamwT7KKwR5vUYiuXwXyDT1xELX/v6zeU
emlUF/tqzqVxqmoPhxXbcNox1EFtKWpax3vL6oePsklMiuYz2IduxnnOW3rOeYuaUa01u1SxQ423
ebakqOgbSIvcVB94pacXExZbj1Aay2kvYeNVsJNJpUJ5oSb2lWgogNQis03WOOZpz///yfrzyYrE
6v8tKLt/z9/n7j39BllRNf4//+fRav+XJQO9IUUPG0yFRvo/j1ZT/JfQTLgmWAmBK9W/PFoV/b94
AvDn8D5hXlOm8j9vVhkZmrXwt2wUkpahQh35lzer+v3KquuYRlM0BclFxaNhscr5ftWXgRZkUjH5
3v0FEmTn7TlyLiPnInDOQ+f88n1zt/t4fNvdfBmkv7xete+2tT9bPbj7z+x7Ol5yvvdcOfdXhXOL
eMZ55C9e3/cEbJa/ft+snh5ezk/vz/cvdx83d6dvV4Nz7Hd8u6///BkH7z8qhEZpTuh8Udwr8msd
Xv3eT3sZvf/7wPzZwIFeDxeLVtWXfhbO4/1V5hTO8/3j/enrO5E055F/PmfO7Ny+XlyfXDzfngTO
ybVzeXJ9fbI/v77eu+er/eb6ZHN9vVv+02q3W50+35zv3d3Nzn26OXdvbk4vrtzdx+nN+e7KOz39
OPL79eVh9MvvP5TmWQbxSKnj9589nz1e7bZnzxfPp4+Pm83t6dlj4Kz21/vVZrdfXV9fXF+sL5af
uLu6uTq9WZ3vjrzhPh9Pv/2W5TH/5VFaUFFVNiQAGMvXZdowlq+vt++XgXNLHIJhvH6/jRhLsmn8
x2L518377TvDezsus/mBv/OhdC6fQufj5en84+3p5Sp0di9XzK6nyw9m19XNx/3HG/dQ/nF/9XFf
sSAer/b7p5e304+b0Ll6OzK+4rtC8Mf8WEJaX/sEQIVAF0ISz1ufedszb/n3teOsTtbrjeu4zsrl
L5ytt/V+n5gH/NufDYvvDZdorlMyvb5HD5mGV28fp68XGf19hULlXJ8zVrmzf9rdv1y+nB/5ksuq
+u1DHkQX2kEjiTDRacnYVsZDJD8HyWVELomiYqeQ73/v6iep/LA5wntghgXBHkscjLGeyF3KFcL3
5rI6i4Z914htZuEuo31UZrZCbv08jy+RJFZ5f631D5qW8b/tpPllSu4GMiHdbSCiIzjQv+67/wlH
EkcDjHswm5N0zmWTYlpm8+1rwe53HTmvr5cv+8uXp8vztxvZuX87tpwPIJL/+epfGz0YijmsK0pZ
abSRqSjWH0xz4hZ1Ok43lo1TUet7uXWqtEeCWz+OGKIiPA5tIm3LkWYdbIIT0B0CkhWIjipoPCTz
c+1Y2RB4OKXPf37/2odtmSaFnIu6lzNSBW92MLfqfmjrokXjGM5mf9YMk3jptUG9rnGhuPxfNGUo
iMI52JcA8/clRHQyku0+try0aucbfQ7a2J0IgVBjP2d3v7e1/Oyvc3jplk5ImRg3IVcuC9/bMgHE
dVptmh5FxPqF3ej+yjLs9Mik/FsrOIHoUHEEF4tD18G+RodBtNQkE9PNG3/AnylH1Of93pcfs3Dp
jIFVL2p5FPYEzL93ptQjNL4T4Aa1GY11SIz7YZjTQLg5RJAdGEuVd66Pv2mVWAhawer+iXNyQM7v
v+OvvcUjEBIjFDvuaN9/htmFlYbpmOkh0DMIJ1GLNDTzMSPAH63AukWEzfVOlTGfsQ9uOo0e1ibo
HOF1TR1tcPVVHep1w80/9oWosQxkG5MjaObWYYAzoBxtCA0TbU4FCqS2c2JqoR0c+XI/FhetAM0F
o2ZgNSIOrXBgjTaxvhR8od21d2Gl2C5xeh7rcLSPfBx12Yq+zfiDtg5Wl42dZ0acDwuPOnbAqaAE
Mt2qabdd55/EZrNKpeyhAE1W9aYbzOWWebaCfLtWxm6rUCdNPfNKH+cXYWgeoWgqCrFEQ0x6N8b/
uhEsP1XIaPy5TS+I6+8TSVZ8QcE8P1XkcbFuLfEoLKoOoxgRyr9/ZkXjU4slycXr4XtLPMazVBQC
SzGRkbrUNXkv6TDNf2/l8NJq0h8mKw8C+kJqaZnSXy9aPpXZY0WgJbJ6kwKeaFinQ6+eGxNC79Ki
/PH39n58axJJvHFkclm8QXToT98bjFoJCIVST56yry/1i+4+P6sf7TeNWmmnfahP4/vpcj4PX+aP
6NLe+SsQKkeuJJ9Zq6/T7fAnHPR5wDNSSgd+QnEvbuRr80I7x7B5E+zE1UDhw6VFsfCdfBlTMnDS
bMWFuNWObL6Ho374Cw52xT4UCD0oGveCKsb4O9/WGIeq+rAr0FD8PuBLZ752FvUpnjxwThTb4uYh
H0xYCZ91uW3awVN6ZJiKNdc3BNLlxyOt/KUZ6qxZpIu/Ajv9wZgGpfAVVLOTp4XZCRUaA04SyqNF
9RxhY/T0NQVLCbKBO6EMm5EcQWffmRmavtKHsmPNjonK0q4e52Hd6aCcwtO0HraZBi5WOlMJVCqY
mFpoKUX8YqO9nJrXdnhSlKcRniQOQMo0bWb5TeUDytKDKVJ8n4BUUQmVRG9FWxJYTdc65ZVH9q6/
9JsUsKGRdMIACR+W79O5iDU7nX26mxWz/YrBvfZcZOnqyOj+/IbcqTRBoA2PWZgf3xuJFQNoCsUl
njZlWLzU/RValfGIufJfekIjnNcQSTCLOHyeoAioG0lrBo8y9wlradIAaWsdY0P/rRXGS1liGpgO
GQdXYcMedED98YBMrRF7nXwrmarOOrLLHD61mPTQbg12GEsV1K4s6+/LrobcEH541Q/emCS4JlCS
dWOTFTsbwUJsCgAZbjKN6hGXteUrHKw0LDaQ2bC9sQYOTXH8ICtShOGD1zdWsTPr+qWC1xnhOigh
lGgqqtUUUBde6nfKv89CmubWTWEEd+LPTfdLf3WRYXaf5IyqLpDa1pLvUYqkbv99GrKXUPdAJ5eH
zMGoWlOEL4XUAyQJzHWsp91O4dQ9/b0V5XBzXD4eziFUeIAWxsrgYHOU0qIH9JwNXoypDDkO8pXV
pAaX/TBZO9wEyGIlY7ZujFzlbxHKqhmK5ske063WD4LpNJhOnGa35WCuSNsds1k4vKwsPw80FPdz
bugwiw/mVqB21DNxWnoKmWbKBts6f9VHpbyoIwokHD/xrw2jz7cz71Me1krQXDUjVdeubKQYJEuz
mv/jO4hfBJwZVwIu2lC3xcEWT5GtgSql6zxqv5AZTAKhBdWS67Qbji3fw1vh0hSYRV7X5NcJcS6D
82WihYo9LCVpnddJAQB6C8LhVaxNgnA4gNL+yL63/PDvK4p9yITgZDMfuLcfbBZ6aQUlubPO6yML
GQnuw04LHZGqMvJX6Lyi/SzkLSLPa9Ia45Gb0Y+uKvJihwbmln9bltX3rkLVqC2AHnCfyVIHYCvT
JQdu9qm6GcK0Vo709cesX0oVZKRyMLEUGj04QGXQRCIln+ZNcXWB9fxjKUjj+eb0TM5YPrJf/Niq
IIGTa6d2in+FMHZwt5RA5SHvNhPsas12JU9o5/Ju7k6MtumvMenqOc6GdAPC2lr/vrp/7MyfLS/3
H4aXlXTQciohqK8bO/GMiQynKpV73LYDF6b3M2CWbV7kwZHv+OPEoUUu7NDKbXZI6Gbfv2MkmpG4
usG2WC0WjdOSvJ6L1Pu9Xwefz1je60uZFEtQ8I/DSqmMRFHamjNJKyXWxT6zorS5xrJ6FC5WK3Ax
8LxJyiMnzsEUpVFzeYxg3EfWgDK0g4Wf62VAcWSdoWgsmz+4CiUb8nwk1wFMHbMQOBjGpS2d2jrC
EZxseBsftNXzCPHhY2ceLmjKlR+X/oIjLv/tY322AqhME6rBhYcAyPeP5c8knksAI56ADbaZlTB+
qQFs/uu4MR+wY+B2QekOe+bB0o7GKjCKmXGj1hOxWSaa/AHhXpmuu7pqjtz1D58bBD0oOQQGuBTS
yXTpYAJOVOCmVQ/EIzItYZ2YpUYkJA8EkgSr1lPtSqa8ncKNvJpm46Ic6vxpLqGugnXppniVKjkK
FjVCgPWc1Wn9irY7j9+tXKrPCoQBwwqfHcqzyf2pWuyNCNib035WGwuRTmIfiWL/mAZ0xiJ3xDci
k6QcXnIqhBTUPdEZMcc2sFuIY+R0/SM3jR+rCd8gDhrWpWyycH/cEie76iepTqGbUlvgZFo7QiPg
AWO5rVxJzwqnj/5v918+Ey6inDJQEDFY/dGzVrL6dtbzzCMkV62G2J6Wyu7iyARXxPcz7bMZQ6Fr
oB153R96bSboFfx+0fJXI6pblKnBOdh1QB/4p+8U/FJvqhS1URBGwbrpxnDVWs3oKMA5NmbVBFvA
VcrD73vXz2+63JW59GuGypZsHdzrMqvVoixG3GtDV9pGsT6sY6kWR3r+11a4NeJstByq6jIwX64O
yIOjLKtoJa716MYKw/ByiBF+/ntf2D6WYAYONFwbvrciNaiDRa2lCC1VVCid1G1Qwub/i7nCjQAX
Xu6B2KwfLGkceHQs7eyUW3YP32UcVI+6lWOWZn8bMfYLm0ATDVHL+L0vMzTHiltkyppW0o9CyMMK
3Ed4zDrr4Ej+nJGAMjW+DPEfnpffm+HcbGC90UzaFNKVRIGgk0cz1Rtt2G6IyyUnZoRQ5vfv9OPo
YrVxbBEu4HpH1w5GcI7aoADKkXqW5YORTkZ5qyXIiSmvym5/b+rnMLKBcIfkvrNUoR6GuBLKL3TV
HkOPaCoPIyUHhxXjsld6v7fzs0vMBShsCpdrTedg+T6OEJg0CtIIxOZIOR7LgUdABSMzUo2Vrbeq
eP+9uZ+fTSV8Dy1cEIxE330wgqlSGw3HNc0VKHpqdgl9PQ0TGpESktomQf+/lfm0m39tli/HYbbk
Qgh2y8vW/WUZx+BMKDlM0ZzKQBJXhgJIeaNXiwSuqyfdUdizYi/IsvpI5PXgMcA0XaYMsxEuIJGm
z/T1l4bHWunbUQ4ldsrBPw0LMztJzADu0jhNbpBPFULDRDqnJCv28G0YjvT755FEhEdG4WQTIpE5
zL/3m6qOekTz67smdbI97LE5zNZZpsRAEDNBQLhUrV45MqV+Tl0aBYBkcDLxElaWOfClz1YvF5lm
+L4LMVFaSV1CNWUcj0da+TlxaYXxVRWEmotB8/dW7LiNKbtXfQgW/Tzs4bsTn2tDSkU8+CjoYH+f
QT+a49alyibXVdoifXewrQXdqOkd4kugO7MM7CS+T3H63qoVfM/fW/oxfMwT0L8mAUkSaop88M2k
puvqGl8J6EVhuLZm8jG+kgxHhu/HQlxaIcvFxOTqyuH2ffiCoKiA9+Nb0g9Vfq2iLHyuuEw8KQgQ
F4zZtFijaMbt7337MYq0ygn3+TRlRRyOIhlJm5pf1XITf8x3+IlZTtMrCaL6Olj/3tTSgS/PcIw7
UNrIpN4UXm3U7y/D/GUWGqB1cVQvTDdUzRpggDr2V0aXStHkxImQgzNetKjKsLwMgASJHtjov17Y
eXQs0SACy/xJpnowZdJGq8lVpbqLFQRS6FLkkOdQDd4XlaW9/N7bv0wa6IFIU5d3HMvhYIOb0NVm
hQUVLIy7ctclUnGmatGx9+JfPp/JetYshoZ+HU7NeOrzTCKOiMRTTqqVpEl4PAREdWWKSpH3HlkJ
P5tbVjhFXyrnEt/zIJIyajU5a05H5KhGfxonKjpn3OwvTMwDV7+P31+bWoI1ZP8J35kHu0mQiDxM
QbO6GfDXyev1SnuaKhyg1xXGMUeuET8/Fv360tjB1FSiMkGKPWluMPTDulTzwQEAkx3Z+//WJQLv
3FdIzLPslv/9ywJgE57USe01F+YGEJm4rc3rgOrovagtvf1fjJ/JhmxyYeFl/1lm9qWxOUrJTneM
Xyh8fa21qYySRZP2KuX+R/r140xDuLLkagx9SS2QBfzer9mfYFPFNKWYXXMVzsLyZnxH4SmmE1Tn
PDuyjP/ytYhWyMSdVOinunwwjp3d1yIqGg16UWve9pkcbG0zK7zfJ+BfW0E1x4ZF7O5HgLZR7LIY
KMZ1I4DsF3mcqidZF8f/+hBexo5oP6l4YuI877+P3Ri20JRMvF8zEzRn0qCBx352OjIZ/vKFNAH1
HaMnsqLcA763wh89N1ouw5VqA/ONL1iuOgNNf1I15EupMO+PDN7yCb7v9UxvAp8y8ReeHvpBg+hR
aolkAvUZElIUV54bDNUGIpDvhNVJjP7+qX4enYpGoYSMny7QNCJY37sX9ampVwGtISG2UTiHCM9z
1MpnwVDChcHAuB/k4EhAhmf90otvvbR0k8ACZ4rKRRJ4/vd22z6e1Rk3LgLYVXtbKiDdt62I2j3l
PAL4S6kjd8zVRnoSeZGe4SU3EOmfSmuVSXNsrhM7h2ZkFm10HcRisp1GQ5UApVFDCF3rFu5DIshu
ktKvhGNg2YNVkgFpf80VtS1dhFThjc9SwImgbYtTq0Qy4gYImxEiGoZOAE8a1Tu10punDCkb7Iqg
RIbRtYW6DszZp5Km1bQ/Gv/ns6TUZstLhIl9c2qBePC0oEzIf3Zm24MIK6Zb+BLKSR0uFRYFNk87
OZbNd1uyoXlmwm83SeXHe9hDAfFD4duBGzZ6fEEpS5a7QTWk2xpzk2DVVpgYFRrBLKfrCBU7eL4U
e8QT+CeFUSUB7K5NFRFDHAdPlS+XSJICPL+cRo7F6WTIE7Rfv7OIhPW9hWAAz5+HJARdzRj53S2P
3eSp61s/dTKOx8QJQBted0UZTwCqOO4dLnnRo65aDUoh1SimtTKPzVugSHgH6UOT3NpWKqaTPG8t
gMpzfkVFE+jsDOHEbS+KCL1/2kanXWmYhRv3Zl87FQqrbRrgTAuAGFYP0owW0q1cVtKl3szxY6Bw
g3PbsLA6NCXI410zXswCJQu8LCI1CQ+9xsiqjQl5sqQgTAyLX2OAqFSby2EL17nGLz7UxIBbURg9
TYoRPoG8AtNXN6Oqn0hgFnqvo9rivaH2a889n0HD37g4k/VqxNFXnoM9gLA2W4nYtF5iWUtVJwkC
M3PbRTjsYqSBbKjV0vbVLAfsBbIo0R76eqpfhqnRz+DvGM8VeXTztAA6Njhdb1Zwp7pBdTLb6BUH
OWJzHfiwFV1V8yts7pDLjqvZMBH7I+KZgSdOfWat+qYUJ3o0h5KHdeGSuZdFDaMuoTFXJJY4aVCW
vCbqmF7akPDfujC1HxDVxqM7E+A9Dco6e1ZKrXkgbyfdRZWi/QlyCtCAjRdW7Brco6uVaWKzHUYa
FzEj6rVppXW5RnJfdGJ087CXL1ob0za30YVyC5ak19FL2e0lMOHSdLngQRkB2dHwHA6N9FQwgT5C
9Jq+NwZSI2Nt6MNuMBIR3PTs8Lf9ZE+PgMk78MMNJuLwZ8ahdFLNagc3NCt1hUWVnq15GQfxuiAX
i4tYH4I8I9Q8rKdZaja2OklLrWmCd6kYurJ1B02b7xcP9tOAl3K0wnlBe5vMHqKqCR092Rp2X0F3
HHXfrbm7aQv2eAKLGtRIVkJ77nYyobIHImWzvs57IZ1VKD2fJdBt7QmVEvmp7EclNGLEW1eRZaXa
uvHb4CSZqxgn6pHgnjsiuEvWErVE/cmgcqNYz82cnjVmr7+nhjVeG1U+G+AW+hrRMUOAgjVra9mD
wpveSpUV3kuo3S/UoUG4GkxZH1C0krWG26aR9TwrY3WexaxHrD2ywF6RIS30dVYr2a4X42i6ZSNN
9irC+MzyhPkJhTd8JFdRgfrNUwiUUOzIPYSx03v9tZ+DoXbCeB7vOYQMc9M1ExCvUZHyca1Iqo6U
Vs3GfD1aSXwJE8KSvaHT9dtOAaLqlWIKMeBq6+68mTNcpHocAhO3VM1Ac5NEwnteY9Er7lDOZGiH
rFJkbKhaQPPwPN+iVreAZaRh+9Q1TXM5izK4KsD1PasEGT5g71bsGmPaEV1UstRj4iTY2aQ4UbiR
5ufvUVQBnqmLOQ0vKplqWPJN03QTZ3g2UPYcB3/goGQf4JEt7NG4lPdbZVpkvWNo2PS77e/Vtmt2
gY7s0oHCGd9qVWO8cIGvojUw7uGcWgPlwx+z/EKCTDiurGkqXoaKRe10SSNebcAx47bjRV06Cf6l
z+Dj8RrE9HSh+xBS8CJRFdmujaLuj/Cx/sHSVhpfqYwa5bXNeJ/poPt8hi5j1hpUU6+NjMKAlT/W
/JlKIMGFtiR7SDZqFvVXYexLV2RlpZdJnofz5b39PBQgjJ02E8p9jqqwI5EadWQyDNwBYXiNxH5D
fSQLgtqOXGMKNHMn8qz7w2WqvR3GjslmWHl/I2Mt8gcnRk6EcYAa7tipUr0ERj+xNcY+J4kOzZej
OQdaArgszDFhA7Pi8j7276v/mOWhSFus89o2ya6EDGIf6mojcq8c0zJ2E5zgLmutad96zA9PxhFL
vrBO/NTtcj4c821x7Suhst1ysBmvkHZx9asbZbwPehE/lZ+uf4KTKHfNxQxQGmvj2f50CAySEmGh
+HQO1IXUPysJfnwuLnNYC/YaZBbqHdJ98uk9GJoD0uepGGpG59OfsMuS5C75dC20WwkHQyxucTOU
K3Y+RJNQtuAd4XdY+vxSB7ouPoh6Cn+Zn7v4Iw7hAkOURxxSvYnLrLqejQAuoIUYs3fwAACma0e9
Gq41o0S6x/6u3/vWrE9bA9nljSpROrgKpLDAmYZ6vplS/sXZ0R/8QDhiMXxE8kwvaissFsuFzGwQ
pi0mkQAqrIfm0zqyDUK79rq8pwPap73kFPVYTWqftpN5ZXd34+JF2ZAXrj0psBTBsDT26NoxzpXp
kKsPFWq+U62f4meibvWF1OB1OS6ul1KooDAm5oIZJhXvvrLh3I/PqlzyOxfVZyI59eKk6X+aaqpq
h2DUB0OD7WBkgNKeyxIINhla2etrqdS5CQxJjGEwjp1dm6qvZasUmAomddww8KPFpoPPp0xVMQSe
NvWnjZH0A/MQKg0FlJ8WoVSFKb7lRVz4MKohUdBGf1Q70UwAcVUirZO+KIonm/dX5EmcL4UHyli/
gcYe2IhRA7w3J4SwUCsjxn7T5n3wPlgyCOF4xvJ2LXVZ9si1E0UTD4R03jRtwopRZtJ2mCQVkb8d
YfWz7IAPN7DeuxCKudBKxPeqVf+Je13u1uQY09nlWEKNG2Yx9hNRlEnxrie6rHnQJW0E9QbbqElg
AszJjiBpQ6fTWI5PO5BVkIpQ/cdh50YQ8exrC0cDwPhDm5uPY5UFt2Yy1oNLaLhOAvCxtRGckL+R
5ntLqivjoiWfOJ+UeTWnOzNPqTpNoo7bhRvZlpqeSqlRIMbswP5vQCVPyVUoQmCOMcRELxB4Le56
7trqTs/0pH3TQi6ZOBTVEtiDjKhgipAz6yY3h2k1bYbOiqg3JAFo+ytJjuTAC/uyxwgiQaXyhM1n
6Y9bkkhViU2J8Cd7R7FP1uxrZeLix3aidTcp95vudOyhGF8J0IQoaiNKe+oVf7aI11MRDPYdjFtK
2wa9t+ztwBahXQuuPL47kH+MbwpMDrM7a1ATnAYVU06CB7OzRkS5ZmTJj3EO0kFmncDs5PDUeTLw
d+rWSaNVkEDzLMRmBTMuCn0S/CBgfHKOKlAgE1xOuKRlEFA5DPR1ZHJcbuqMffpWqfhw+24Gbbwz
o6bucdJoIaxNVWT2d4qSzPOlFhIBLE+CdCwp/xuoyY/g+eZm2L9bvg/HEZL9kK8rIWUA6Ic2lO5N
PLrSi0pTCCQBH+702cOg15exi5wWRG8Hd/O5Lcl/Z9yJeLbA/YL4EgJTDmp8XwFsr4KO4oNbKxDY
4lDDBXaiSn34pJhnlFqFl2YvsRvgePPYdAruu70eKsla+HPNTc/QlwdZ0y6o03IMaJjPF52UWFxx
nbJNv1Iw747b5ryU857NFYEHQLoeAPN82vrEED5szKTTlYDyrb4YuHxaZ4WRtf11aaW62LR1BA5x
DJqqv0dLYS7H/5Cl08OktH0O39Ls/PoCfh/pCKeS4gJddhrWPPnsqGjf5MRKuKq1pPqJSOghpDLq
BN28EOlJ0Uf9fKLGko75Z6802YStQ5Wn6ygMk3hvN2EEcHKIzf5SkceidlpD657MHinDhahJCjii
ruXuDSGHnq8sve8fxlhli7bMQas8zaozUPfpbF+TAFPylQDwXbjhRPnxqpIhDW+6KlTg9GqtyYvC
1vRaXs9jPZotFEWAJKu49quSKx0QcvMD9Jnin4+NxPWun2Zx5499NOANy/1m3QH5ho+uZqbwWhXo
9ikBdyQWWHpDHLbxFxwpgox79bblI+ZrOAWZ4vl4o8ivip1qxtYEQi6QULetiStPNRbp1dRYSu2A
/m6zsyS2/OgM4CHVQxNEafBs0jCXN+QpgNV2ktDBL/Zl3N4NWpHHOL0B0gNsEoK82NgUqUUnQZcs
1AExCGndDnX54etj86iY81w4vlR35okx6UGGVbgKx7gPhuDatkNsoAJQzLVbyWJIoX1USeFi34aK
rSPmvSPdLFoXrCnPKCJpknLZ5CSl0HyPvFlLC/SHI+dQ5r3O4HbEf0MXT9K2YLWmUwBdL7Rjg0sG
XsGwTYpx6l/HKcntS+gRjf8azUoe4jSTCusU/oiVPIwJQQ3I0PKU70OBhcZ5zw+fzyVNHYazDKoB
r087rcEac6eF7aCF1IhuS3lk/jdDqRmwOXQTTOkIxcTkbjcH2T0QUal8nuNqfI/GQQfrm/u0c20G
7eS7lNsp2SpTcC8zrRqbYAKUujXddRDXqo8JRnkSbCMcjJVLQ06zewWEirkaO9m/1Mqct3rU5f6q
K2N0GwxY/BGwpOwVtr+WWIdgJmoHt6wu8ui6dZpiO92eAgDm+Z4KW9th1YD8Phn1bm/oNSiBtsmt
fFXpUC8wZsnVj3bAcs8jwMDJ0CRl9UfvA4uHWGOOl7FJJR2rJ4UDWRiJj/t2A/l0zZ9HlZ0qBfoj
T9xi3szdmN4pQg3nVQbjInNh2TTQffRW209xUIhV0Rdqs2kWvRPIniTtNrBnUpWCGPwOV3WfmB9z
HW+ANhblpjPKfl90CwGwtLGH4mzOBmdWBr9ZAcGvJGdM4uTUzKM6gnVpJ8MqUstqpVS9/CqaKMdf
K17WeS1XUE6s2LSjNdnXyYuQbN2SpyCKwLXBv25BtOfQRge1duNq6v8Yg2K8jWaQp67Uj/N12WYT
MTZZqc7MGqShixuQ/tDWMWB7U6f4rxozZXbbSI1eQLgUzbqK+tHa8KbMy/NakkvIKJE8ygFm7dH0
ZpoN1bXcTnxY65KhJy/6nOl71faH2bVHeIArXY77GyIklbLSwD3cpJD0MTtT52h0B6Xs7uGnAMrI
B0qJvYECuqfasjETNgbciFxcQRpgrqKUP6oxn7TVqJCzcKdBbmeMdxXCrlIdl+98uBRkxSQVvYvU
LHgGKS8RGNBqfJQQ3cePSpQB34FbyuEZ2GX+XDRKItZlL00+VKZeehryOZZCaECJgv2N3qnKahIB
t5CYR2LnNk2ugM0Ze4UhHhuNCHZelK+miIv/5uy8muNG0jX9Vyb2HhPwJmL3pgplSIoiKFGi1DcI
tUTB20zYX78P2BPnqFC1rOXp6bnokMgEEmk+85oCQdww3nndWLwIPRHksFX3DYWvztmiEYIY9GQo
BOYxKcMXeHxDtnFRbzJ9gU4k0hGjnTypSYsxjJSma231qf8dlxR4tlONpObBw1j0V2ssatE5a+fB
CEcQjDaRMdVLV2YZkpBldzeZlvZLsdJu3Aye0z1pA8CyMZsM4ouGct8x71ScVayuqLVbPR9iFJLR
+/pVyszBSK5qk2+lpIZEvkPQ7yupOpfcxeZUoXLq9d9DN9OajEyBeMNEjybDpnPT5bpzNxutUW/G
MEK3NTJQIkG/M5UkwIVXfR91rUWmAs1gmidJjnu4YkgsM7KisGcUtxUOW20kqkVbO3J1ztnBopjZ
TkO7hQCVYP6N3s2vEbUUnClC01vc3VOl3niWawQEQ0SzmGOPM4pNqnhpkpGRzaqIim3icm8DimtB
ZEipRdkNvoCKi3FHkto7RHyS3wrSLujmu6n1bcy8RPhh0TVs9qwbFL+rNArETdO38Ufs9XB2DTnS
hvvEzZETkoWLYX3W1jpxV1bXH4gVcY+M0YrFFVMV87NpNHRinant+i1eF2wSvEEbxF2gkC3qxqPz
EnXhgAg4Z6p+xGAgM9ANbaG2JVElfkyzGKk19ovslzQlqoL4nQuUUGiuYRWg4q6+jam0UJGxzPxz
reZT8VFRYjfb6bGX/MVizKety5Wr+TZJ0cGI67S76RsbEw+XQj9eodzuFvhUvKh9p6qL6DB4VT3v
wtAN230nTET1aSqWlh/JsRab1GhK/LEpzXEUlR4li25sq5gIFgFWry10FR8RiUgTVHec0TtaaeVO
QRlJ+o4nbdR4MzNuj0pYmt4NAivWS5egWbvDGmoEfeZG0adB6iM+agV60l1T+/x6MI3orgpool6L
2pTZWZPuq71WtLta9/oJW6OqRcqnMfvQd7PZVne9NSW/i75x8XQdZyO+yaHzYY5BttKPn1FHwV69
B+ZH2UjgHxu6ZDBbII/qi1uEOXk+4eJdXaijOBgz3kk4tRM5+tLQ+0+yc4wvbA9Uolu6xEiCVxrq
WkrefYTWSh1DKbKeBpeCrYuV1pGP9hjbh6rXl1SvdJ214KrfQ9hRyc6rUHRBAw/IFaJraZ4fEm3k
p8e0xErEmlMq4VrloOHVxomq+G4eUtqlWqJ8btMiibjcK/WnFiY2ZpFUZuKbeZD5eEjofrgbvS/r
h7GkCoBxFgURMoZuQu5A7727FJ3s+a4YCMi3JL9qeaylVUQYhVWcVZEr3C9u7Slcf8RTiT+DRpTR
JxobcRG0ZBsfEzThYt9B9Q4HoKn6WSuOGW0L2eS/vaaZnyy6VPNmscLUqK0lOWJNvQambDQXqr2F
BVzfQWzOurY8OqFrJVxoTDI1pUk8jF03I7xdTgRI6Glmdy06Ud6ucG3CXmt0bjk552+NBXMOL9Aa
qjQx3tAfKKkqRzkaSHNVWFhQuFLQBvsH+/cua/WH+qX8jE3si7z/Uf/v5Ud/VjWewFEsX/3I//u/
HvqXFuDTy7/4i+Jf+6789UMmVbn+mZNfgZH7f57G/yF/nPzHjkNYTo/dSzt9ohmQ/zNc9FItf/P/
9w//9fL6W56m+uX//K+f0Mnl8tvWajgGzbj/txjOZ5zliqr8143If5S/xJ8m68sP/qOIQ+b6bw0u
NLgREDj2oovwj4irZln/tjQ0hUEAwtXlz/5bw9VCwtVBGZ2foJaOxuJ/yeEomv5vutTYh2OvStuf
xsZ75HBeIVv/3QUE5wr8gqa+BaEFhgkEmtMuoJ5Ls82dIgmIuJsj7VdIO2Hu3aDio9xWKuYOBZXG
rdqjM2VVvdwRC1RBOZbpN7bmyx/TF/wz7J8qqNppL/Sfp0HRi0YvwHR4lKuncYpolCYaAwEFI+db
iKa1uSmsMX8yEDl+GaYcah5ZNG6bI5p5aOdGj2pjk2a0tVGAHgfCiaEqzZB0Wnz/ajNpUEtDEbEi
HS2Hn28/7isobD15YGyBXwDlPVdEMCgw2GhrJjhwYQvgV5S/ntq+agT2z44SuFNc422M4upNyan7
aZysKtoaEZqGWa9/JBHRv/S1Oz7R+UWdkO5t+5LHVXhQRjt8nCiU/dZRvvtpmfH8ZSKc/0xD6RO+
rsrXt1/kFC3wz7QvokysTuSBAV2cLgItpoDDpZQENtzRGzcy6cwA7ty/PcppW/11FJYrVWKKCw7/
rtACgCLcpJFjEhRUpvze1KjXjk1zh1TFNTb9KWTgP0PBQYRjCXzJW/PT+izxatfmhZSk+533kGll
qN8LhcyvxfXg/e8FFBT4G0h9bMZWYB+k5SzDbc0k6AGR30Won24tfH2C0bCLK237Cx8KAW4H4hn6
VWDnV/sDtZEEOck2DdIyTvbD0k6dkc+7gn+4OAoYKQB5oPThY50uBwzL1WREYC7IoyLd8zdaBPSo
Pr09beejWKAPGAbQJfhuZL1OAEU6mgXErFoacChRMyIs3Iduql95l1eA+OkeJYZxgI3wa+CVrdl6
cjSTpIwzlgJRkV/i1HhUKIRtEiqNTlQwgY2u4xTm0ucdK1ycwZ9dgfycYgeX1QhIWFsg8gvJCtLI
6ZummIw7dk+bboj13yT/7YEgSh7ixTPJnBPisJ7MV1JYurLjLkyxC7GNm4YphgW8/PkfMCqC9BCq
npsG+AFFPj1oTJGrpr7yIc83G4QoyCIgdGjOoge8GkW6Ov8kaaA2HhFbb/3Qp/JZwTUAi6crG+DS
VHJVgmMFxWcAOT0dC/WZeBJmnQaSOJhCg7R26Aopm8atY98YvebDbNLRyQsEc99erhfuJgvpAE4U
h2PyVYbuZDL7uHOpX4k8cMe/MtHfU0zbDQld4FTF9kx5StFg1CMAxGXoe466K+bPCJD+oAO8GSf6
5JnjZ92vtx/q/APbwK88lzACKI+33ql238S6Vc1x4IFE/Yp3nPeJOkh7eHsU7RQqtCxgjJO4kQHY
L596TVQIsQpyaZ2ky42W0Tb1su0w2PKIr2yCZG7sHJ1RSb/bbVft4Nd4R3IqgcdOdY2Pev75EbZa
uJostwUutWK2DJrZumGf4v9D8ftY14bcZajNY/2xyJGqpbkHlJF8AqIbb9+eg/NFzsgL7Q9ZQzBh
60OeBi5SzCMLb4w9DBmnBH1KG8cSD/VozEtT9cqcnyL9X6ecQgi3F3qFHB/r8XQNAqCFwVSQ0DN7
mqnWAiEalVridGbg1W7qiK/A4G+KGyVPqB2G0XzllS99dqJQ4NUAgTFQWswM/jw+6ikxJlMWaeDU
GgZfkkoltnv6pu5wX+l7POMo+svP6eig7kfXZOv2CXcfOfYVOvyrZNnpIb7odnCVG0jFm2BATp+k
qzWks6ZCBgnGsxHOSzXFeZROqw5rM422U6pgS7Mlc4/uyLV3NhK+uMW1NEa3Fd0VsW0KpQ/MEPuX
XRUWGfZ3HQiiTRUBJ8T7Z7ShMAgjoboqQ/dDK0v9e1XGsR9NkYe73FjKb05vjp+KtHO77Wi15eIj
rXxyRq39VOR2iKcjkAEQJEB7fteAZ+x3H7NExstO5H9s+TXpJEGU2yziTASV0utbkRNwCg1aBGay
3oYGlvH57RV/Hq4RAKjUGnUUTQjbVnNuOL0LzGMUgdE29REyrUUo6wDGqFTr3fcUQ3F8AQSHHMpX
Pv28Wlc3k1Q1ESRcyLdKZizOW6r9PxkFID9nBzSFV2XSP5dzM6FYMCIZG4DPZcWM9bNi4ury9qyd
n8i8igPXlXzPWPK901ehGY6dm1HJoKP2vc/nSN9M3pxcuYwujIIGBRygBRbLqbQaZVKamuaMlIEZ
6fmOktzfWUwB8t2vYhC3aETqcGLOFFfcCe4b0uNdkOud2AEIfOmnrr0yyHnG5xpEf2ShhM9kIKuI
VnLHe9KZuiClsnUTWROlMU/Nb1I7inbzbBRbAG7XrpFL07ck12ih8Y2g4Jx+JNtpoK9NBoOqssIu
ru+oq+TX9NYubCBkSCyHZIfA6GxVF6XWWt7YtkGWYLvuNaniY9Ctbka6SlfWw4pRu1wXi16eSSZP
xG6w/E7fyCiE2yND3QZpNeGjoebODqyhtq87J7wPdel90DE73KKE1FCX0+H2Ro3xOW+qdGf3zvhF
H6RxhR964fVtwiWyYwPNAU6s00ea8sSWNMoloRroLEOb0TSvc2DbALavLCLtwljkEovkMJeVbrzK
qfwR6Moaszq1tWSQ4XX2VZlabBwxsyuX6vRwiCtaJuBHoYkjQq81wGSHqcAFLLWotmP5kfp2L6TY
T275DF1W56TzqqLcvXs/cZPDxVoKLjjJrCakoD1YU8vtgsKxwkVcqL6xxqS7Mu2XlsLJMKul4Di1
XlBF6AINtPPeooXzYMZKu7cXt6lQ0eVNNDhaUFse1n8quGMzGpRDKlC0T7Vo3Dpz7Fx585Xg2evy
9OAh6y7bYVmrq/OqlFMcTpo1BHWF2kVa0NMy2tqh4YVH209bSyz6vwiA00SDNmbvPbNsAwpBtboV
vcQ/c+lICx9/S3QyYie29W0cTS0Chl4nHXDleeUBTO7EPgYwOGwsXAGw20UZPLArwKFXIiNjuZBW
8QjlElgjLgndcnGdrm0Xk00ob14XJI0hdlncpmABsEEoB6rQDmLvm8JOX1KHGlQoRH8byltQgnJB
Gqe53e6mMo/2c4eTUVsj6WdMOtWjPNefqkLvfw04eyzUE+hXgjdNLOs3TWEzcM0+2ldJqn/AxK68
GdLBO7jgXX186cSNotNtBFcK3chrhyvX2vkG47w0yTWQZ+FSW+d4tergCxmrQ6AqQtnG0mufbbut
NplqvI9UsqwV+PHMKUolZFpEBKdz24xdb9qzMwRKOxmHWOQvDWXz43v3IoM4qgtnkP+j93U6iGI0
so1LOQaU2ga/UrBzpsR3TRjNPlsmFLwcAgE0dGDTmasQapIZgmiaPQZ9Kl4S6d6mzrBXoRBsetlc
0xa49IlQjGIYpFRMCsSnrxQOJqaeVTiCy8OmFKzKtC8wA9/UCu7fb8/eSp7qn2/EdUPhcxkNB4LT
sTxs88LJyqagjax660VuctPAj9/rDSCAvlSaW2/KxA8tsXW55fPZdy62vJgHi0p4ZDCFJ+kBtYZH
/QOnooN0suF3atADvbJTz296cnYLKhlZIz++TmEGAS1W5RYOcD6pt2qHf4Ld0hi9Mh/nCTLDkCIj
uLwUeNalzabQFafQmA8uOPXJE1mP73hmtuDH7BZKb+uo7RHkBAhuUwjtBxicKNrTLxafwy6arlGm
L6w7qnKIAVNw4vJdlwkt7IwhmdVzMMyJ9mPG2pXV7aRB6Sxu0yOU/Cvvv3zv0/MQatYfA64WeqIi
YlE0DChpqj5Ms5cfWlPHYDu3o9sJ7CbJUR1+K9VJ/Szz3Nj34/g+NunrmiTIotJlIu4PrXRVT4wj
B7XWYpyDBv7NYaYTDKhCkX5pRO9z8vrPUKwnqpY4bHEyni7/bqYTnhTDHIT2TCnEa9yt0cG9NAch
rk3tcjWeTS07DEMFqgBUA07HglxAG2iwZspOrnHoKT/DbcJdM8ta96jEvUkJAq3COJm63eyFrd8b
bbJNLaV+ClstvbLSz8sSfGi0bxAko19E6fb0aZS6dUuMauZg4nDYCK23vgAtTQEalOIW/KhAoUxO
O2LUn23bK1dimwtHHPEkVE1IgNxB6zBPo9Iu01idAzgZ32RkO/5YVF+FgRf32wv6QmeHcsMfI61m
HVIWuoUDKLbCxmk5VFNP22u6gJDnaVI+zKYNNDkP8w4xAgO0Vx+1OrWIurAPs3RHGOCU4Z4iCb9h
M6mW3uOPgt0o5Xuv2iul3v50sVPqEO2FePGBHYrCDy6L6YeyqWABNnUcNVfe6fzQXnTkEDcgYSQv
QT/i9NtZTjyWmqUYQevinQ5jRjksuL4gNoHs++5QT/h3qXR4N8aoV4+eqNXnKatUNHAbN8z2oA5m
DFo8MJAZUCguskH5nCm99vXtyV+f2YuAGMZyMGQRffHQyD19ziShxT2nlQhCTbGISY0ZSIZ4ny4C
1XBKWzQfPBoprm2xoE9HGewiW4DLHeWN9FPfDC54lgmdqSv7d30UMwwpJs0h5NC4HtbyfUULSKZp
2yHQgY9/iEhoNzU4my9KUjo3ij11n69M3vq8MFAnWOIn4g1IZ5wap+9V5xoK1SJXA2iXzk+Z5Vm4
aTQnUjYdFMhom6cOHQCsqF28Fil0S7CxhpWi3qxFv4SRQcdvRdRCe+nj5NlpOqHBSyo9MIOa0HJQ
+WCYcFJb3NIcGdsPWpGABaobG7gNPw1n1FCgsNplJ/5uWy26F13t3MWDgqB5FVsqJlZzr3IjlSH1
tURrBfhuYKAmNB94R5tazxZqY4v9VdFBG/TjwUTvEu0JaDLSii2s8Cyjvk8Ut83gWY71z7en8FW/
+s8jl2gB/q9rubR20VBdH3Jdhz14WWJV7yUaXrvky/PRg3bw0WygWRjKFyubp+8zkpM3Lh5PGxUh
iMqna5Hijm2m3q1azfWvEsBqsslmfID9Ik1Q422zSnmeekcTUCEc9TZuJ1F/QLlvvklCLVY3Mxin
v2McxiBSOtI78nn5MsXgxYHa2u0TllM0GaLctbfd3GbqJu1kbdx3eOwhkwgb7bbopFFuDHtSqURO
6FpvJOSFBuv63vzadRHw6UikyqHIrMgFjom3EoLX+nAfzw0uezF8oK/1nIKBrFqqJNtFmyzbirLr
6s3gdtYjfUCg0FjCxrcTeNCG8z6cd0BuMGdPvAmsMzDqdr5TBjjnt3pvyi96VmLN3neic7dR26Tx
nWsX4b0Szf1jVbkYduWR+hcrrAN0HHdgncs8RNV9cpoYQoYTDwh84I7aHSwdvg1LLapuSr2vnpIs
a4A3DUBQcZGqs3FXRKUFJNWsD0VZTPERDzkgo20Ztl91kxQGCgjei5tiNr6FtgZkjsO5dQ9vL6D1
AbasHxRIqf4tsuLqup0upiLRu1rvAhWG8E5Di2uHNqexf/coVMxoz5K+IIK01t+q8wJXt7IkBjex
SDOMTNnlGbJlb49y1j/lZRgGfQSqSsQ6rwCSP0orYSWLLlS6KciFQHTelph9Un7cpsY8HCZn/GFV
GqD2yQDr1ZFpo2spriRrSzK22o8W23BpYC50/DVTPdbrEE5p2NE/1TS/BMfR9iLeUCEutzlEs2MD
+8Hxppcrr75c8mfjghklwjIgNaxDr0r2jqG4DX0DgeAroFdFPBdMA6V+xfN+lzA6fntEIdk2dWas
u22t2MMg8QJbUcwt9IivWjmUQEQJDnG6n1q5cQdM9EC5wup5+2EvzhF9Kc4tckBgFqfHvih7dU47
E8vAvleBkOJJWGiDt82o5mzhtwEjrD1JAua8T66SmJQF4lK0X25tWoNrMT9IF7jr5XYfdKCXt4Oa
ktpRwn1n4Mko1BKRMLVRKtAJh0/fr9Qq6TSqMgSDqyRHtZ/NeOsmMwBcHO6L7xI+EEqCUxP/llCn
mm3YhNO1ss+F9cBGo/kIMAm1hnURJO27vM0nhXR+cOejBm3zEE168miVmNjmbfhUSEd/evu7npXz
lhcn3KXQT8cC+Z9VOQ/BZDvsI20KEtU7wm3fEMV9JH180unmT4265QL80eemn7kyqDnac03fQi24
Fj1eONR4DnruqFa99ptPPwDCsZKDNyLnGeV448a6eQdlyLxFjtPZYCyKxqsegySvtRpUP/7NpTU5
dIwUCOAdSP+i1LUtkB3jWi1inXszQWS6LLzlgCIJXU1QjpKiVmU8mNt3I3oU8W9XoeTSpEl1FDpH
Y2NJiAZ9lP3IU9vdzxV4X1kSwL79pS6sDnYBSI/lQ3GcL3/+x0HpVSESWEvSHQ0dXJex7B7gx6m+
igPjNjIq1NGUqb55e9BXwMPqjFrCSgJm6v/LFjkd1bbytDbqiZQIZNAhtPtwb9eZOAyzEt4AFSvh
fUWfGy3vdiZaS1iX5kwG3QJMCqT7SJYFtbwsNdr4WfPBTK1po4BzvQNkpOzbbnZuekwEfk5eMtwY
MbzBsXdzX+8187ZXza8QoOIdpzKZA18euG2l3OkS981+HqBxlGVBrbMFjq46tFhktqOhmCM/OBn3
ZtKXV3TJl0PgbDKWDrHLjKDns8pwhOmEaZ9rcyDQ8d+5PVRoD6EFPy7g0Kb6ZF65mNb5KEsPhU0S
RbTpXBpxq0OpkbTosy5k6endEGQ2rF0Y3HKXxm11ePtDX9h+RKOUnLHdZaG/HhN/rC4lgj/QzZkK
HUqzj8Mcm4feU67liJdGoahNcxlVZRv9oNPVhOidllZWrwbCIqLVy9459ir76O13OQOdLvNmc3Es
kFiara/Agz9eppwNwnYRa0GYc8mCmFmCPoOg+rG3y+x7NI79s+XFsbyFRxN/qqJRK7ZNbjnNXslM
tdnmVatc60ReevfXWjBNQXST1hLFeHAkhhZ7auB5LmAS+BfbhLP2Sj54BiMCQkvnkTiG6hwqu+sy
VQXTwkicUg8ysO0QqbwIBxS1SKDBQZX/alRp/EwFd+r8MIqaIO2NjhQtS1AKH2ZopLQQzeQIh6X8
23Zj8dEYc0dsHJhO3tY0IY1fOdbOp4XnRRN1SZjBKq+Dr7T3KKpNFiUOdeJahYfla1N/zTXqfOdS
jwedh/DSq8rjauGR6LvQtCs9cGwOj86AqG42hvwwizw+psM8FFe+w8UBKQwvNzl4kvV+4qqL5knM
emCHbuzDWhYbwEzabiC13I7oj/lX1vy6crZ8d1rp/zXgMs9/rHlKBIiudoYelMa0iZwk9SGC3Sam
8yGtk2SvDZV77BUZ7lJvCPcoTpgHCjaZD+27+UQ9pPTRh5luK9H8GDMsSRraFTelPSv70boSa50f
azwq4gLg9qhZoJd3+qilaaWgXHhUoUBF5HqFwAlwcgs7Ibsy1MXP8MdQxulQHhHPPNIlCDyzkD79
AipMualt7GGK90qRXgsjL61mdretscFpYKzD5Mic4IzohR4YiRndRInKWyE0ceWtzkOB153NF0Cw
UbXt1WrGjLwah0xncVmNjShF4wSlnaVbk5hkD7PV2YEm857fXmHnGcDikEs12mAf0WZdDVqqWu8V
bmYEcjbsLRyY32ptuU/0uO0PQkWHh37q/CNMkKh6e+BL3xAVMQTgFggi0MbTb2jY6AJaWmoEo1Un
R07tyaf/PH80i5w296R3/4PxXA4kttJSjF7XB7vagpsYjUaA9yDlV0tJ7h2vxUc6NrGzoiJ8JbW6
sB1YLuQcqB/ig7EGQlHzTqaxK+aAJIcgLp30g9sZL/CasisjXVidNCVBKkOcZbx1sRA/9XFIrHYO
IJmphzJ27sHBXgPTXXgdwMAuX4pB6FatPldpjKa76HYFHZL8R2Ky2J91OjRh1UZX3ufCyqAXA+aa
tIHW5NqJ1MPRDikRZeZLufqDHCvjPsvsAlOWSTtQCsyv7LuL4wEPJQMmgHHOXm0RelvEKII0nc29
Q8L23OTdX4rhZB/nbPwPCwomE2Si4J/A8oSuskzVabyJKSDdXWChSCKfFXomKLSYO9pqYNcq2iOD
1z4acYFISBiiIKRa8T5yG21T526/t/DIuRVDplzJAC58Tp7BQXRmiVsgFJ3uvlKT3VRwhQcIA9T7
BOItPcfUOBhUWa9M74XlSeSG0g1JASL2a7lH2P7StkHeBn2ih3fTGKXU81r1yjl21qfgplyaeOSC
HlgAMFqnb4SSsFv0S8QxOW79Ez0MLmQDhqQFE/9WqHl8p8pouNXR7tkapkygSktlb9S2fqjsqrjJ
jeQFeVztOEx1uS8zYC9vH3ivJY31d18OdohYC7FrHSa7bepOQi3UYPK69Bhha/vBwpHymIjk+yiW
QqVmJLd5XjzrUVl+cKbaOtQjdeCyTq1nZQI5LlsXHEUPTrwZrGynlG3ryzKjtHQl0Lm0PvhqJt4s
lLFonZ3Opls2qKZgfRg40m0PCmYfn3rHXNLz8BqN6MINZNCppFYHwgdUwGoofTZDO7ciLcjxR9la
9B7uxzYvP0o7FcCCPW3hbuFVFOvy19tf5NJLciNgP2NBZkdR//Qlh0QXcdrPGiQPGdILnf8S1mAd
81S7Zsd0BopeVifX7NIf0IGhq6v95oZyRiZH6MHs1h8rOgEHLSrk31wN5efcyO0NNSKxsejD/KWN
lf7FEvl0NJzkSiv0QojBOUeqq6JYzuG6euMxThLcW3o9iPR22HDcfSwHF3ENKiX+nNLMCiPt89uT
/Hp8rpY9vXWuDBc8C1fh8kx/hLC10yvZGFpGAB27XTgXcf4BHxcahrQv8wxRjewWujqcN7fKcJd1
k9Zy9pgolQntmykLysb6TX+xjX2dpsrOm1Tv2fYU+2+FQFPZx04Ek9tNatBQnZOVv9N0GIdt4Yo6
26KjhvZZq6A3sHOdxS3RbTz9m9YV08fJGocDtjmKfW9aIr51GooUG5Z5s83corgLs8GmJYuqh6RJ
YdXCT6oQmdJaGfo76Ek97apZTPDR1Dgv/EmL5npjaZhTbsdYs9EboHV2rzmTBpCBRKkCBK2ghWRb
nRi3+RQulFuWysFybMQIlbL8CWHMRpWCcOtB6DZINaiUCLpQM6y2jXSrZ0MZVN1HNsZFLjWu++d6
TooNAuvpr9Bqq/pGdpG1VPuwhNoUUb3IUnhVenDCMLoGLb+0qEEMaTwUlRNIpasjd6YRhQiXMALg
OQ/OXGsf0NKcvyBi3v02J3W4lZAYfYee3/dSDZURQHwtPmpYSB3fXmMXrhgSIWBmXN8aLJ/V7hoW
/ws9HAxKrGV0Qx8RJqLjRod3j7JsYR3aK7m4ri9P8cdCLh2hh6kSGkHeJO4+1O1sh5Tyj3cOolOp
weRGUzHUwe519SqjrSNkLqUdJHJodo1pe/6Ma8KVO/ns5GMUB+2XhUqnw0xZtXs7LTZHNdScYEQb
Z4N8nv5xSXKOjWNeO/rOjneaWez8hZlM2E0EeTprw5CZhkwyJaic1ED3ov6UqZPc5Fmp3CIQJ33V
i0ffRXniyjteGHhBBZJgcPRCUV1FrFY6z1qFXFFg05J+dNp62OZN0e3w3vrlqrGFAv8s/WTorq3G
f8oAJ0ce+PcF6AJ3EPl/ztvTd25An6LPkmSPrnBIUqnqxHuBquV9J5Rk9mmCKTSItba/pxeYHi1h
1bs6mcEdFxBOzUilcGEjOflgSs/7WVSp8zVBduChVzPEub1QVNUThZUEvYVsKsO9Fg222BP+VDv0
SAsUh8K4EbvWwDXREWKsbhtb15uNUwO78TlenYdMc2S38Tq7arZKLpDDbdETPrZzHdUIHcxj4Fle
lPh9liePtuL1j3nBBtxOCI8GWlN4H/HCzX+klYZ9gis8EUGfA/WfKXb2nMaT1m9gZQwvdjt388aW
Qn/RnHDcWNPQFBs5ePiQmKa45xRNtYPQmulZWgPu5h5gB/ybMGhZtI3FiIKJZfwq2kj9XUEBJitN
hV5vFkSpt0M4C95zbMX6zWQlmeXDOBUvWZHfKJxMHP9RCKPHkCyGo5JlA0JEnvlZWjM6KFGS28dm
QNIx3iCdOO86D6VmpwCksBGxNcV+K43uVx9D29kmQx/tol43+r2KaozYUTNPjpqS65E/Vx3FFLeh
b++UVNLDSi/3qJf+1Rl59lyYYDj4NpWnvL5Vekt1zwwoFKbPptuIeIsIjpVuUcQV36QpEPD1iLew
Up7TvenV0Q32p9l3FKkMAKB1Z3yMLXgviJ3mCK6M4OKv2f6dBQnL6qUKQdeIb0xd4HT1DmgVOoQG
yaMq4mgzeqqy0xJR+chwyp2oJ8uvkb69EnCeV3fpgGCAsURJCMN7a2KvqjRmaXduho0SjThraOqv
sAenbaMo9VGfhvTgIu92QL/NWgRu9aNBR3dGhPPOEXby3hQUTjQpC4UY2riwwZfz84+jPrX5vF4W
Fo88R7xD1dnw03EwNwJRPshdoXflajnvlxNLW/QpaUIwJgyI0wG7PEdtCWGtRy3Nuo3hKPMBBzrr
S1YV4mHu3elOzZBnEXWhHRIU9D5p6J98f+/VQ73CJLXnO3Cle6urR3VRwHHLVH90ohBlddQg72y9
eJ81F41f5CdIf4gWFhI33YnTN43ivm1sEZt0JnWL0MeyfTBV1yqE5xcco3CvUTuF4oIbxOkonFy6
AzTNDCyzje4dEyXuvIwUP0RI4O1ZO79mMMZcqL2Apl6/3ulIVoxUqNpmZjALCCExbY+pnNIDOlQQ
fXt03Bq9MziQbe+d/PBlIokvKP0sPHFSi9OByykGTJoIM2h1r93aiiN+RPjR773Bm24zexj8cgqr
HQp914ysLuxVKt0Lsp2KLyTttZWh0FHULJrCCsJi+jpl0n5yOjsFQ2rFt1oWH2TVTDccLrFvm5X3
cdTSG8/OD1KJ/3578l9PhdOblkuWug3ddTinVBhOJ8HVUEJsjTp9jCdH8cskjvZRVujfUJBWDmqp
RH4tXe1Ya22ESwBu55nROEDVDOUzd467C7PUONpu5h4TrXN2UwdBWAvr7tERZXIrjWnaQXQK1Eig
cp+khrh1hCuONtCIW/QaNT8t0RVCXqq7cgJdWlbUZ8hNOYGds6akXdt27nWWFYiw7x6smZLApu5b
/ajmyneWFXxayDEFQUw2f3l7UpeI7HROqclCiFoMdix646tzgGs/rYvEsAIIFfMWU6biQ+KM0U0x
5cND1bp3aZ1Dnk65HCISrbcHv3ASMjqMH9qJAAcAQZ5+USMukXkdCYD7pELtpExq1CRRNkLm3v3L
QQZrE5sCOXseq3kEeJTvkExvH95+irOSIHvrz4dYnf9e6HR4McU2fZ5e3Y6eybIaqBFYEu0MVAOS
3dvjXVjHuHrZMCYhzBNPruEwI4yIATFeO2jVQgE6l+bZN8NOix8Wd90nqwZ7u5Wqm0dbWUvjGyGR
huaazNDSSvRpkaKKQ/wHIgcl7303iALnLIC334iJgP0hZ2bLTQMUt0aHVuBuN6HUB8XU9uB8oCP8
DT0zXYH8lnXHXNMGgeLaoPwcW8K2t9/0HJmikwjQ+Ia2ydAATk+/b1ONRJOtawfTSIcfGwPlxhOt
9zEtwm5PzVLdqPS0YsMOwXT2DzhioIvAw9bouO0FGsrXeqvn35oHIj9Zqs0q8gCrBSf0CgOkqrED
MH/tY1l6L5xew9GJC/duQId08/YEnOWqy/uzuOlDEGCQhZ2+fwLcsUms0Q40LTE+WBWilnHSxzdv
j/JqmXi6iTkPgYgjIAJvEBr+6TDWgjXnZHYCs1GsvwH2U5+Y4kct0b0HvcrZuopUvhmTIp56FPXu
kfC9k6mn/IL5RmKgF5G1i3S0C31VL8LAw9vEV3MjS7al1k9XEBjLdjp/WPjitNc4d9axn5OrSd25
kx0MTjSD64z0nQB3CdtR6Pu3J+b8XKWv8H/ZO6/muLE0Tf+VjrpHDbyJmJ4LAOnoMylH3SAoiYL3
Hr9+H1C1W0okl5ia64loV02JBzg45jOvoeSHpsqMuFlutFgvej0sFOMh7tEs9S1L2glT1buygIEr
iq+Jq+W95VadKa7s8TdG1giq58gSnvdF2T9D6RYDnMA/SuM07Kk7DVvfT/VNYgmti4sBclQVLFwv
6NfwGW+cqdTDCWVpk3Oog/c5Xwy1jrK9MejBsa+Doyym2gaJv/KKDLZww1JW7WHqJzsmrj0qXfSk
oFax8vKXm2x+AqxDCFQoPiI/dhZQ52qjyWKuBUeANmSGiBE4NMhaNNdBP7ZgoFeuzzfHI5cAacM5
Q3PnfLxYTA1/TMzgGLUlUoRmne79MlWdrjKRWOKDr7zfZc40g4dgi+lc1Ro4+vPxAsDQyYjU4FE0
IsQjUgFRl+hQDFaGs4ePtEyA/v37K/kSE0KGRh0X+tIMvIFieT5mC1ybVrsUHmVvGB5HbCdqG5fg
RL31RwFVeS9Lig+QQsErx3KDOKzf5UhVB2AcITn5fmTaqtz1va2o4XBsJl15SYPeF119rNP7SKmy
ZOWR3/gqtJqABbMHgfEsDyXd8rQwx3nkmLIImorSUxeGKok3uqh6IX99f4LmOT8/VUgxQB6SciBF
whl/Pj+VFkxaY/rRUUus0QZsFbmyVouORVV5JX97eyhAv0jQzRnz4lMksyW6NJnhEdiaibR1Ht3k
YpBi7VPXKyv78v7grZg9i1Yap+Wy6NrFpeBXiNwflan0d5A5MBOa3TLfn7s3v9RvoyyqdgIaoZMW
MUqgoBTfipgkeBYWBWIpbaHVTO7/YDh6A3PUh/nccimLQ98ZZidGR2PU1MeyLSanG0ck6gPBumr7
YK1E98Z2paiuGwoyElRzl52foBJNNcF95CiD+dvCKW3wV9CDXS8TSmmzMcQYlvr/4CXn9jKgeF6S
wsL5ejTG1McGwYuOM2lmj4I1Sv7g6TZBEH7PlWgtkr4M40FYc0RQxkEDh4VwPlyACU6gNn18jLBW
sQ0lu24G4TEt1Z9ypxytIbrBIepuKLN/qgAyg7opvELlg/wNJmGRmAYUSTQp4Sz0Wg730DeUTZGO
a3Z7b0Q4XGSzyiVpN9eqvFiiTebVXiBSpkLTBD4HhKrmMz5Xlmj3MQmZPSWCdkDlFbOLRqf42ULr
RIC7Q2colBXsJqReFV8Qn34IpqnPHcObam1j9tG0bTrso2yUH+K1Mtcb+wqOB7sWOvws4Lk4kwb0
0ydPoDJs9Onc4m/KXajH4S6eIt0ZYWyu7OM3DiaiqpmAT4NTARB+vgigCyaj6UVU1aruKaQcfojq
7gVazJrs0xvHEmBzaOkzjIgh5xf/rWJWDp6VFp2RHn0/hDKdR6rTyMaa3/Ib+xbYNp1E2HEUdbTF
Nauno6TmrZoekfyhyyYKuttDXXNy3Yo3GTpObiWr5ub9w+mti3YekUsWXj7raDGJ6VCNndD62bGX
KtMBUzmHLINvIw4v7kwABrsqyPtjOqhg7XMU26LE0p4LecpcUmjNVj05ciwLn5FQgQxVtWZ5p06r
RcQ3vrVJaDl3wajcwh08/wR9a6a+r4/ZMUra+NoUJ2rsIhr9xWA2K0fZG1+bT02RkGYVxcolpqNp
kHQyoOYfZbSenCoTYltM6nT7/sRf8Gk5SSBagkDgVngNHM7fSDR6Ce2lOD9CaFIBjCvalVdp6Zep
7F53Na0Ueq43U+R3Owo7+baI5fIWVVJqBppWboupgeIjFC9VkYdbwFPZpvKSYdtNcXjQu+RJjjSo
3nIxffeh2TmJAAft/Xd4a6bAKNAdRYKOaGQRegv9rAzZmTmBqChxCtc6OhjBGsfkFU22iHVmsRwy
vpnHAxrsfKZ8KICA/KziiAF5zHKMunBXpAWSb5gdKYnbKkX4LYjhCrul3CifptEvDLvHDuuZ1oR0
7AZ5+OjJfvGIn53+zcvGut5aRhUdc032vkOpw2ZFJ9qs4AI0EjL0Jj5g/3yq5ir4XH5+lUs8f4fJ
KpUyzOPiqKj5LITQoOw/1an19P4wb1QgYDyhYAziA5Ykcfv5OL6lF7iUWeFR8TzkFXqsdGinxD3d
sJoKf41forSJSixbJ6122qE/1L14m0/G/v0HeeOCpkJNY5QuC2VUcbFfFbQG+KBZdNTzAuIXvnOH
SFM6R4msemdN/c8xM7at11QflSFLVpAgb8wCgSqpsAk2UUeKeBEeSDEuNlDysmOl4H03NfixKQGm
L3CK9F2EyzIuaIoYOZqYB7c9aqSbQu/MHaRVfCaDSttkqpKv6HS+cadzfM28QfhSQIKsxfUIX84P
AoXCnqEM/nNVxyihK6C4nkasJlJbwOvLtEUMpdCuU8PrqKyUPZZYQBtaXxK9Tcif+pYYEmXfIYyg
lzTl8BNHUQisUeaJNPpEUVzraLwGbuebzyK5BVSD6hiG7kvd4MhLhwR2KTlUrVYnpQz0j4k/l+Dw
Ypt1oxCczF3yD8vDANUoD3yRYocqdSg4fVhgeVtqHjaTZdaq33JPlG4bXm4rZ0PFPhuEbna/aSPI
gJ6QC07NWQiNUW9loPujHD90ggo7xyiE+gm7Dn4GT9Ds0WztUIlXh+jeHMPRdAul7IuNBC86dhsr
Gm8xrfE1lyrnALfHN6EO1FaGmZJXCPpWKYHnbnqzDjHvwn+3cCexNKhVgVY6CH4biFfCFNQ7Cgty
iieDmR11qVLBC1dT9cOEM1zwdIiXkQU6TWTcoWo0PRQ9II1Jm/TvWEToOOGpQvWhbeQ2dmQx6J/F
ylBjB/SnEtlFHWffPa/Ln5pk0vsNEXW2b0zUWJy49jQZBi+uAY4q4DBhTwOmgFdhH+stVUy80hyJ
8x3RXs8Ad1KmmXZsYq2UqZD6448Y/lHpjFZNBxUTYlQU4gQlSruta/PnqBY0ZVe2+sU1MG+1Gd9G
xVOn+LNY2IqgapgoatNRL2MgRJwHiEaWeSFiU4AtBgzkySAAbCcr2wlW0osfI4Cu207OUAEEKSLh
dCNMQ2HXeaW8yMPgfdCw+23puUS+U024btn4umFVQMQnfy26yWscWHT9Nbx7EcIrn+AUtiR1m9ZX
5afQbILUHqcKpriqVLobjdJwLQ/NBCs3qEqGTmTFHgHuPYeZPH3KxYSNM9uGKK6XiMmDhMIWzaZm
jDGK8/D5cvI8zIpNPGBhq6K3Kru5bDay27PjiYGssYeikZikdjhzKE9DmNWHJkYHw0aQMx13WtSN
nV2pKn2YIWkw4wGOhQ0IZrqxkyudpW3NtugkW4Ax0UBcH6HZGBi+bLBISl3s2K3EUUq0GEpfC354
hZ+HACb9ADu7BOPgK7h9OPJ5kRL8FKfG/4zCZ/QoYQRiXpeVjoJgMTMVVEUYRZvuhrXp0wl8Wp/E
SMULSjpdx5CmM4x9dfUJXVuPw7L1/Wev9CHh93IHT643AtjhAvByRxBK7zaI0zi/8/EX7K9wIxK7
HYaj2rCdqjx/fH+NXdQXaQjOgBNOjxndIy4ijSD0ogSX0PrYR2biaEWB2YNcHWvRr+xOQ6lUS/pv
9aBYK8Xbi5QGvgLkMvrWtC1mwejz63TEsnqKprE6Yp2tOHmLpHLuy8gwemq5a7pVttkb7zlT1+cy
rgilbYldqqMM2xvVY7zEu24T2m8ttjCAfdNrLDF2rK18U8vKP85qiUJ5RyJNWo10PxfTK+u+ZE5y
Vx+DmRE9C8VvMFhcw15cxPC0BYwZigpeiTLIMo7DdZftKabdUSqN49AGzwlm8zc9pk4rq+WNgQh9
dGqHQKZZN/PPf8vXvAZZHF9u22OOMLZL0gJHk5bANi6rtTD+coFQEwWDxRKhxE/973yoXgK1QPw4
HDOEhx3OhGkDtdK8NsbEcIYZA//+Rrgsd1Pv/X3ARb4WKTmgpXYYjpM6SBsLzqBjjVDxlVhG/ILb
cCcBWP2kaVzLRRBVNoXzfCWYfWN+NTRASMjAU1joHp2/tGr4UY0l13C0lOxnbmnxbTZOGLqwfVdS
/EsYJq9LVjvHzKwZygvnQ+lVFJdaJQzHQZbynZDq3XUljOmmUvvxGpCE6eAOGJ2y3Kv2Pg/tAE7D
pwoTmJUneeudX0W2KTiRhiwfZBgjJHLLpic7V/HH60tto+P+7sZWsKZVdqHdSamdCxUZNjbl/PqL
+UUKBvROUg3HGp/JOPG/9qYZPpVlaWO3ucPHxsWffDcO5QEUxDXA6g8Ny9AuDHzAjWoUYRPrK/H8
G6/PBwDsSCORIsgyrwhbJTSndv7k+pDsEJDs7/GJFK4qmcLSSkDx1ljsJPJiC7AWdeDzb26VSTeq
1ECOldaATsPg8THqsSNLFQSk3t9Ol71pCkc6PUSMMSCmgXM5HwvPv1QIfFU69qB4yf+wtRK3KrFX
ZneWBdcv7KNCwLguJeRNZ2XDj6IgCTdhPaCTGzFlsj0ZWv5QcnH29th6+F0QT0ezlir0BhyllQ0o
QP3bBFH0Pgm5fJ1q6H8OUx5/59ZpR/yWhOkA/5er2RjApt1OXp/942IZL8rTzdnhq+zoPOm/nYnq
kHeKP+rjUVNyBbpIMdkBZa0TzYVyJf166/vRl/0FtaKKudizQtd2whgL49Ea8eHKZuW/IE1h/I/B
6L7//d46DrmxZJSfKZjOh/D5a6EFl8uTzlgaNnVO3uDOowo6uucZsuaKENzCkBHcGGb9nu9x08tW
vnIwzCOcJUgzhIWSN5oDJJoAlhZPYAnaQPA9HusE2D/aX7PbmY/eqTDxP1GMf0rEPLOJMzHSev/t
37h85tuaTjisP8hki8uHLtekBRg1HzXyGltN6QFWel+SHakMPEgrw73xXWm0wniGoA72d6k1V+pJ
1RnGKB4t2D1GKJcflVRpDkMPFf39F3vj2Ie6NXOdiL5IP5VFQIK3cj0VSaIdJ9AUHz2Lnn5kmWyd
EiNxy+4Q8j3kAjgEO9MT5FysyRpk18caEaxqbXx6/3EuE5wZFU8JmO9LXXBJd1RLH0/5xOiOcZ7F
kIsry7F6+R9jNTj0Z0Y0ta65dLNcyplshWUpl9RQ1SDe9h2O9pGsRgepMctN3DXSSkHijbcyKY5o
czyGgOASLUA9HgkOv1KPIqI+Nk7qmVPlVrN9f+4u1+hctQPrZXGNzy3r8+3RFnVFwbzWj1mlZVcx
ZJh96yvBjjxi2I+dKP5TdBPH3FzHBhQ/f6mlxrZXl8k0qqN+pLMi4fVtgn0W+8jp/MTaN+W4Bsa8
3P6Qf4A30axB/ZL/Pn+/NPPRhJAC4yhZWFB7sNLhwzTCwS8puEkTfs9TZhq7SQh+vD+xr9/n/ODh
On4FKiI5q3IIno+sBw0yIhUzi1NW/1NVCap9IcGTrBU+MsX1qaBT7oa1CepeTCDlFJHu0uZVN4gk
jHdSgPO0FSnfaiJEhP6C7GiiZ7z1GkO1QwOb35XnvVxv3D4kUZxYrzTbxUFZx1h9Da1iHDEqzDb4
t5uO0dbRk5cj2yb2qEfiERu6pFvjTV5nBdmxH26kphDc2tALO4CF78Q9KJ33H+zyuUBRgGqYKxd0
eJZwCq9jOjRch0+eDBieWFp2IgQr166JuTN4/rmgoHMiIcLCGHi+nH8u8Fm9FtHMPglUJo+4IQpk
4vjhIkdTNP1zPnjq0SgpHzgTfRVzG/nICmENLkk50n8VBrEkMvl9wnUHEysIzW9YUrXylYlp0j6L
fGsXRBFYMjw6w9EeitDvqXzV5eSOmtUcx1LDXUzPSLRtUYsqFa84Lf2EzPh0retZhYPqFFiwIQCi
23PvcdoYQRTvI8vq0icDxwakLtqyxHfZ0JMNRZv8s9XC5ccINT5xPac/DD9Umz2KVNnHslKtaJMV
oXzyJsPYktGkz2KZBxWSHR6unjov8wLeQJxsTqHpSVZi7LvqZkRrQumr6moo2srb9FIpHYB9RD/C
Qorwr8+T2HfMVK1KJOz04rpuq+hnSUyKwrnsT5/LXNbvo7JNYzefYuUulREe3BkGHjhogg+db7dd
C0Ot8oog2SV91jlJkOisq5JCK7ipodnISaHdCL4XgNQq1B6f30iPpZX1cFEgp6pAgM9qADRFAU05
Xw4Ia7alkTThCVNc/97Se6yiU6P5UqsCki5K11xVhoCtdEm7a0JPbiVGuzy2GP61bkeHi8bmInQI
JxxqVA9joCxWvqRDAHkliHXH6PHWrRWjfaBxMtl9h77p+7tt/sVn2wChVYIkUOXkMCgxL95bD/Gs
aQERnGjrVLdDbnRuFejSVURZbKt5kX9L0C+sbPGLydaIzLm92XkgFMhYzydbSNiWbCf5lFaB/0E3
md0Q17GNXyXiVstjD9PnOLKzuMh/wNQtV+6k13Bl8dJgI1CaBRyJXsKy8tFUstTzBOppCnTAaENr
asImkrX+fjBH6U6KAoq9Xi4Wiq2rfgsku9OelFpFPNjMyw4V/Sqvrztyon7bZZl6V1k9Sk5ZOom9
WxAeoTSJkQJVRcvLtn3k1wBqkeqxUdtr/Q2ITOxy1Rx73Zh8hmB0QnLflaSsQJ6MknjmRBWYe3DH
WHxTRm64tt7/7BdhAFPP+cd/YBWGZs4iJ9CbqOorgpuTRZkWsJaVUh2pp21R9dkGI5DQfX+8i/U9
F9Bey2h0V8FszM/zW7rjI76NUWSknGq9im/xOKIUq3lm8rEU8w9xJcpPZd5rT5gh1ivUhYvrZB4Z
xcG5Tc21vOw9VYpQ17IwKqe+GlRM6oXEAXizdmldRsgMA+wQlV4mk8L7YkJTKx16uSiVUzj6+VVo
JXhmamm0T2MKT1Ez+Uj/ydGdxMf9qo3xFxN/7gNS1WsabxdJwfwcJIlk0ERA9GfPJzop1DYK/VY5
wagYP4h9lu+tgh5f0Aj+p/e/6Vsz+/tQi1CLgC5VsWBWTqlJbXIo8CEmLFpDO16eFaTnBOAU8xDQ
BVpy/kKhIYmILbX6KRgVaRuLYXoAOa5g0Tlm+7bAJ92XFay2xHa6HWNJWjkfLzNaQE2UuoEfgJln
PhdxQqj23PW6p54KdTA3kZnuwiDCsbwprwGyPnWZeFdP3SFXq/vOCNdGn+fw/KQCvUO8Tiqt6XTV
F3Pc9YYgNlmgnaZpwCA6lpQjqrrBbRc3k4sMRX8dJ0V2Fyti+rVKko9ZHs5CtlW0Fi3O98DiQQhu
Z74Yn4Ga/+KeqK3WmIwqFU5iRfZgS0ZPIxt9lua+4mcPeopLrF1mQ6E4Jip3P3u/3TccsjBK+3p0
pqYIJbecrOjb+4vwYuOpcz0SkheXiQz2bPl96tgHgQ087Chjm70bRO3G9Edlb6i5kmOdk45XSPnW
D1oMdKaMUoEqRJw9174Srm2H5daDIAWtjtSfmhyh5RIkJhlVGOgUm49ZIZeBW49CMZu8E7lbcRln
DmQTWhUaUijTjVUIAWT+tETDzVet5ovJ3/XcAX32EQRbKynupJjJ3P/q1XBTTYgz2aJa6xyblCtR
Fs2m7MYzkt6wqzwW9lWiat9LkPg3NBb6Ck5oWD+ZXKOtDY+k6G1Ey7tvajupny2xCG/KXKS1oJAt
WU6ewfxz0mqumEV+PHwylbEB0hul1xgIauhrRZlsE7IVsluRvwiomBTTQG03ySKqK3R7bWlIwzV7
qgudlTmLIlCArQnM9VIISPSbTOqLMn701biSD8ME5MZuAh+Rx7Aza9nmvI9fulhOPmAbVFOvm+Lm
UW5aZU/QnXwLpUgFkEyJmGJhZPmBgyAvtQsJ952fK+twPgd+3yA8K0YjAAngugNXWuYTyaTldRrx
rBB00bSMzaRxuq6UdqkitjtVDvJDIOXpTo6q+HGctSvBXnSu1MexQ9VzTVRFWm5YvFxouoA8mWkZ
3H+LGAul3XCsSkF+FDATQTR9T0l6I+lfA5M6Rq1vZzmXXH9OpehOm5i5vNurQ/wPo2oeAh4ClqsI
5UC4eNXr+O3aR2lFwz9eFh+TvNUdqJh8gWnUdx3h9lVai6VdFEH/tUcjGhHPlZjjAqhEVEvV85Vf
xq3MCXp+dTRto3mGnhqPk/wQJre1dJ/TlDWV1kWq0p2N1VTUeaPopDcWTm5fRghfilo4vnabGoey
MjdqJtmW/DnKop2YVpuVJbNMQV+fD8Ak5/v8fEtLtMHsByGWEuMReOwu3ZiHbmPawyawj+8PtLxC
53EQqqB9weqkireYB7UvBvyDmIfYlh1UUZzOhoRir8V4F0fxcpxFkBcqXtH1Ou8jOpJdO4GLIKS7
iWygIb/W1X+cCVvV//Wf/PP3vEBwxcfI7/wf/+s2/E6Unf9s/nP+a//vjy3+1H3xkj021ctLc/tc
LP/k2V/k9/81vvvcPJ/9wyZrwmY8ti/VeHqpudReB0GCa/6T/90f/uvl9bd8GIuXf//xPW+zZv5t
fphnf/z1o8OPf/8xd1f+4/df/9fP7p5T/tpdXjXBS5X96/a5Cp+z538d6uQ5+1Evf8PLc938+w9a
Q38StEAAQgsD2ursIdW//PqJ+if/F5jmGbuJMi+fKpt/97//kMU/IbHQeqbfRRGfTvQf/0IQav6R
pP75ytaHfDKnbyix/PF/n/Th11H46xu9rU22yDz5/WQCdITpSMxc8GULS+IapsiiDcg4VIpLF+er
EZeqE2UiosxZNjlBVa8VshchK2NCc50TTjghYGOWrayiNo1M4U55mLq224ZiNrlBmaaH377JX2/6
nuraPAxlchrDc3vO4t/nB49UREmfylL3UElBdhNE6X4KosFNJlV2I2Ho7KCW/VtqZ4chMx/1pFiT
j1nCiIFmvBav6ZACBJ3T7PMnyFGaHieAEg8m8rV7tYitbY8qIYWfjqpTrSGDlCLu4wV+6KRlJx9Q
rKCulVvJPpYqDTGkarxuAyW+lRrJv/a7wv+mIG6yMlOvNnS/3Zo853xtyrMMBR8Ewtj5c4qoBEdg
fzP0BLNgq2dRhDOeL+wwmNP2kzx1iJ5ONTokSnkXCkPgilPxJAVB5KTq9KPh3PiegTG9i8SqvErB
294GXmTtE9lot4Sfyq7wzWjL/VjsVbF96PWx/yIpNTIiGjydoJY62Kdi9lWPhsd/ughY2kz/a3RK
MLj0DcXcQRg7RU0eNCtWr0qQJBgXauGN2FMOwEpUdFq16u9U7v4NjDxxm5E0rlyB8yV/Pr3cKhAQ
CUcgLVDrPZ/evKargEFH/IDLpXxNA+cz8jvZRun1djsa99bkS46iV8Fa2rK42VCApvaO1owI7JX6
0rJD04hWjU5y6kOyHANnMqXPCdgnJ5i5oV5UW/uwCR4Nb7YOgbbkQhgQViKPpaEjjzDr/3HGwMBE
kX9pPpFJVp5FeoZYFFy1He4yqluWk3HysxB8H5HzThofVT9C/GqkUYw5SB1WyNu08uTmYZlfA/IO
tih0j8fZxwoBhJ2cCZmbNNIXtIScRrUrY7L+WRNofmra3yQPuKSSaS0FzOJGLQgK4M1WuBjBs+u7
TTOW3lrksUgr5/4I6tbMD70E5PKXxHd5yHM/N8zpPozSw+C3wm7ADO7KTGtc4DXoKk01PCuF+i1s
DY4tfbTT1jSc93fIMj6bn4KhwfjyfUjcLiwOYwwOu3yS7zPFE++81rs1lMT70jWW+dB4BbiOUoml
GzmNVB0vje4bOHs9cNvCMFk4ZZw/adptUFsQaqaqR3GDEpNxp/XpV1HOAnkfNOV8lajV16kFyfj+
018esb8sDyy4rtxjwMPO95af08SrYku8D1LtpkKS/gl37n4TEZKPToUCtW93rRXdRmWd31LdNVDQ
GTrvYHQIIWzpKZK+jIH0VUNP6ZYaFv7cnTL6dMjXUUrzs5ydA/SltFm9g3YHsfgSwSJbQ5xiwNHc
K1FanmTQSLu+9Iwa0qC0FQQfqfIuM66zsRg+pnlR214q5eOcZHHSllEHR19FGdIu0qi5FwylxM49
s/4yyf3fqO4PjYP5/x/VgVaN34zk+Fu/IjkBbZk/X33RZIiYdKv+DuUEjrg/Z0Iw5iYsLfpWf8dy
gvkn/K+ZJjozdSDKzR/+r2BOkKU/KVPOZC1SRIX4UP4n0dx5jgHebg7nCDbozHPPsNrOd4MB6KLV
K48CryAPdhj7laMGubFrNNurHJ/ljaMUBfBpWrlnz0O614Gh5c0O4DPsT1r2EtIRgH9N2/ykZF7u
5kZgAQCa1gKV84uUUQiUZ/kZIjpKq+yi89fDPyVqca4Sj2it3QpG+YLzW4CLzHAV9z983MeuqFOu
nNLnm/ZyzEUUmQNgKYZIFI81riUp7pE7qU7HbSH6D2axloyeR+O/BsMa9FXIgSraEniVC6nHuctg
QdaLrhW36qYEjOziBTQ9prSDt7+t8Ldi5PMr6HVAFCPg6OOZhCv4Mkam66dU9LblY+XHJ9lT65vK
A0AXxwdf6D9U6igcQrm9KtW9195pzRSsBAgLVN/rA8yNZlBKJMXcuvP0/1abyPEkqawml48Mpdy0
qnwXWnmxK4Xe2PdAi+1Cry1H7HIZqaWseYxByLcI4xRZ9DkMs4NwaNDeW+lWXHxz6OP42KNZArSa
etIibve5JKUiCY2HSW19O6xBgzcJhrRGYUx7cyjX1tjlLMx8dWojxBrAqQnBz2eh6vRaN8tJf8jQ
4nFGM3ysJOFaSgsYbRF6o0IjTx+SbBjg8gtIpaF22fehIxQYxciZVrlimj/6rbEWHFycJzwXFT/F
wpseAMl8gP7+dUR5iPHgnYyHXCw3XaId1Mb7mqKwsCHuRJpbF29gGER7DBGrFRrdm3MCBIdOLOAV
UIiLzV4lvlGjyWM8GH59kxrRT4Bzykecx7c87fDZsNr7oLGz3aRV6oZGjH+wpG6XGxScFajkN9bg
ySuB/FvrAkQZRz9H3RuupjLnq1/KfKaiih+wGEKix29fYkF9ymZEyfubczn5ECFZDRDWcekiQzPm
w+K3rdGHnqeSPGkn02qfrVI+VIWwBV3/YRjkr8HUfBzCDi3oaTUuXR7mIAdJmbnGEOfDQ2uJFurD
oIAYMUkAGB5DIKax6btqqtj+la/ddcJN2Wy6Fo+w1E08Kndh6Crd0/vvvuCFMbvzM6AagtoF1ypL
7/zlgWAp6tTL0qkDvEFE6gTKN1XetvodcBTWwk9D3w7hXhccP8MW0gkO3mRHawa+F4tw+RiL4wnw
ImIeXOIn/6eubqvvUruXkInsHMG4wlXOa+0Il5ln+saGdKUKK+ttEd1ezsJiCTS5n3riyPB9ggPm
3pf3XYg6rJ0Z972w9z+qkh1UkIE+JpkbfsmSB+zugrUQ+zyNvHyIxSHQRmlGYidKp1ZPHa186iAK
tihHd8P3TDwWLJDKGp16VNcyk+Vt+Dr5EGi59AHgUL4+XwOdSEVyDBP5pKabOHBU0Zk8aH+OPuy6
6eT5I10YLN5YoP0tuqF21X+d8rtMvQIQ0CcfDD+G6bTvlMegddMCD5VDGju+fivL+/dX62tc9Xdk
/9cUsV9AulJK4dQ6f9JEE1r6P4p0iqvtYO2mzr7XkbgdIMe4TUNZH1c914Ow/kgQX37vftYH6JXk
e8RlybbIdmV7V2KLZdGfploL/OLTLL8ZOK1hA9iz2r08rdy8i7zv1zPPBem5jchRtQymigA+L5Aa
+RRnuz7ej8+VfINujZA9Geomwe/Et419qPLwmzIC2uRO/nHqPw7CpstcKjwrp92r2fhyDn9/nsXX
HqQ8yHKh5XlGJ0qBnDnGndnd+vFmCrc6DDE6JvFt7R+U2g2GbVp+RMgPUUzbbO/9rykHUXJMxWtN
3IsgjjWa1J/DnrbcRi6vDGPTVep1qe7wO9QpH3yJzWPi7fXKFk/pmrbJvCHee5PF2WWJTdMKDTOL
vjzurJaxTdKdZz634ydFeXh/6S3K/XxGlQMS7OAsekyxYllhUdHCtaxMlU5W44B63Kb7fOftrVvr
q3G1Btl5rUicvdlisMWbwVhWjQCc6akFYaPwLzR9NiGa6amxMfIrLbUt4KzBTo2vO2jNnoOIAlJT
p7Df5+OVEt137V0jbURYrjfIrKa5rR2xtY43Q2/XptMnyEXb0mP4GHdOmdv1F3WbS3as30ZI7Ra5
YCv9h1rZT91tEG0i1U3HG8V3+cvhdx27X+EkZyuQsMsb4PWVLfhSdBUJRxZhCNEmfnjZKJ3GHSh5
sXRSbSt9V770QMJk3LF3lMc7ww2DmxIea7myS181PS9mnEuYp+BOJEA+P1mEPgEziEnFyfLhaNuY
ZlqTO5/AWmZ7XDqbMbrLtF1OyQMM9h7q4/CDOk1vuo1kZ/ltT5HA2/Z0heXok1Cg/Gx7HoWFY4az
H3stwToL2V1bfZT3YUyLclO9lIUrp1+s/OQLjpRvA1i75odJuhaLPf7fuZv1ayf9Mg15XcREVGTA
sw7jEkRfF7VlTD6TnAS7enLiwZWfRU7PT7pvB4XTSrelv5WHqwyh67sWJSkdlX5nqLeAd8V6RxXw
/V312hK9nPa/H2hx8XpNJ6X1MEgnE3c39LLlT5F608ducC+Amk5uy+a+C+87/aqNriX9ig5GK9jy
o1bZsEElMJOQbDk/fbf2MKIldXEHPgr88Hs844Lcab/Vn4zvhTuegqP2jPKh8cjq8qbDVu/dMbEh
vVcnJOe/wKRRPkmx7eu2+pOrxdTs/lN6Rwxg3VsP0QTTGVS8IwsOxtEkScWV8OP9uVAvruF5B1C+
nf196TddlK1EnSaV0Esn4dG6175HPyzF0b6l8nWjHkRpqwvbluP6prrSXiqAq2AR7nn39JlA3PoC
gDl/FiQ3vWtOqAJ9Sj+UB+1ndceSE9Ek+4LXc8Ol8x3M5Y13Tf1XONY39WHNm2kBYvjrmJzFa4lr
eRtxDrZ/C6ZhjuXNYPESTG7VUeNzIDald0LhVtWu0OxZBVa3jZcGH1CggLtsbSe/Ak+WS2pO8oBQ
IYtHGfD8CfragqiHp8kp+AFeo/4YCA4qQK1rqTuvt6nKJP02sbYcmmiDi1+wxbiuP2QnPmh7SAsX
f+CExnh323zsA9ucXOMfivz+miPQM3O3ioSLLOr8Ca3UqArdZI4ArozIu9jDB+5/7biJsGt+aD5a
a+GtzC+8mJLfBlwcblWStoI+r6wMQ0zP1l+ywi1Ee6zcarSnW4QNMqK6bOW0WYgZX77nYi1kgJDM
dF4L3sfpeyPb/V37Yn6QjtFz92x9Slbi54s0ju3z26wuO1ACwKdfo/mfPA1WuWM+yz+0AOdTBznE
9/fq24vs7xldEi/8qdHB7ZO6jZMjDgelhV92nyMTiOWxPeRfAiO1BzWxiafyhNbrVhWcwtyG3MDe
h9bY46xoTfvCuxMR49eqT/+HvfPokVtZ0/R/mT0b9GZLk66MVCopU9KGkKX3nr++H9a93beSWVPE
mfUAwoEWB4qMYJjPvEbNH1S2W0/mpX3wq+diE5zyZgDzen2WTfLqZIYxpi5KxFVbGa4SuhPouUNR
u0NkY4AY/aI7lW+aFC9xyjsbbw1HzXG9wwSAMX2+g2Sj+SxYu7x5JsYUYMh9EQw3/xQHNlNH8rrc
v/+V3p4y3F2MS6j73mDUhAC3727OoAH8FX8E08n/Zkle/rO8k1RbaD9E2UZs/VLGu5nvfwZcN6Ll
oM8bq6jkT7rlyaY7Jo5m7bLpM8CaSatsnCXsqN3n8p1BnJWI+k4uNs76W48IpaT/mfKau9bXVgNU
lin3n+vcJi3Cc4E4fUo+v7+2N7H3Ej5wxEEbLxXNtUZ6GNQDYn6++DyM5Iy1DcJpqnZ9hrZwCNhm
U1poa7xV6xxkXw7ikPGSyUvNQ5d5bb9PK3fSnVl0MAlqM1eunlLDTUiev/RPDTrNXpRsfOGtn7E6
RAMdRn/o+RmmdIL+jTdq1pyk4FuUY4v0z2+Z1SKvYmJ0R2fTDxlNoIUfOdXoFs0u7G1Rs4PUtlSv
1z9kD8jc+KYXjEfxG+wZJXjQFboRbuLb/AnE3RS5QgE306kkSpqU8Z1yS/v3pUh4tfFXv1S9vly0
BCJTicLOc9qhiOIE5X2oeHO/j6kUPobNMSjugH0gUtAgO1TvMbjGuFrGs+RXpT6qJTE2UjNGkblK
STGhfhjM01w9JjUFMHcSUKRJuUfvw7mjhb7vRPQdebh0ZwTfrled02FxKRwKqXBEEtXKeM763+/v
9xXCkJ3+Ei9DQMVekFKhtSo9IPkYd9jsic99/uF7aQ2OGjmjfqwNV1O+KcnRIrXHkhKcqL71jt4U
hlZDr+MFM7LEUGToUPUMax8PLILTta4VOg1HQXZkf2vIm0RhNeQqYsiBDfz7e6borR5Rau9PvbUT
9d8GCAfxQbE8o9m4rl8ezfUmkoFiLTAsMP3ryC0URLwbkct5pgrXVkdV3FegVhSKMzu0SKxuSVqn
MwY/ieXK0SlOdka4xwIsHHYoLfctr+YxS/do91AFilFyQvPZ8GTIJ/CzPg3frAfRPPrqL+H79C1g
L+KJwyqGqU1+rMp2/6mmU+2DfXSsBzOyKTM2EgHrEqhGuR2a4JjBF6sXE/WV4GTWDmZCxZa/88ub
eLsKmBPQKwJMsgYJpVaMm2oriM+LCVFnQ4YJ7vu/upPPO8P/YKmOmLvsAhSXw58dFmaRy/GpL+Np
dCgQmJ+FT2CbUpMFeCDAU0NPNA9Ks+swYvgWfE4eMs6lPWpeZLppvw8BPjW70UQl2A46Jxy/WILX
qX874QRmRymcoduhXRaZtrynVDSzmJdQpxz/x8+PJjkaVeEtJPRNJMfmQ8Pzf1dgdcm2FqZHXcx+
b+SntiSN2EfCQT/+qDLTlrb8OuWbGGU12uqSDQVzEnKd9abIcqx/GXxqM/OGivgRokdQOmZoC39S
5Pxlu833MkHziRyTvOpX/T3GZY/L62eyQdp680ctVw04RhGI9WoJFhWiCOVS6RmwIOShPnDISzZu
tOVOvtloizUO/zwDrSsuGFGmiBGP0rMR2rVsC5ZNatz+Tn8Gsh37Tju4c20XJYLWh+Dy/tgrvNK/
blOacP879uq9UEbFCtWMsaPGVs/GRfxjlssW1C79ZQDuEsMJtg3S8W9UexrJCS4+NZVDwloHtrgB
Q3rrUX/9Y5aP8SoyDiyxGCKEBJ7bzJkzp3jKNEdsXIxNtlpNtynRstlezXv1iuTWPAkIQEvPDXwe
M6GYx2l0ERczpXu0vAJUJZWdID5MWybNmyOvHpEkm0Jx8plkXWGTZlejDUUX4bCGDAVsTulWpo1k
p7GZBW5ts9VTkiWxqgDtkp717925/sYe03/MJqqBtnAW/oS481ZuCgN0q9j15ov9eq1X6acGQcE0
EtZaUz4pkqv2blDtxUcCSOXD9EP90437UuFLzxvbaQXz/J/NvbTbAZstBInr/WSlRqv0gyjRD4Ha
6CqKI0y72t/DhHan7xBA7S78XBdfc2O21fhXFDxPX+byVCvfKkmyM+njkNCBoRdLK9BX7Ex2dHmy
lah2FLmhw+K9fxjf3v7/+bmruyb0S6lvGfkZE7ladUremeboS2faj92WOsttSrYcgKW4BQQOpOba
PqpNhXQo1VJ6zluv0iUbtL4jqfQKgBrch6Vg+9GuDE+bpc8XTvHNbfdq4NVuqITCLDutYJaE7anN
G0jbqErcVPbwcRFVqNlu1rvzhUZIIu9awdE7N0ncHPjqbIuK10lu04FddcPkOKHoRzO83avxTtHv
deOpV5+DaBf3x344ad3DPO79LVuCN5/F/8zgpbHz6poy80gSmqxiWy0K0Hivsj+ohk7xtxbXi5B4
J3Hf3xm3JcmXrwVmBO0ELK3XAI1UmlUkXInIQuOI0AMKtfeN1JF/oL+cHuXObZAR7PaV6NTqAW+D
3UgOKCnO4ile79L8rGUPafpA0Q07Si36AKvPlJ1ecBXZrstjNTwYZE1GcanFb1H30PTenH5N1WOd
H2XzkOIwmMz3ZZai5115eUy9XKamIn0KfTSQnjcme3MOgKKiggIaCIy+Ak/g+thOkQYrDbHLZ6t8
KAjtVIQ7u5Yys7nPzrV1NNqnuPzAacXBNsiORrybU9qyT1pjl7rtJ05eojrqWn9ay1H+ShNabG4i
ux2xGkEYwcOjIHjoqoQ5edtduy9Tp9qlkzfivmMch6/ynYg/JG02QDAuqp/vT++li3t1AFbTWz0A
goYxSt8wPXX0rI4M0Wkqp/hhOsLJOvbJLqicPPQw6qGKjGZdMnuBcadqFKR2ar2jpFYyN9UxNVeS
PT9AhOYvIqS17HUskwJJzkGGuxH2ZQnW2MugWB/U/LkWbTV1hubQGrZlOmLoao+Z4Uixw9LUpqsF
Tjbv9OQH/qGt/ECJvYncTnbp2KIK0SGUWdnRiM2G3X4fIVB9J32t5V1aYn3pO6q5q7VLuSW8eFvH
WdYKLgm2RUhJUUa+3gq1FEkgbQJCI9Wb5J0YJvbcfsyD0m6BBKn7QnWa7mNQneYl9h5Pevtn42sx
wM3HevUDVkFp3ctDq1fEf2Z8MKsvZfuIiKkh3w3+xhG/fSVXU11HYqWGcrZJsI3Ib0tqOU1fJf1J
hhFW2l1xsvxDUt8ZkVsUblMc3p/lSkWGl3I1+CryEjMFeftlT+LsTDtaT12LzTCexIUTcd/0Ry3c
aaPn+6eo3sPdC+q9Xjuolow8i1ulsxX5+fbXrC6AuYYA58eh9Jzh6GAcTLoTnac+F7/B7aHbWja7
jekvX/G9r7w6kiB60PSVmT4Ax3z6XfXHzMSbVbmI2ad8cqvmqcu+suqELv7YHN8f/TbxAfchL5ow
KM+AmL0BfjVyOuazmjxnWtkTfJu5rbYZyq7W/M03itSdofCQXHbfg8oK75Il/Wo0ZUAQh2woR8Fl
P9X+41BnOYLE019TBkQtScKfutW/E/NNeyWbfuEb2M+D8cCL9Xlu6noj2LqJLpmEQrII3QvB/Btr
zRdvASWSkuc6X0AVejUicStt6Ybchi0koxIuciiKg7sFeHt9IbTGqAhxYITPlal/G4ts9pSoBeBb
tLSYEl/ygCrfW9xqwNPonHY01ZV+a66319LLrwA+Ckcfio25am2NNdIDgT+Fz/pIKzNpAtes9NjJ
u0Y/qhBcTWBTuFXAsNGdrDgIApa+8rNRSV+6IZo3du9yGl5tXhQCAFnDRV844NhVriO5ahyrNsT8
/BnLHNmtovQ5HBvDFtvg71DXmwyX1VlZhkP4EaWrBdgPWHSVRiRmruG7UDD3XrnX5UjaSUqLJFsr
f/EhOSMFER1aWam9Ms9+VAmZlCIWwl0jzl8LTKOxeDQEW9XLygvS7BcN0KDrtEOFyjPm6ariRFws
kgZJLdS1LUn4NQZo+fFLSR6SHMAlBRur6+0zTQWMMJAPn9CXDuy5onxYSzkiz35y9Nv0QRMM6ZgH
I1aCQha6ZpAJu6CmhwQdHHNpvThPBeJHGLse5RL7dcW8w4ROcGNjREe+67xeU7a+r3z7gV9gVmjl
0M/FLnYVMQ8THBXZCMTnUZcewwz3lwohl8GMmrs59j/jtSI8ydkc0HUfjUMalrmXN7K4j83hUYvL
9m4cKRYCL72fomw6doqEWav2EIHrtidRDD/6zNPpupkoQNf6x1DsBmhvKOMXWbzlorK+7fgESBUq
KGIuTFBIOKu7tkXn3Yo0sXnuY6vax+h57QKhiQgucsPT6gggVvwVVeRuJzfERn4AkMbI0HvSC2K2
Ou/GkyAMVKPoLOfIpD/GESW4YNZ3EU1u2KbVUysbqHJinIrNTWnahVD7LuQjeatwswpUgUoDFoXv
xfmD6Q6a+Xo3icNoIWFTWp/isi7uhGj4IhNqZjpsIDYSli1l4yDTe8CMm+beqA2PWQigBX2g5JRK
iYdfD17ZaYyYFjq9wJ2w71J47l/el//Pb/k/i7rA/53fgqlV9JqhvPzf/8NrMcz/4vhDaFlwtv8m
JxvqfyHZsQhyoeEHi5Kv+W9ysiDJ/wUzDmYhMShkBXD7V4QWQlQeARBTS2aGxcs/oCfflIcIc+F5
8MAtsImFPHm9pyozjVqNnX+e8Cc4QUpovvahKvzMm1r7ECr5/CHRs8n1ydceBXb8MUG2yxkqOf04
tQPdzFdL9vFfz8gVqXi5EV+9LouCqwZ5WUKEW9EhoayOK49tGIiDYJxVOVaOrVq0dpPGxZ06Gyhw
WmZrC0KRU5qWTQ9d2wAoYik7yMxnG5XYdYDBD1moAqg6Ll2fGxNTf5YVP7c66ezndeqFQdi4eGc0
h/fnu5IChp+x3P9IjQJupf+hrvupU6oLfiv3/lngNXNUTUlcMxNnZw4NUE5+a+5Hvb3jYpgduZmH
P2NZhy6ivsZRj5MYPFmd7jKp6vZjFoCDyufgaA64sOS9Je/bJkpdP+vHOz0Vxl1SYmYtiWHzJWtL
lIUplFmIP9Q8jYq8Rc5eX7wvM1uILzyB3Fw3oZM2tXLW00I+C3l+V3YCdYD6sZAQZUFmuDbyA4Ro
W580tywKp8LAR8HRTO3olI/VIQyIwEV/x/1ky7kBj7vYxbFxQFD4udXISQV/L8hkDsJGo/f2s6Mj
IKEIYC4apfz1+jzI3P/K0LbmOcRN4yCYCb4oZbXV8npzFCBAkCcNPCzW8r3Z6Be6GeXmedI6DQsT
0MdTY4wbkdoNtvIFC0WkT5hMqR+K2PVkAgycQjmVwwv83uipkwBl7GFbAR1NgrR5qhu1EneKGUfn
qS47ngR5qB9CE88QR4cKWXltLQ8zFKkqwC541rPCy6xpjjd+5xurgYQJCrQq2hoGWnXXPzNJ6xT1
v8w/x2UpeJYAoluemi0t6reOGvsQvzHEqAks1lysoaxFBDgE/7zojR/6IirvKlnEWi3XWp5vjTCl
iRt0s8tmP+ej6UxtJT9biBp90+RocgUiUWfAknQ3FfnvCEruYSCR+hi3emLrYY89SKcrNAsbEHtz
j5VWqUu7qcty3AAg1WW41J7kWC427CJu0oPlM6OsAugNnOcScV6vX55FsgzcxT+L6Cid6omZIGzw
E6Resjd1DGi6Iu13HapVsCmS+iE3isouilT9JKARfupEcKhalGzd5cvTcXWVAxRZZLRo6hIBi+s+
kzYGVNJibEECWQ3uxkgiKEQ9+c704Z1PNT1GrrX6ocmazn3/Vl1FsMiIMTKAbUqXlPS0dYbbKnOn
o18WXDIzu4cjrz8bQozgiA+bLda3VAaXJ2k9TzJQ5JBQuOFtXp0ybYCZAM4/vFhpQpGiMACrDkqA
tGLWuGVVUgSNKmXj4VgXhZniwsxeJCWW2EFZluBVUTiAl21ahWWefRirj2FUGk6uqLkjq3nxFXqo
4U1qflG6ed5r/dBvnNhlSqspQyVUKegjp7l4bl+PHktz0rQYLZ2noNfQVki/h8iNO+mUbHVzbkrR
y0RhaiH/j9fPYgNwPVSF8IuWapF1Fvq6Qz6+avR9gLjJz77qwkOlDPfGYBoHaah+mnTZFovMw1yP
mmsFxt9ezCoX/lvxUYnk793ozwehUr8RVxm7WZAxbJeTHjxwLuxSNfmbqFb0qKjQzqQ80ZwYaRdU
Evz6TuuUyyxOoldacUupjCaA1AnGXdTgiDOZdXmH7LrvybPuqciYVqlVH7EshmtSRNmPqdAspDG1
9lhA4N+NDeLCFgJzNEBmBYw5Evzv7/83diQS5pQw8Y9ZdAVXVcTG0EalL0fjDHXR2sk9RfQs8xNq
qtl8mnWwwX2W/TMVLCIZ9AstYiYOOtUliJ3XHyrWArFUSt2Cg1Ho92OvK65k5MIh4y49Fnj0OMEM
8h0wpwHSceg2DsQbW9LkqiGEIjOiMrE6ha0mTkqbJuyTUBHtLpPbj6WCNXhWFBuR4U29kH/fxCtT
1xZIEA/JcvG9Ons15hC6NYXWWY/m/KPZiZ2rRIroNnpT2EjhDbvEqAdnMCfFSXrAoXo7TFu8iZtA
mR+hoL9DqAzsz1iXFsasGQZBK4RzWmSqW7dGcZ+VUrVP6my0fUOpT/KcKvcyTmUHCgzWrguL8IAY
WbhRiXvjsl0ktxaVdSTkMSy6Xo0o6dVRK0rjPDZSulcJTW0rLorHeNI+tbMoef94b4PxVrAqZZeh
cbR67GDrqojRKua5joD8l/Dhd7FZiPeCguJaGk/y42Dpv98f8yZAYVoqWRiPGdAFqMvXUxzSoZ5V
aTDPjRjq3hTlP+oxMTcerZuKPAk9PDEekcXPbJEZuB6lNUjuk3aILoVAXbaYK1RREmU6DoOuf/KN
ujngxzCegqziPaubaB9KsnAqI6t9zCqY7D1liq2tfrvLeELRKYcdSJ5Kknj9mzA6Q1KnaAgtuhz5
dPQ+7uN+mF0p8dNDq03iPlSUyfOjKqIUaA6nZpCGPQXCaeOz31RiF/I2Qip8e4t4gizx+pcUhZRm
AYZoF7StQDGnYXuAyN5/IG31vxua3HvRaOT7gmLiQQuz5JT3II+rPGz372+G27CGyjPXHeUxfgtJ
+vUPiUc63KNfRRdNiKvCndpE+lxJAalwk4ZjgRtLlrc0sYLw0ppdoTjvD38DQccRgoQUNWMTSeMl
d7weH08VnCGsvr/4STU7RSkr3oDQjWOq9PWITofDIPj9hcIsDe9khvvoWxW41dy8xL463ndj33xH
hLb8kKhy8NxNIi3xNq1PzcxbCJA5+4h8f+PmeijYne4bdj+N9aFCA95JMk3axxYCAXkiWrjy1r2L
po6+8X7dXikABbhRiNVpxFFnvp6iVKThVEhihrC6P7plncp7M5Z1t6isft+M8rixprfnm8SaQBXx
C6ST1XWVX6vTuSmBZl+0rI+o+c3NHhcXdeOFuk3HoPdQUlj8CpfM0lgdJr1K83S2lOIy6ZNpB5V2
kjMLekQxj54STwrKsWNHxzgXPmTaEOyrqPk9RLL4K8Z962i2WbrLsY88o+vub/y25fRcB3Rk6NDg
uMTJfm6irCJLhTaT8+QiR4Hi5kGBkn1dKE9iCaft/Q18e37osRInEycwGqS7649bK105yoWcX+Yp
zz8OdVH+7KYYl6msHPZhY0ZPEtqmuwhZhK0b9vY2A7FOYQLkOpQqhBeuhx7AOzSz3KSXCEWE50Dj
glAMCLdiq0+4tQ3Fz9gHxUDkWPxufV93DVNA1qUBnfP+Gtxu8CVZW5xNF48SdJevf0g1aCGinFp+
wdUpcaTez2wdgqWRW/hRiuUWFuu2FsMFiIc4kRnYQkB/q0dTkzEzyOUsv0TKPF5abY6hVYrtXas0
SNGZRv9USWjs9lkteqEcU1sZs8oW40q+N8Z0Pog+qgBWSHach5lwQvadyCYeFBwQo+CB3hcumbqu
7bXMnNwYTr1tTd14p+glpoIVShrvL99tfMstztKhWL0UwteZfFCkog9/MLw045B+bmIDQpUamG5f
1da+l5vanbXY3Iq4lkW6PiNUDTTkMlhH/rsGxWQFfmihn8YXHsvko59Kxqnwe/oe2ndT/1mLee1l
QjzdxXPWP8a5scVwu72loI5RJMRN66X2u9q9TSuLgxVn6YX3sXXVCQGrISz7jbW9vQkYhZ44mxNM
zI1VwpSJxqxXRnJRxQagCu4Vd0lcGnu03LbUeN4cisgVHw4AzzTKrk8BDgzGOHRpekmLIrMbw69c
JVbwaYU99f6GeSO2QjcbxQ0NfXWERV4Mh1+F7FYEDw5B+uwyBIGxk6gN7ISuag7GoAy2mQj6vmu6
r4IBV2tqp/Zjl4z0tLsh9GodZWort4aNFPr2ay4uOtwCoI4IrtbE4wgb4lqNM34RJsHIJysQWixh
K1G/PSlQ1g2QTYj1M/0XPO6reRuSL02lNGQXaBrRfW/0OnS0Md81RZgdLLXTXGEEJf/+at98V5RT
6VtYCNvAi8EQYfVd2VTpHJrTBQ21P51Wh7u+SWQEBpr20/sj3aZiDIUCKUEzPVbo+ctj82p+ohiY
rZgU86XL0sgbdav3qKZS/g6q/BQg/IghGpC+UBm7+7yjZ9kN6pYQ6s2XREOGm5xDicQf0IrVb5CX
uNT0VfkyGHAOcqMHtoQo48a5vPmSCyBpmSca0wi9r4VkKQNVuSgo5aWX6+goNJJ2L47T4IKEmHdB
bPr4TGEu8v76Xr9TRJg0mlhXTC2W+jHihdfLm0jqUHem1XwJNP1e6uKnZlhYKKF0jvLs7/tjydfr
+K/BEFiTkPHmg/K7rwfDP6vNpDLovmRIDqW20WolwI462cMYMJy2sKZ9arY6gGXuB6uW1A8Bcn9e
YgjakUemv5t1kBFi7GM7nbeTI4U9btoZbo6ZCQGz7qb+k2SklkPuFO/NfDL3lYaPZNU0W0Y3K7EN
5mIiRsenwj6U78YFdz2XiCMnzP7cnScMI04Z7ktewB558NMqs80qkj3cm1FwwDHEKwKqJGBdGsRn
aImoWmqckQyLPDwVSy838Sk3dd7QJMuTs2ik+b6rhvqRLW2e0lEzvbYZkmeBANYzK0ieM1a+dmxE
wh09jL9jbI37CiuSi4xTukNtPP5lAsIHaT9WBYUuIzmpyE7dmQH97jnUJA9/6xJE52C4ukRd8f3P
fPOVWRlgLMvWWqLgNds9bQdpqkyjOw9NHHqx3io2Huabod71HbR8AKI8Ni35tEgj54aR6YeZ1aq+
eJ56U2b+E+piY666XV/0X+cp6e1sjrRdVQvawccvnBQIF1thxOAGz9f0vslw7a07HeS2YpTuP10D
DInpurIvOLfUzK53h+kL9ZTpAz/OyqG9SZgm0vCyNg7vipP/rzVY9BJB6vDs0We6HiaPUf6NOk08
m/hUuBN3GGD4roZOpaYfaFUzV8kPTU9R2tJhXSoURWEczsIEmU8TC3tG7dDxS1NCN0RLHmkzDBsr
cV3GXn4i5bOlxIBSNWXsNVFYDaNejExBOiexprlkZsBSowFegqT1AFzy8eBXWrjvhOC32XBM3v8O
t5uE0gY7EQk6mhTUsq8XqPSLUCj0QD6n5hifOgMcThRQo8xQ/9r4GDc3KfUqYlZ0ZKiNIoa/qhr4
WJ/WZZorZ5KJbKd2ku8SxuaOUqKRnRGWbyzsqrH/srKk0ARxyKlZFHBWAyp0fUdeeoUSva9+mzJV
OYq1Un6wFhiORhUBg3qUeWjsK0dBmFVHrjN/N3dJ8jFJ6i0juremT00BHA3aEAYP5fVKh2IiRCyO
co6GcnIpgGv2SAJkK0mrunlnbNlavvFl2fGUvw16iiQLyy30Ki6QkaUPkspQzlzw/h1xIXuoGKVH
1RCzrZVeTut/8oJ/rfTSghNfeA2Unq/H0vzOzPqOPdw1hfFhpjDs9oPwpA+B7s3qYABwKsWLaMTG
TklT6VBZteyQpU4UaurPMqBCN/6p7BvkzD1Bw9YU4vzWg/Tmb+SMIUMP3APYyfVv1NMsLLGPl85D
L6ufVCUfH4amSL2p7IKdSa93l8WF4Rb9HH98/4wtK32zOuD3cKeyNPo4qy8hkDFhTGJJ3HWyvBsS
edjV5lwf//EoFDBEgkHENiksLPvh1ffWDPCscySoZ7MNJRzJKaA2YbrJi7idC9t3AWvQR15sja9H
McYwtsIgRTyMWqWnFvnnWu236sBvbF0cttC+JbRFKXsNeJSEupDMYdLOkh7qx0AUgoPaFfmdjmfA
0z9ftcWGmmPJxYSa//V8pgRIkDIzFOZLPgBKWpW5knUbL/4be4+a7SKCKkk0K9edClKvUO/qUT1H
BDr7OTCMfVbE2tMwDcndVJQjTGM61UptiVtH8+VeWe0+Hf1vonIKiiA7Vvs+LvCA60H8n6VutGBj
+MLke3HWBj/SlF2PNn6OYoiAl8FdFPXxl7oVzE9Urir8lCLzFyFx9VCmunWRUD7InbmX/B9C3ghP
gaKVH9oyxSxPyI1dq4r01OPKiHwnT+P5J7S7GI6ZJiY/5nbKJU8HDGk6cqJTF6BbW95bsxzslKqP
eQQGKSntuDTrH0gPU4IUIs28y3tT81CtgpdqaqSj2HyXodvOeO7ZVt1qv/zIN35aVV8rdjMrKAEF
Wjsp92EYyY6SU8p0U60rC08yGr26q1NK6E5k1uIPVemN34Lalpo3zuNwQB9daJ1EKqrUDcKkeZ7U
NnpW1K5U6eEV/keM7B7CAh9Mp1WmXDzWrWr8WtRmIYeUzeARMA7RPp4DSsax1CQlKgRFfGdpyWDZ
vhWhxaLnUnufVD7EiYpiee2MYm58mwa2pd3VsonWdiQB/pkUYmU/7ZvZa9IRLbqqUNLHikhsj20f
IUzVqDOmXIZWX9rEpAZV0QEPd0M18Jxqo5//mDPQQS3tseCYDzLr5yuT8rsfW4pdhHVcvk2uP1a0
8CIIJV1eO102ILxSWHG8AIILGCjaHIrRQRY7/7ln+WEfJXl/DnpB/2t1aA5ESlx8WFIUiOW86Mc+
yOvfir/g+JWsLBIkCnpZtBvd777IaTzmLnlJ+6Ws5iHZt1LbfTVHUzvE8qhJyCzWxu8kTOd7ZWxQ
vy1LoyU2K+I+tuc2TwjboylEwRAkDtQvrUqdEh/No9rPJe1o5NM+1lm7N6ZRlQ9TTLJtq52vZCCc
6+lrjz+S4YhZIJ3SQClGdGo0MOxyHODRkcp+9U1mP5IjSy2q0pmkVY4h1NiKZyBh/mJOSj1NQiay
tUVxVi4m2qzousyzBS0sUu/bQBQTt59iI3FVfTQ/yG3pO5iHhF+lDKtuezR7fYfJVdw5lK8b7VjM
c/H3/ZvsOjt+eYN56YEC0D0Tl8bB9U0mzL3QU8YERsfb8mUsJuBtVjUKqNGz+aER+YHX5Wq0e3/Y
N0JsANIKtXw6ZHSo1ll5ajTlGPqaf0bXSXuoIr+6WLkASa/X6r9VrfmgQDosP2nkueXQVW6fqv4h
yGT1ydSiHLEYqP5TRe7HkTRPSaFEGy/jemXoJXKLY4AJ/JTXd51r4GcrKxiIt+dE66PHJGhSz+xj
w1HnBi5Xsggb1phwv78ubw2K+6lE+YA6ItW968+BWDsgrC7riXaN2InxZnWKQJ49MfQma2f0+e/3
x1uHl8skqQrSo1w+graGGvUltnijUPVnf672tUlmP8aoFnSFVB+AAm3M7sVe8vWrwnBL4rb0Iil7
Uli8nl6l5vqk9Fp/HuZ+2Kn63LopaNYPYRH1h5iXwWlgIXuKFdXo08T+ISTHQxBNweS5jCu3pXXt
GGFqefxwCI60Gh0B8LsXRnHzYPnG5M7dNG28hm98FEALS/Ty0lRbwxbUtGmsUIuGcyJPOpI9qvlR
CmWJw55LB7nqfC8clC1s3xtfRlkiGaqu5FpgoK+XisrLkLZVPpytqq4OkykIhx6Enw3qdHDjts/s
f7wTFgwh7qQL+sUQl2DkVSDYJ2nbKGEznoNA/xTFMv7RSYCDd2mdAnWqN0Zbfv1qI6DjZlKAWrJ4
Urzr0TIE2wcqVOO5qQU4wphio8VRb2UYb6zh4raK4RIVk8X74HqUXgGWnYzVeM7banB6bcpO7aB/
4jlo70jRtw7vm8MZfCsEOSVgbavdTbgmYqotj+c5rjN0jlB60gBBH3F6/E3hqdg4TW+sIUUy8DRE
aRT+1ujFYuyHwZ/z6TyYargDolzsCiOQvvzjfcHrgE0eCyktDfTrNUTow/RxW5rOYqv90NLuoyX3
f4Jp/GOMfe69P9YKkAnRZNEd0xWuI7rKmE+sspEgNI2xBDNyzoypc+UkzmxYSLPXx426n4wyPAxE
XLZg9tGx7yP0QnNldI0wD5wmjRSnFLXQzYkR3v9d68yCghs8GBJUyvPs1Zdr7dXZsKJUqFFa7c5C
0Pe70owVF70Z8yAWPPnvD3VTfljGQlpkQYXBwAFLf73etOS0KPLN7twRgttAtYXPFaZV90Opl57S
FEAVlBEEqIXEiWhJ02lUm3Lvz2V6bInE9/8vP4d7gUo9bSB6oNc/J0X8WCzUsKceIFTHWebpBaCx
EGTU0Z5mak9NXyhA70Hqyf6I8m03V24n5c0h6vJhAzJ1U+p+WR0M6JYdvwQPq9Up+yILjFagPAy+
+k7Ev9XVRkJZCxiCq8uoj6phlu/FKTVxo4n6xzHyrX1lIp7hTwOse4ijxtxme4sOrmMKifyhmVPT
00pNeOyaPD3NqQwXH2qaA/BvROoaKnObFsMGQGj5odcXoLJc7JQU8J6m1aNcr2tnZX0vAAI9y+kM
f6uwlMdEJcUKw1a0zdDynZQWwp0aq+f3v+hKEnw5YwoAX9YOWh1AnBewxavNLPZKzQtd9GeuDrS/
hWn+DCiV8Hg0kPSB7OU2NSz2QaumfYPPwn7KrG9R7MtP3VyWl0L7b9LOqzly5NrWf0Vx3qGANxH3
3AeUY9EVyW6S3f2CaMOG9x6//nzgSHdYWRWF2zqSRqOJGXEzkZk7t1l7rcjaSISEK92XQ9iUDMl1
YsXYVD2tbluTJGYR0I6VDL1et1Wgb82y85ixgoN5coL82U5aG84Ojb6WGVauElTtjQLi0NWsYNoU
qMyummpMHiRVrXclEhcLcd2p29QBZKk09Ol/aZoIJomDBrhsH44vhj3CSKDlPYlnaCzs76nLmGVz
KJDOgwrEWAJkZaxyuU9Dc3rxjbxdoWBmoTbsZPuy6aUFl3FmQQzcg4igjTeH8MIrx7wpGXMjyy8t
OE5YijtIEux0ae793ILgSVRnsDbueZaE/Bgf+DRlycRj5QXAC8Q3TD25U+E82KnSbi6f0NNnFHw0
6FtEJIlDiE2PLcWaVdH/KKm+d8qVHCvlylTSx2I0rk2Kfwsf7/Qe0tpWAIQBw6TAd+LaqewqlVdr
L7EZW67kj/IKzaDqTlao73lNJF+NuZy/JvK0VGM5s0zgeGCogUfSWBc/6CRVLTl8oL04vW99rn39
uxLI8i8pdKDetax+wZOf2T+CEoDGdFop3NtCcFLrmd0USF+/yKmsrFEwsHahDUW4Kpnt8+UN5ESc
eDd9FmNHp45TQZVM2ELFHPxqjDzrBTnhm7osMnsTVo1/2+QUq5gH0a3PQ9TU8UqPJftT3oAaWfdK
F9urqTeza0f1wJTnI0Fo2+gEveRAhkZ9wIZizRnyDIHrUI6+Uq71nyuLAY2rWlcqZa3p5K+ryCmg
JW5TSLHKyu7goMgGWPHQWoUbPTSzPtroEmEFjyhT965dtfq11cfWE/BH3i61cNyaTuNL04TAFEc/
p9pLqAokXboqait/sry0aRlOCAxGVcruqegT2Dz8ng/vqtSl6rU5BeoXM1e0YW8No/Il0Mun3hji
yjXUBn34LpWSr5EeR+3OZtSgcX2e0gS2yhEMfRHyu/lDLe3nMXKYu5MmXCPxQzrcys2jEQHFp+Yy
duqVzhP2uSVQ/0U7Wnroh3SCGssqvOdxjB2H/F3umPkGsHUtlznhVBB0cHAC77dg0a3A5FeA+51V
QE1L4clJGt0tcwfe6SE0WkopMSXXVWz2w+NYyhTmDGS+5xqOH9+0aB0CZ8zjr0o7Sj/wDhTgGAMr
8KeJeaXEE35fLcweUfI8DgbXUaP0G/ggajFz3dNY5eMkfc2AgH6uSh2qMtMM1cxNeDlBBFVT/Uz5
tgf5DnTqkywP/k0j+cmuGv3mUy3b0zfFkvpqVweZUvCR9Iqim95P5s4G6hlBqzk2w8asGct8zqaw
9A5G7yDUQfkmuJeizlyi4TvjS5idAU9Bn5ZXVuxnKNSeCyZoppcsrFeNZRZX6FXZ2ybQpO3IPXNp
XEEVI0cLV/v0ATCo3s+oWqaYZDL5Y4dZhkaeDIHkvEAxUF2NcmwSIy7ORpz6q3nclcLr3BEF2ibc
6UKfPKnLG+mF8Ky5hnmg3ql9LsFvMwsmGPpSJHzqsLBH/MuY55zAidIlfe4FFqL00kthg1v2ckht
ulq7rxky3C75qxN3hSnaXQw8OfNTMC/9Q0ikeAyHDpUlvYS1FdwEjjJtFCqaa9lqaO2UmrT2kYd/
ipCBPjR6k/32Cz9dO0avrSOzkJbG0o7RlnOENv86yLUAl6O/KnZ+6PS1hAmq9FIhrblugjJ8qCtv
vGYmAMFKzSu3XP3AnXTfuK4gaFjZnO5VM4VLNYFzBwvgJ68wWSZ9GyGIUTIpDn3V9197SYrXrT5R
qITjYKEWcGajeYNJekAAMQkhjoFRpa7C3mrMFzUImO/RkmBTj6q6Mwtoui7v9JkFQWSABiLsJ/O4
tBAqeYY5SrnXOi9R0up71c/idYF428KCBHDV+waacxkF4VJ01anhHJ8nKNxjG8F6h1lstPnkFgKI
IU3rLS543KgOjQsTAdLN5PcIoeeTASHEKC20DwXc//svMSNGEBUg2qUvJmRuUVnFseZXwasXdGD5
ayvzbslyIFtIQz33AS/Mz6SK1g5dkbZ4nhikhVPPkuxn1ZEYEbn86WcndJzwzIMujJ0woI8CpBh2
Q8sh+16QM9RoQeGzYr7KL7fqVBizPIoXIsGQtI18XZe+4/+xaZp0vOU2pUQyH3E03lftYcjwmy+I
ZbbIVRXRCqi6s6rj9Gtca29Drkuby6udqyLHq4VowJnpAQAQ8xQI6V0ktbI5zdPp5TBqbwlQ4Hmy
oS5fAj2RQDB48KjQQkBgcGUaoRqv8gyU2EJse3raGV8GuwjyFQAjgI3jY2jmrROGjcp4sAy9td5E
NUpgTB9cXuqZos2xGaFCNJkAT6IUM6VT0KkyrcK1cB03VqkqD5aUJod4sKvnNAEHq8IssyZjsdwk
DoP7ojIZ/GvH8jCWkb2QggnY1fkG4El5Gmk6q7xX4ia0tadMbSjDmqma+ZZ/LLnTocQBhhcUt4k5
OZuYkaR1GKbVKvPbhILuNHyT1HJgFjmK1orf+wvJ57mPRdl79nOgPCEkEg5GVTre5HfDPOKi9buY
kZSNN8e5UjLChTR2tFwy1AIbu38DQewcCr0318SJ+PwB0h3drhO3cez+jx0j+dt7F4g318F5HR+V
3PNVkw4TbaBO613Kpem6YBRv4Va81/eFa0HmOAcrJAaATIQHJUiZbhzCgjkCKY0+S+Uk/VZDtRg3
YakkMhh5CKECWslrv9WmDFLdrN1pcoRWUxFokeOqeu08OLR7HyXQIta6LkIUUqJBhoTLG6yFatO5
XxeiAT4M8y1Uqw3BjyuBZ5lZbEev2hjb99NEe04aY/8e7w6TwgRARrOk+gkB1vDaGAkYgrFLr3UZ
Ht7Y1OttXsrFTjaZYTbaKoIWM0Q0cACosHDRz50qas6wftBNg45RpMAeLUpdgTrYL8UIBbGUpGhA
JWoJUXwt/fAHr/sVDJX+NfeTBoruhtjdqJEhoCxVzVwZDOsaOXUc6kV/BlWf7yAOFyAVbSvKXdbJ
0NUUtZIeDc5LEzNKaWR9tvZ1CbWk3AkWzrAwrPGXLYK490ottJ9iIBFKSLI77eS9FLKd7mMVPuJC
r/sVcxTmpmwhK45y9BaqYJx2tW+kuzbx/AO4gZ6JZdPeaRYsqoMCFZfcMSVYZ0FwnVKNeCpb6GQT
IpjnrrQbaGl7GUSEzE/27WjjWC1ij36avFx2rKfum1aZZoPuAuhOd1bwq0UX5DL0KfFrDHjiqrcC
+1rJ8++XjcxH+PhGzkAvYk0L3DnQUuGI67qnDFIvx6/BgMhf4KfGmrpnu64Ue1wKs08fRcA/tEU4
BjgBQLjHTkaNwmyUfC9+LZTAdMtWVtdSlFW3VZo3G5m7cSURU93mRVWtJW2Qry1v6CgptohJ4r42
/pSaB0YtlY2dmvXa8iN/U2sOPMG0xz758rQ4Qz8H/sLXod4PPA2ZNTgDRFITSreJX2RT9ErYaAJ4
9sLkSwqPm+o6fdfHM9ykPICtKF6NlqfYlZ042XdVPQCQ0ceW4R692BZDHtz23uh9NnrLQzrIiNIn
/MhABdSY4pcu8JzHPi3iO2nAD7nTSNFik6lF8MRchczoflzCS6W2mncbOV6Zon3WwHnj13X4nfpm
GgC+DDkmDUV3hW9srp00HFYWP+LajrO0Id3u0k+VbpeI2MFOW63MZkAbwKlV5qa4vIoE4gH990xJ
2q9y6SMyFSZwci34qXOfkxAM/w9odA7Ejw9ADdtWwrMYvRqZEqCWm1brgqrUjz7Ogw22/xSFP4Pn
AMXDBkXlZYaVH9uTZjY2RZciBn9Mc62VELLaMCOtdL1yNuo4DAuJ+JnAn5bm3ABksgIPJKLX80Gy
pkKJGpg7apXCzWg7r0FrjZ+7vgvKjUXD/46BfgZ/0ySRgPzIIdw9XZZ4S/R/AlPo7AwdituQmtDW
p8PgCBebnwh7dil1rxRWqn2my/rn3O6dbdEX1ybDQ9fEH8YDYwOym9v+zzIAu41sRrGV26raT4rh
b+SRq+YMSk/MnNc7yqJoG/bTN7KeJSGgEzcEwJHnATQCuZliiGIhNsDyIYkaOBBSokfEvfJ4cvv0
XxHxH1GsHYq37FNTvb01d9+L/zP/X3/maHmHUNj83+O/rP/6a/8tX39vvh/9xSYj1x8f27dqfHqr
qXT9m0ps/if/f//mP97ef8rnsXj77//6mbdga/lplCGzj3Ro86D+BfK0t19v1ffm7dc/PjX8qf5H
/vsfd+HPKs/euP3iz/mLVk0xtX9SDmTUglBvhtKzG//iVtOsf/LmzFwsdEi4NCSN/+JWU+R/zrks
vSPK1fyPuXFZ520T/Pd/KfwdOEWh2AOT/w5d+RNmNSFR5AcQf3IcQd8w9Wu+v/IfijEzPix1iiy+
k+twpdjNxo8lt5OpC6aq6zufP3yth798+UfeNOGR/csa3EYzaxyeXp5d1gdrUzgq0hh18V0udVdV
q0GetVDOObFAY0bhDpoWY5dkwIITGrqyBCqX6neaJ6urIO1RSwmTJQGak6/Gm0oDY0Yq4+9geThe
R2pbUmfYSXNXGAkipq2hb8oqbXd9WwSbcqIoa5eKvhQgz/H6h/eRehM1FAxSEJx7mSJcqQmzsMgZ
c7qriYFuFS/7XVhjso7h14GSvB8JI5A/Z2Y3Wo8Tl5AwHhL5rDMXlZ/m9Z38Jhw/jZoZLTBH+MoI
hvcSPd3qrslCe5tPqLN6WqV8kWLLv/L6xt84iapv9VDz1owL0o1L0cLp7S5fl3Kn7IchjjdjosU3
ljFP7ofEG0jTFVCAdF/yTEf0OO+Z7S9be6ekIMLc0NS7G5Pm0ZOH1FFA4zlviBBs81aGpOzx8jEV
3flfX5pIbZ6i5WKIOL3EjgidmK+/I8SttprRv+ZAllxuMBVKv/G3ESxVj23OfHzqWcE9A8VAFzuK
3h64qrUCD9fGUsfPYO7zL1TbxwcPzow1vLi0B+B73V/+fYWXnl+XXIR8kmM/U42IVKhpNsLmgIe5
g5nC3PUWikQDDxZ16d6BPJTm4WV7p5eMQTsSSlwTDzAt1+PjbyTMA02xHt7JYbiastCFuWV92YSg
/E5SNQ/zfbAhXDGtMfsR8u/wrt6gc9q5xhbW0LW/kVacC1dZaRsVrdF8DYnOwupOv+ZMDwMkkLYI
/xHjpkKWTH+YjPAubLbWFNyGGd0be7wZ9SVc1nuP4vgeYYqeHe6coIlc8vhDqk0QV/GohnfN1tyF
T9Fn55Ddmtecd+VLdJu68i67HQ7qztoWW6Yb35w75/G+uM/36gEBGr1dGb/7zvUO4cLXn+/vpd9L
uN8x0MGwZFLhTutvRihZi8zcSFWDQum0jULLDcCII+B0ectPThUj/4ybQWGNX4GeWygX65NUql4b
DncA8X7r8bgzGHz60719t0FuAUyNOyPqDyptXciZlgx3sNe7ChpZBtLqnf4wxG+XFyMWhClwzqv5
2xIP+MenLooCkNQVljR3WqOJfRWtfxqralUfluL8k83CEqEn84O85EyoC0Uun1n4xPSwFNEV0jxE
76GrV8bv3fQaIlmRzHI61kK17+QBeLfJxNJc7gRGJsS7ejJpXscgxp2TUDgCSMyA1sYK7mznU52g
41cuPOtL9sTAQWo0p1OwB6U3krT5XTdlW1/5bTbe3kcQQ40XDJ47jARmOokF4RZ/Ot4+We2soTTz
4U7pg2Hfs9srK7GnheN4snUODViO4gxhpITiCI7UT/I26Y26vLe6kmYxUwTInjmMejD3DgM4bDl5
sIcIZyEzPPma72aJ/N5hwbI4+T4x4KcPUVneS074KEvxtvHw41a9KdX8G/SAro8c7uX7cGal4Hmh
wpobNUDthOtQWpIC5xYrLRkyoS60pym3rQ347eRq5anpY2tk17Wzv2z1xJWT34KiYagLhB+VRcG/
pmHlNED5xvtQ99ZMbm+8amehAxIV2c/LlkSIPfdvntyBK0HhkeXfwlbaeVLpgTZpd/qddNCv+/v4
mhqG+tnjsQpWyo4R6Y1uuS2qdcbCdorR6F+mZ6OK7jBLOX/7D1H1kGuj6tSGhqyPueLZXBsUb0fS
ujrVQRzI/4m5uUYD+zF9HjEMdbo+1AZf0u58W15F/QNcQrukH2/oKsVquVAxE+/h+9o+GBN20Ayh
0QuLd2M3tvRN8Z4u79vpz5+n5OZ/ccnB6QjbplpFo4Uy/Lxl77WbNp9MeBOZLr5sRUi4ORz0uQnY
+QP26pOJvBktE6pp7t9nUENts7L+lidxchWNoba9bOnMerBCAE7yiF+xhEc0p8efTsEU3jNFFN4F
4JDWXaAtlerEe4XXBzGswQiizrMT76X8DyfOV8YZiThmh0DSoLMLbO3z1BXKjzBAm76Uk2+XFyX6
K8zN9JpQ6XG6Ib+aF/3BnF51UTBBVnmgtA0+JTj0qeZSL1mPtfqpLxTEsRau85kFkqa+bxd5ORHa
scWiDKYyKrv6oGkJqoNKvzf8SUbY1LopO2vhDJ6cDpZHnEmfVoPQicrZsbE6z9FW8Kr60OCOda0f
3UiHS9oxbi5/xpOzwWMDSMsA7sd/eLqP7XhxAfRSq+tDm+Q3YXuTys7uf2dBuE2QzEUxijn1obQA
l8kHO4sXnM+ZbzVPMXCMVQpXfK3jNRR5Z6md39QHi+BNkq/Vei+FS8QHYi9zLrB8tCLSMqRKPXlO
jBX9uThYsju9xvlKql3nMYTlzE3eEDrKlxrIJ25cMDqn/x9OOQxWY05tvj6A02WuTlI2Hj0uMGxL
78WZ68TdhTQJZCn/Jb6KtSOVtT2ftxwhWnPIH3RP6pFnC9weciipUUq3735dPhni+z9/URpcDu6a
qEN976l9WFzgKwkEQlN1sMeVimbIvRZd1XBq+IgNrupFOclz5gA/QKsxMyzDmXD8Lc3JA5BnGBUb
aFwVD/7kOlvtZrqJ7/zdtIv32rVzPX2TfvUA19/y18trPXfPPhoXnIdepQxVdBiXGeLU8gdoVteX
LZzbQZBvQCxmsmHnpP7k5X3XpVjgPVkHBuwykKtqvhHiOaZ7b8y+5Vm44ITPXApjdlEMAkAaQ/lL
OJ8U9Gy106T+MCjKOpm6B+BU6O3VawW9sU7tKR3q2yr+Nsjxxswdt+8NJkb2l1d+ev8N6uxUZSAx
gi9KHNRiMqQbUVqfDoqSrSwUTJphbzgLh/XcUnlxGAoEDgaF5Um0WtlDyKcfD4rqosboKCtdc9Wf
9pfhvnfLH91L9Zwt9RBOnxxW9sGmcGpqJYb+pvdZGfM1FUwHKYOxGYUPYwmrNB/+j9k9pWZGSyiv
EKlyeMTOYDmFVDQLZTqkOBqktUo3tdfqL+tbh25Wuq5vtedpidrs9E4c25z39cP996A28WN5nBDr
AA89vBbNErHze557aVnC86YpdOUTICcHjVKRdlPeDa606VbkizfSXlqH+8ENd2Pvhrkb7qtd+jvY
OZ/tbOFqLi1UeALruvBJEobp4AThtTpcAUxdSE3fA+yThc4lkhlqxryDcBEn1YpbJrCnw3gtM/G9
y1+CX121D3LA1W6/Sz7Zn+6VjfQo//RaV3qUHqP76iX+XK6dDUKQN+1CWHFS6ng/T4yYgvEDrHrC
aT1RhbVKI5UP8QtVB0pzxWam4vmkSa71dSmlO3s3EVL7f9aEbY4LOLOhR8Ha7+6Xoe2NcufUAPtc
3ecNcwFWjFd5uPUWEhGBFhVo4XxrPtgVNlYLbL3Veuymv8MnYxts9XW8Nx+sm+BTeBvcTKUrvw4L
V/XUz882HaYzCH2ZGBeiHXDjwehL2JR/69Zt3F2l+0T7xGOtLRgSwTfvqwMFDlqTUzVPZxzfz7Y0
cl4tczwMX5pt+N36PP10bvKn2HfDG/l5rNYML8B2ZoJ3/7LEiX7uyszjWbRsKINA63ps25A8xwlH
bzxMqukO0kqdlqLGk4L+vHkfTQibZ+lJYQFGGw/ytbGGDHg7/i5us1t1V19n+2iv7+KrUt9o91m0
DxGWXAhalxYoBPhjH6RqWgXTIZkSyS0GaVu2yRLz3lkjMOPOwTFVD1HswE5gIM3QHjhIOtcBjea6
XIhrzr29M5P0vy0Iy5BSKBqKBL9TVy9TGN8ko3VVpvLV5Rf+zDtIpQiWHaIbqowil3cYtjCRzG68
de6dcdv2r1W2YeTgspV5wwUfOkOTeQZJh0CiC+d9sssoj0Zvuvd9/X70t230DAf34zjdOpK+uWzr
NBidoyUwWfQKYZYS8y57ikYlcjLjXo0cWHSD58HZy+GN43k0KBG1brL11C2VHM74SdA/IBNmtmSN
VpawW+UYN1VUti2kJMpVMU37ETUJz5Z+t9J+tJpN2pibJMu2XfWjU+017DRkOkvEnqebSQsNUC76
DuBMT8YfzUADPhjLwz1DtuONOlpbav/lKizrz7UtLbUt5q748a7OagM0UmbNgbkdJryMBaQwUj+o
/sEjFXWHRt/ksKs0Sba3E28XUK8avQj6uGBv+09d1SKUsQR/PrkkdHRAXAJknEnPT9jsvC6iHerr
zn1Y2txBvaBzYpT+Vo/9cKEhfNYU+Bd7fpxIh4Ud1rJy6EOC9XvPmIxNksB5Kdce2vV5Hf/pESbT
fh/ftGiqw4AnXJdkaOSw9eXx0E+ojdMJGoK3cHiGv/hWTjvUIg9Bs9BiOLk1s8k5z5/RPXTIBJet
l5paASQYD3UJj46RXQ2Osg517YEKympUm/1YT7upXxLlmT/akWOYq/7zlOJc2WIMX8gckVuyksHp
q0OnlupqlLruxkm8aTMEgepGkXwPKYay78wx3172EmcOL5YpOzA8MEtMieAIOl4AHJOyxnK8y0Pr
ykCBTFJIy30j+EFjZ+NH8raDO9RQd51nK64JgPnyL3Fm9XxTng+HcwOFg7jPdTWMgVVWh3iSZGh3
Uj3eJLVTANR06l9IWKI12RTKQ6dUS1UJQYWUM4xM0DzXCkEuPMNkmUIY0AVyGydtdagMKQxcx5SS
XW7FzsGw8uxOARV6YznBhCbTmK4KIL5u30xMIToKRQvLQe5vDIAOAgyeKiRNUBfQEZWEdjbMI381
MXq3jytzcK0iLXeXP9vJ2zv/6rOLg7lcncvix786vBBTUCVedQh7p92ApArXg2Q6CzdCBLy9fyEK
d6S9NBmwInwhvSymIXOoEEWRQ5jUKMXGNNovcRwpN52NuLs+TY9+llSrPtLsTWRX5R/2aOc9gkEY
gCxYJv4khGpTmMFY6sn1weyKdj9VSbYdejtZ+JynV5+C6HwJGBqfC5XiOh0gCzZkXoe6NvUNs4fp
997LnJU5jv2nOIlbWGna8Mrukv4+L/Xk6fJunrsE3EPAjLiduSlwvJuV3pdNC+b10Ee6vjOzksGz
vNN2Bc04peijrdmBEJV0aVxdNjz/YMH34M7n+RFMs9vCMbIlD5amuDfv44YOTuto5U6t+3blce5X
UiRrV1Xs/PxDm0xFwGkC6pQH0+T+HS82paulBJavcet+SNJd2Hsrxh7XSvLS+3/GuM0NF2wJ6xv6
LJXawlMPDnq2sa3fOFN9k1tLTf6Tz/huZu40QoAEI7lwSPPJt5UW1ZCDbrjmm0+1cXSVu/b18oc7
eX0FK8IpgcO7aeSIqKkrh6s8t1Zhdx3400JyfXIWseLgEcGHQIhCCfV4e8iNYk+eIM7oq605XY3a
9VBx8zdK/tAs6YucBGsULUG/k3IyyqPz+h3bkpoxkRNrYEVfGGkwkg30RNr+8lc7udqzDVjIaciC
YAQSeWxDgWmvbvhwh0B3Rter4+cY9WsbTMmk1ytPySGjG9V9Vvnry4ZPn9djyyK8hOJQq0xOKZMf
MeHS5uEVcdJKmn5WafiUyxZcDvVaNaVNA+a2lddMmCxIM8zf7+h6z78B4GcQPzMNqxjR8LrbsT8U
ysGxkq0l+ZvAeR0Zj2/Tx8bXFl7y0/h/tjZ76Zn2hHFbYTcrglO0YkrlkAzKurfMXRElmzpQ130T
vejDFy9RvwT5J4OR716K3amFOilPFoKac0eKAA6qDNpOyrtC8MeyX5YqeRzB3nVA7Hld19+0NHSt
+pdcL9FynDtX4DSIoHBYjGEKYdsUO3ZUVZVy0D5FiEhW38rwJv+VeE+lfgDic/ksnVsVUFmFfIZX
mNbk8SEOZWWs41jRDnBfPlmTfAMt411TpV+q2Fq4L2e8DNRtf5sSdnGIwiF0BlWjV6M+QQuybZsB
5fIlgutzR3NOWgApE8nwDY9XVKawMiCXiGeGJmHF/PUXr4OQoNHbFy3ur0ok5Ba+4WlJhtyUKE/m
883D4GJ+irJvC8FJ2RxkGEe/JKPSuF2F8J+mBuPKT9Nqjzt8S+TY2lixnm/6DB35oLuFPCh3PZmn
ygvT9ZSH5d2IjsNdEdc/oQ4Nd6FRd6+XN/y0+AdtGuAOmUflHZYo7DgEoariNUnDK4mcum5nX0un
KTZ5g66kX+GSdULRm45RXjeQG3mTWEW3GcuphYcG/owWyjo3bSHTyhNH3V7+5U73bmb445mAgIqo
wRRa/hXPQ1+kCdFSZzNo0US3EURA684Ypo1mSgiZRsVCOvgOgD12ZVTTZgVDgJpA2sUJAidQUYCb
8a5M2ljffLsNfvVxk3waezjQXSrx/bch1Zx8NU1p+jVvQ810m0iKKQvTv/k0lHZ4b0t6Vrs5aNLK
HSHdeo6TSPpWlLKSkvZY4IKl0Qm/aaEyFW7PIXFc31PVxyhoZKCRgTpd91FjPOqFKtWrCqlgG9KL
JIhg6oq9zzZsJ/zgQZ3gWzWN+j6TCsqZihLGX6mej5Eb25L1TY/U/jFWxhjiqaLtf4y1SWe3S6P0
s0xZG7xuYnYvgEfSH33fVp2blal/GHraGQs3QvQqtGQBVPAAz1LbzAsI0ZFc+DXIEbM84LrX/rAZ
VViagmaFUt3lAyP6FNGQcNl7Se5rrcRQa8tQqzH0lRwcb1hYzvzrfjwiohXhymTUefIuw4ohg6GF
tSKv84U3XfxiFAio3fHGMXoEeahYKoSORWkyJeoOSRrd+wH0tqETQTqMqkkaU127/NnEBdFqBenI
LUNzAHo2kWcgyoCwFUnXHcKAys4oF/WqtsH7X7Zy8pBRXqXAQn7FhCC0LMJn60xz6BQpBKQRdJuq
7gO3a6ynpuyhG9TcsZtoR9rZCnKoPzwV5FkYhtweFtZ5sFVIBOzeHJq8TEkuddPNq8y1ytDt7IXl
iWfv3QpgAMobfE6ez+OHhnwOEJuWUeSQurXaHmwldHMQPJc/4ulWsZYPVoQTHoUec3dmTpoaJVDo
Od4rvYclaSRxDpj2MFbmFBFLpFBiDbk1pl4O7Ig8sfHWSWQdynxym+aNPu4qngpUQ/SrwunxXVPA
izW6mjYM/J3+qpCWrsLpsSH2oXtM+43fi3bR8Xcd0wThAN0LHgYpWWWOCUdvsZ5iIFJqs/IMfVs2
j8wfLlyJk6eH4ReEcCG/BqkPU6N6bFVHrGOkdRQ+IC1uONtwuDbgUtL36euf7idPG6WHGRU+F3iF
/dTTqlbUTAofEqWRtjIS725qqEulv5P6ChkW6c+sREUNdwY4Hi/HNxMrTBgmPDDnOrh6rCqgfPpx
283Dpj3swLxbOuWd+ns9krGEebEErBMPLr/Be+ODiE+mAiZKuGZ9WKJgqjSHDug1jE1pD7N2mi8E
lUtWBB+DmB/45lxuDoPDRHYKwN9iImfhbJwzYugzjScUiATkwtkYeoYuB2q4B803eTZjOSueJfSn
t5ePhvgGzF+MxxJyQeiCGcYXzFgEPXYOHzGX0Mq2DJ9X6KJI1Zr5/HBb1mW54MBOlkWIBf0ZIQ9U
F3NX5/iMaIUeGZmmlAff7HDNv0vj+fKC5rMsvJsYAK3MQZiJZISbTGxu5nLHpHNi+a4TEsfQIgpe
/ndGhJM+VBknAAr1Q8gQflS+9tOn0loiSjj/qf5eibA1aJNXkFYSASj5Nzjb3HAa3cvLEL0eMcbR
txLerLQMTIjNtfIAUeuwT2tX56JGdKldr9n8oZw8hRjB2rzeDxgWRF7tBJBVeUi1z7MSQt7fUMBY
uDaiSxWNCK5OKVAuiObtL36ynmlf6nDDk6EvmFnaG8EFzFIwDSNJUMF0PzQAh+FSirB0jOd1fvhY
Wsj8KqJ95QE1SldKHyzjs2L/vrz9SzaEu8hQdxpGCTb8ETyw/V1LX4x2oeK9ZGM+gh/WEebmZE0d
RyxKGTVTgGYhBLnYjl7YDhFw2k91VBcOK+nskIH5wC31JTr4E0d5fHpF+F5Ss4iiVMuDpURXpdUz
lnDoVViOix+Xd+XsCeb1nAVcmQ8VoZ5yAwWWUXHtSS02Nr0ao/9mjdrGcp68PyR+/etKfrAl3BY7
ZPwyy+dUpnJWrXWrdM9mGqwvL+jsEfhgRLgrlSSHSa/Ofgx2y0S7km1ppfwn6R+zAX9/NuHCNH3s
VPW7FTVYFVBd15LqYnrVZn9+pAFQ0t6gEEmzXBPWY0pq5dSSjPM3i5WOsgP5sovU0uWvdsY3U0wC
TURCO3MAC+9Y2daRV1R1edAcOsYk11BEI1rn9hpd1ZW9lG6e2STMEZGDiaMocdKCg6mPfnzP8S6/
wkPlxlqM+sr28ppOiqrvSe0HK+J5G4wkoRhUHhBEnDOX++IhfoxGV0YQuXPLn9Nd8KguJZ5nlwYb
0BxJ0dEQp5HjJlQlNWjZLydZe17/ZrbdWk+yhfL0WTMf6g/Cc23ZVMjpRBB4RN8HsF6JdB+3vy5/
wDNO6KjGITzYqq7EjSFhI/ISxJAfK+W5buC1TpOFyOD8Tn1YjXCdUIzuu6bG3fUQG6i089zJHu6q
Xv2SJ/5ay226eO2OhvSTgapM4kTXnaXtOtVfeGiXViy8UVYeU1btZw8VNWiCqmutYXpdVnf2on72
SUL6fjo/rFl4qxQ7zhVGVMpDHUD5t848t/lcP1lX8bOXrLR0TR8sT1f51vtD6srZDX/cVlFzOlak
JIZXGQ8ZJesm8dxufLx8cE5zM8GEGLG2yI9QtygPkB04X9rJVX7EpRs3zJytHX+bGgsHaGHfRP13
X1Hy0QEKcdAGYx2Pd2oYAy/Nto30H3muv3dNhF6GRoz3DLEUquVGD6/LuNsq8cvl77dwuZ05APkQ
xqRp61f1+w4hVmm0N4iP7OUlFZUzL//RMRC8oyfVqp5r7JGc9julq9zJ9Ddq27tSfF8p/u7yks4+
MB++27yDH5akFFUoGfN36yAtH2IPDPCumPK1oz+jS4U+ggdsaCmnWToWglvppn8bBceOWzkE/bM9
vE71wrCF2Pb960LRM5s5heZ+7PHaEL7NsrYhPG+yfBsbsksp2jUBOVsOmrdNft9Or5e/5nmLSPmR
R/OHeN5z+nRlmky8n4Wz9qLotsjGVZbBH2nYT5Bbr8pmCWx0Ahz/a5V/2xReg8YPnd4MyKUzXVr1
2hdYgde21kFLHm7zHOIFda84yHBca4tDrCf7yLQnyERIcOk8UVoSHrsgt8ykViXjvim+aglaR0zl
Qsu3Blu/+cMPK1gSFuk4ka33qW/eV/KDV8p7rWaBEalqEz436GjQXthetigSwuOLjxcnXHZtNHvz
f6j7suU6lS3bX6kf4ESS9K/AarSk1amz7BfCjQSZQNIkkMDX10D73NpaLJWIfc9TRTjCVjjsbJk5
mzHH0CMMaW5CupPPdAxQM+vBoiJ9AEl8Zxuv8gAVmWdrN9j3LtqGblm4VM+4qvC9TwMAHrTQQBII
vGCXl7jSxJh1I6bBnuVP9VaH9Y28rx/is3NfrrKf7U37UJwwOEpo4WL5+9MD/jD47L0YejVGNsXg
9l4hZQ7+EN03eAAdku5Whvmp32RPhfD71yX6kOtbPe3+hL2dBD4pEEyXy06N3HAhYWUf+jrsOt9L
wqEJa23FmlXU+FZI9/bCFbuyu7MRZ+8+yQbIERYYsRq8MxWP+giR+bgL6+h5hKDK17fr6iW5HGxe
biSeSKpETvcZXWBgsHSdKuw9smDcl0aZHV+mjSKqUyypkJCNB8smSneF/vvrpVzZvNlSZkZAAZls
5PZ0QZN8Q8EO3Apva9T9CjKFoV3VPlT6FjB8n15LIM5xMUD6gtrp5eVwq7FGXSyyDpkb+XnWB1Ya
atkuWWry+nz//h5nZgJYltFuHF3rwGK0PRmHkmxotRAwLK1lmsOHB1gV2ajLwoMNLR6zvA1Bz+q7
aLAS1oJBu3Zs3w/q79VMM/kw0hgRo5Colx0g6UDO3u/mQRCf3dGb7Ff7W0E60ndzv13yapf2cPbW
Q0GiJzXq4AchV0mtfEgsQMDj6es7uDTIzFoYlR5zEIVbB1PzVi5ja56/Sk5XX4/yvxilv3dwZiI0
AhgOhD6sgxSrzjxqZeD9dP8g8rG/aSRs2douF77gr28HJTPrX0gguBEKWIeq2BjebQbVFTQcgGjw
65UtDTMzFONQmkkW45CsuAzAQAkU8IvoQ+otceteuZsXd/Cq1kXQhsWNAQcFXksW+7BHU2P4Bpwl
RAuSIvjPljWzEw3RSJG62L3G/B3Z5q6sfiH6D1RthF8PdB0oA8Xkwt8DHy36hq46s3NTOELK3jr0
6N/jXZDf9+Ao89kfrwtt/yHbLHXSTabnosAxDTj176MfBIXuebuXOQBGXqM2fPAMSL2A/hff7tdr
+uSbwghTnRAvMCgXZ5fdA1YcylgYgSRVhIxdJtdDAVI+J7WWnt6FoeY+jpbbnZmgyeiQ2zwQ1YrT
OjDY23+0njnOwYUQD6uAYTkQWvgpdG5tWQa5s3TDl9Yyew4pB67J6LAWx1GBicIDYT+LbqlB5vML
B6ALSrpTo+E8nWV7Yw7Kc2Id9If8MHH2gykC0bwZWtBVLv268qHhC6qc/589/HvUmZ0txoEUYDm2
DsUETXpsrBd7iYbvM78b9+7vMWb3bmqAGh0oTByAVLuzoG68Eg/OIQnrh2zthjLs3vhPa2ME+Zr+
Io3vfS9+Fdv/aJlzlKsZAV6hV4N1GPQW8akXIjTNiqevB/n8C/6fdc7l1gq9ilIRYZ1Kex4SKId/
/2f/v4VP10UMCsjzRNw/p8mGeEXUsLhqT5KPWYhmwVetJ0t9hlenNRmHCXcILjjAEK+gKC4Ag3om
9e6UaoL0odtH2g+jF/ajRKHvaFJRcShFt/U3nuVIh+ZmKxEj9rF6Ttq2CkZgmXOfKR0A8yGj6odu
l1YfAIgRZ36JntZvRskgjNQjZT34OWi2hJ9rstHQc181C57sPAKY1gK8L3XwUQH+Maf08FqjbGLo
SZ0SKBw+dqLqfF5XOfKZThIICH9PZJ4LX9Tce34fE/QheDUm3Zz5A29kbV5UntGcYNG7V11xFQAH
y3yhQD1pQZvpe0q6p96wbr6+HXMzhXEnoulJPwFCNqDnvHQGMaSlV4SoU+Hp6W1RjGVQNhkkeSKW
LPgwn2zrtKO4g+BmRDw3cy6GDIhKNVrqFLngHE2i7lXDJwXdpsfGGPdRm3X/8Nmf1vZxwJkJ5hZo
eCvDUSdUT5KVyrRHL7eVTwc0Y0kZ/cNgBKNhUWA4nTSQCOiOLndSd0ubx6RXJy9KaJAONb+3I/Vc
ZE70R9bdEmvJ3FWbhgPDEfDZGA8YipkJxvNC7SwW6mQ54AUyhrYJY9DABXmRRqFWVO7C6V05vWii
A5AOOFVg2lAcmoPNYsuSZaK5xilz3pgR31tg8ExLc5sSeG4RDXvLvaUq3/OqvDOhE/T1Pb36PoCh
Q9kLHCJAqID5ebrHH4IWr3YtjaPP7mQM/EdvyvhmIHETKNE8e6UBCdAycXxeLnEwXTU6YNUX407H
8GFcFdkqG3oDq+b6t34w14ll3CqNoiO19Mei8SXAuLWMbrjSAYLtDbTiiAXbMH8hoOsF0gegWCCK
BAbVOUqmzlyisdGxT1ZK3LAwLOErOSwVxj4dBZcGCUsTzuv7TnxYqY7TracmtRNUfqqNyA2IyqTo
4Pj6HK+o/SZaXdT80AsK1m0LGpmXG+q4hdEWrcbOfQ/1Rpq7Lg8iFZEj9O1E4Ve5sH8KLtHakLEC
yntZ1kDGr3RE+RiDI/MM+cd+w4fmJpZFuh5jUu1GrvG/noB/xLb+zkUui7fmklr9nS79b971/3Oc
7LCCX3Cy16/id/JfJ4QY1yzs+Jd/sbBrUPX4F9S5JjKoSe7t3Zb/RcOOQMD811RHQBBEoOn3jrn9
Nw+75vwL/FigOUTDkoOkHsSl/oeIXaPOvya1c3QyIcbA78j0/T9i+mk2cSHAaQ/Ge1Da//vnj9zo
7+0/f8dFE9YXwRBAse/3GWCNmffY8F5vGOCGe8XaaF3BPbltFAdEtsPnmdaq27d9o1a6DkVYUG2N
u1YUYkVJmoWqdiufW2UfItYB4Y2ZkLVmm8xvxyzfVTap/D5h7SPLbS3kYnyu+/apGthPxfv2EQok
5oZYCPo0Dc0KHw7jk2XNCndYFuwA3mm0UdqTNNe8m1JBYqzAt9Dvs3J0b8B/SH6USNiAIkvbvE+U
INqIJUtOps0GBLrFUl/bjGYZU8AMTCivwBQhygVZ9uUHbDPb40apk/2YdOsXtxrECb3zvNh2qbYS
bt2v9T4iCbRyaPyiRzwpg86Nmm9k1IszV6IA1sseTOU3hTdu8xQgah+Eo+KlhT7zb1D05EdupO1O
GdKBSCex+E1vKKA3kpHfoPXAvKvrqij8rIAGiN+0vJd+JTMwENPMg6RSo3EHRngpNTJLm72vG1YY
TXbgOp7I12buS10l7aBXdb/PLc+4z+KmGiEW5mmtX5iyetNZAsKVLsvUGqYPoKNeReaut9DMTyvP
14FKAgJtyPl3qGga3cITMYsDp9nhe8LnCF5HCB2A2f7yVHjKuJcpne45uFt+iizJMvSGpRCYqQbz
O9qOrGGV1kZ85HHZ77IOtHWBSVF+RfQLTXYNYTGMr0qjBeDK5asyzcuBjBtuCfoU4dzOQyjJpGen
tVT7mvEfzVT66txldOyU/rr42mFP0BeH9f8l8QlL9fGV7iIrRp97Ne4Jgo+grhWcIUg1+cRKHtKq
anZwK8ZXPaHaKhkJsKZ5ptXrvGzyxzwrYhbYkKWxsRcd90cyRF0IFjzwMOeGtjGasYOHKio0kHgO
P9jgAg0NfWhA0Szccw5NLBGAXvHnYBUgwOiTAaBJqTPzwezd/IeT1z+YhcrNKmGgrUeX5qRnJ+pQ
Qbk79QGu5zSUjsLAqV39wcVLQzzD2ZID9cn9hdmA6UUDHNx9VJAu96geFS140pM93t/mhaaDOWlh
C6vGZA0t0Aom1xHKZ6bkpR04Y+s82EmVg3YDEl1eqB5FYNQ8+7Ng0aaLeXl04LzH7UDHP4JTdIVd
TktK2aSq9Ia9KEHNrEUj3aeDnYcRNdqbXJEx0DSlbsaiU8/jWEBMjlvOdsjS/GVhJpPhms1kahEB
uxHwyABZzVxMHaKkXJQagZZRgRpmlFkxOAAMHBKXJoSt4emteVxwSHsUZPiBKK6mfiGxgWlvFeUq
tfEt+e3Q2+HXM7t09VF2w9WG+wc+KcA8gZaeWdzGyBqon0Xd2UnFz5Jim1wrSQNwmMPb7OlCRDhr
z3sfDoSdE//xOw/6nDpDa906huZ4d85p9YJXgGzqep/wGjzooktDXnksTABmIq1Zbg3yUnm/kOpC
Mc4YQRNTS6gUau4S8mduRybGG+RTkeLypv6kuf+v9RZU4JRNzrI3qu9mnyXrnNdi+/VOX72vSB/A
cQHpBMIc+KZz4JumUSttq1g/DwSEmp3MtJWschCSRfC8hw6VZpIbP0onSn0Jnq0fPFdiKdC6DMmn
/cdBT+Roumuh13ge2Y0evCEpWkj49F6/caQo18okcuVQfBuJ4x46z9m70uZbBx18aBXpor3jpocc
/69fRB7ADcToxiAyoyWip1kQOM0NAci7hDKOA/RVs6gTpXarpVmUnT2hqyBtIjdgbo+GBFMyXyXM
QOIARf8yaaz7FDr0AShFrTsJP2opjpib/PeZ4C64cCRBPjpvsjVj0fc5MbKznuvZxopB3odGRD10
w0NnocaZWyW/tXITRUGo1yyd0dxqzUefhYXIZ7UG5SQ7ozOj9o1SklVPDIi256J6iiqwDjOBRiyQ
pYB4VlMgaTLE2oUS89KFvbIN4BDFRQX7FnxmsOzMjFaf6mYvei05O2WNvig462HZi2YbtUZxFlwU
YZwAVi+0SASi/V5YzXeJkmJf282TkqNz4mgn3dtjP65Vki0lKa6/p4nidLrNqEyA6+T9Pn0IKlsN
Ka3I4exsxG0S9pFTn5Uxbq3ejm91rvD21KQ9cN54t0AQAlYAeeoF6zldyY9mnWIKaJFDrsRBcIGA
4PKBcZngiVEocPObEWr6Frk346FYIeyPbmSj637RRsnBrZzy9LUx+exogIpBUmji7EIsdDkwKAOs
OB8jDFxZcm20uB5JnrIAEj7JGrmbbOEu0PkD9r5SUHrDDQFPL4A4lwMOGc8bs+b8bHkZkBkRVzeV
HVl+XOX2DWuqwS9lTVd5m8X+1KAY1KPLNoqI0W+1Stv1RP2oOG/XQ12JldUpEZhIyIaEF2aoymj4
IZPcDq2+ebbrUl/HthEvsHB9umfwYpHammR/rbkjx9CfXLOWnWnbspWWGmPIMv7CIcrr67lpBl8f
0bQjV3fDBls48mjTMzvbMbcnUauNGT9XifOI9pNuU+Zugp645FfBvbvCM5bwidevK8g2CQEZOuI3
D122s8DUStmYJQTc5Nyqkd2I6AuZ0kcKjR1AeYM6gjkNiH+Le889eFZxYIo1d0XTbmpkHlfUlxp2
/utduN50NJAiVCGAx02tpNPff/hIRex0iVbAhuiydwOzcJ4p7c5jk+jhGBVLOj2zDBDeEOyAi1IE
mlMRRcHHuBwO3PZp0w4NOwtttLKgBjEQCKasmBK/7sf6jyn0E3LW61GbUKIZRfcsQ+JRBkQm46Zj
Gqo91Np28WA9oaib/cR2W0vsQe+zuLwaEzk+OjEnSkOQL8+cLsQDecXUyIFAz41j1+vjU9Op5Cbx
MtQrBDLyuW9mRWb4LSqKHOEeS1eFg28t1G1uPCiraw+6l2W/XRRfkLHTIUSUSrs1QyqFsRcAJN7F
tjacRWbRl69P9J2SezZ7tCO4OEykW1DzmR2p40YFQhARnzMxjH5UudUqQzFjK7yRBqzVjRARBg3y
ltEwTtNNNCjjdpDD8GJHurcdFDXB6pJu66pHBbHlSUj0Bp0UKO3YieP41E3Vjk4PW681gZT6GDDY
U6+PotCsbc8vOssMEJG/IkWt7az63oUc8QOYi8vQNNM+rDLIngrR7Ic6RZE37cutqnJ3XQk7C4bG
ozcUooobt0VgtLA3V988OhsgJQSOJjQbE2vyND/cdqiXktjpR+00lHHr01yWobBGtgDneX9W5ieA
OAulMHS5w3GfBeReLPVC7/P4LJ1qCE2rdG6oKCAwh7corNH75Jdp1aykpo8PIKMywDDK2iOaYB+T
SIx79DMWu8zLAM02y5/UyZ/aFKrReGcf7aH/Hqk8WY1xviKyUpuKNtEmosg5mR2OBOp51cIjeuV+
A3cIijKE8NA/dVATutw0l7RDjRulnQwJScOxptnJG5N/Z13/16zdJ+4C7NCU4QcTAUpwc+MYaSWS
X8TOT4zhw4o6B15t3CNoN8TRlA0aHRJnDfayMnRzsrdqK194f/TrFwEzwAKh/gT8Blzcy4WSBgjM
frDyE5QpHlm5QQFfiwbf+cVNiBE2zko66a0+rjx0MtdDf2dU3kb17b5M3mLKgp57CwmUGfBzMpeY
EcqRYDKbFGnm4dhYQQ8VdaX8NMaNsTVQk/b1gdH1yE1AWKCRe4uWXfLYVVUOoyPFRjT2GJAI8oDE
bYaV0addqIqR/9FQ9NoNuQY1pNgCXSfAUnC4Uvcf35XpMUH0ghYbgJ/nlhN4B7PSUzM/dcBzrgYF
GWvmAWv29Wd8FSVhW5BhRjoOw4DjYXL7PnzGGQE1DORo85ObdHKTtioOMt2QYTS07sJQ1+8jhPkm
9xo9EQb+OLsTScdsUiiPn0aWxyEdgN2OIxDKM4fyIDXI0ol/srS/xwOge/ZAUpPzurNZeuKZe8Pc
DjbAaG5l6m0TU1+VRrIXbrnLjDIAYsZn2rbqxEYZg+921S7u119v9LS6S0OG/P70iiDLDxG2eU94
nDcNeCzr7FSmUIAuLSS7TA79yaJLttRO4SMyt/Hh5lsB1/rFOO+z4VFPR5VzSiIiHL48Z6uGxHBl
9fzETHPc2E5dP0RD5ewdQ+0S0PiBO5Aae2VqLSAiegvI6aAOudDiO9FJAOQ0qErvhrTWtzFBakJE
oJHXyiHeew1nd40ePX69XdfhBliYQGABdhM07KGUcTnforQjw0Bu7yRH9NHiBIEN77gVCnDEBXEm
xrV0tGPhFku9zp8YT+QukLmZKISQPDAmG/7hi3AyoXA/wFqBvOKwViBi61xzfOo6+oe48fit0aGY
bdTECLjHIkgxWPmCO319cTGD6aZADhk1vrnXQase/RfdmJw8Ke9FWdMTmjBBNySEWNjlq3w3GGrw
sCKqw2qnlo7ZNzlwrqqyLTBUX2y5A+4IzU2NfasV8tbJ5aEEbcch6dqwBLskaBLDuAbiD3WEQzuA
XvAfn7lOwJaASEJH7PUOjvmw81Q59tgaAzsZ0GdFt3wqD66dWmfqji+sltvaFvkDyTO+0Ngynejs
09QhWjyh4+HiASd/eeIgVagqh0p+0iPL2mg22i482nnh16u7Nn84zSm9gLQYwETvEc2H1QF7Go2p
IZITr/vuxuOxCpB+LFejbT5IfVgQZPjkDsGym6jxIw2LDNP09x9GMys7VejT4Set8h4zUafrYURa
FYkEdfP1uq6feoTJLkrrgDWCPGdemqhppXoJmqxTp/Q/RYOmaj2i9TNog39nQ0P+AO60JNzx2eIw
KDg/dfAegdDjcnFFxXKqOKhXdG5od7Yhn2Mw824zm7x+vbZPzgyJftRZwXmBAGbe8pQUfTdKvM3H
itFuXWaNvbUZ2jOoKm8HoKcWPoBPoqUpZ467ARdlAivMPke9zCLkmqh+HBPh7C2q12s3YeMBRS8k
PCyGZk3ebZPUGe9QvHN3FUpYL15bhjWrnJs6iei2jq0RJZbaiX+3TdNv2rJ/M5I+vQegRAb5mLIF
wM4n5w9TNV0yuBAeTuXyMGgCWlwbLXbHunbMsOxKftYK865x4GyKWpNoxACn5dfn8ulGAQGB2jly
lsifzj7ZIWKlaNqKHq1UbABh2TXyMW3fDI2+wqHaNgl4oofIN/McEshe4/MYHI/Fzow2UuR+anVP
7qh5sDF2YEb6lqt2waZc7wqMCTIiE7DIQWP7bFfyCCRNYOeKT7Qgp7b17qUixqGi7p1J6vxeiSpZ
cK+urdgUp+JzmIILZHRnd6csJcRqqyg+IZHG/cITLujX9Xbz9c5fp65BofBhmHnaQcDjV4XtxCe7
WtO6CVMv23WWxwMUMV/sbHwZ3WaTx9pdbfa/oCGyVMVZnMBsZ62BxQbrvPiE27HWFHBDFvOIj6Bw
3ZZ03XnpXsu8lzzaRej0zL1xSTnj2ijALcFtB5UEbBdyMJcXXkVVanZGAetTGSDSAi9lPrRvegyF
8Fx++3q735ONl2/TlOh5lxBA0eaqrpc1BmeMkvhkVPye6HDCshKE54PIKRo/jGJtDrx+Q+QS307J
6O86qdzbxrTF1pQwxSmUCUFAaHp3cojJG29KG3pKmWZzv3Sr11JGyLG3Y/WM/IKSIDeMN5qTgubQ
NPv8VvOSJA0jEEeGoD7kKxZTsNj12bDnbuKtqTWkB+pm5TrqcvuXoVVZ0JRD9AKis+jOxSEtmJrP
zh5fFPQjUF8Eq/ncXYmMqvXSkrFTC1TUzs7HV+DZql1EtbXR0XZnOR0S8CNDZsuJixXq2fpTaZQL
GeJr3xRFVoTVCLEhgwON08sL0BATCd9aT04WriFozdM3b6zYpqtVeocopwr1pv2TZw15+/oyfDIu
HAhAgpxJ5hJP3+W4FOSZsZBdfIohH+tzOPrnooVoRDTQE4ETd9ODIHwreOMsED5/km1FHQ/pRsRt
cClQ2r0cudAALq5QUzgRitodwI1vTZTzMDdoVgZVjA6hMlPRziu1Z9I33nmgA90AkQ2cRJMkK0sy
wINK88hd5/z1nnziwSKvCPuKVChob0FQdTk1poGWGTki78g9+rNELiQov1GgAwClh+R02qcPdpPe
tTaiTUXzXeukrxIUr/shjZd6hz+xwFPGBalOqJgBKD6d3wefq0Aze21D5xZiiWn/0ytQxyXOmC7c
gmvnB4VDPC1wfpD71ue1oCJjSPpC3+qYF+2xy5L+TnKv3qiuttnCk/LJIwY9S0SrSOHC0M2xuFSM
BrOpio450m2r1Ov4Oq5i4VeO3YWVUXRBVtIlnsRPckf4wLF7k/IcNCfmJyoqyuwanWHo2AdhoG/W
phXIAmx+hcm+AxDs+HlnJ5usHWB+uaBRiLbaszG6yRZsRRU4U2vHC2RTajudOBCHKl3yJlvzeeHm
TXZ+ZpqB3ENuBl8iuPnI7MEdlVZ1I8ndY6zsfFvQygZceeRBU9P2GwzIT6Eb5V3fDGSHWbk3bgVZ
ad4mvxfmMY1zOY9JFcNEMQS+I0oB03v14dp5KdqKmioqT+0oym822GBuEEByuGK1CgcUeEMbwdqW
2tGTZg5q1cGPD7uhD0qtF2FeDivac+tOaaCfbcaMrfsSsm1i6LXbLEuWSL6m2VzMFtkHeIuArYLX
2QVp6eVsdQtZ8wLG5ESqvg1IXyPz3/Anbxy9oB+9f3yFMRzo9mGn4YzBsZ5tTopQAbBYI0YI3XKg
GMd83WtuFbq1yNZ2ImSIRzdbsJdXhmAaFOhqGAG0IjhzD6HGFXbAGRmfFDIxAXLTGRRK8mHhGXqv
zc+2cvoqp0QBuPihEXO5lYhbwcpHSu+YSr5BmgRpbeGDM8Fv2xuPgbYgNsI83qj2NetuC+2mT8mx
655oUaDOUt5qfRrG4AfqmdoUFV9b5RMEZn2TdfjdXJjsFW4Krgu+aXi9MF42IEqzhE4toHVW5YV2
bFA4WDl5B5Lymm+mOOgRMLp0m7FWC4fau3cGae26HLzMIotQuyI9EUj1E2fLgGu/Wfh6rmwctIpw
XDgtxMtgGZ/NCxF5qvphiE8tqunruI7YNkaQdINWA/A52+nWLFENRsgQH1zC+QbKLio0VdJuGsCo
Yr9x3Rb0vti0ZmCvMaqRZ6DBxs3X07z6aky8bxMpBRK1U8JmunEfvnEzLutGT3R6P6A0v87FrxjU
qcYogO5Wefj1WNdP6tQJjmFwWPDmkSCaDZaOKbxFxHGl5trHujCPDuuhMco7uI1x6ewSW9Lbyd81
C5ffgi2DoNeZ/DJaBpZs1BvXX0/oOtoDmSYeOshJ6RSI2TkEwB1bDy4I9U6tKb1N38oR/AUkRpIS
4KH7FtQc+7rzvkP0nW6Ui/5/p6ioFqIVE2dY9fkGdLARGGcr+egCEvS7rDRkg9HQVVcro40jf/Dc
N4CWQff+9cyvjg0TRwoRNRh48fpVmGqm0DjTSWSexkStxp45gUaLMwp0eC5QAPrngwG5iYIcnJBp
wMtjAx4L3Va1ZZ7yNB3ubEuIIBKoNjZQ1diC/IEujHdl5bA4JF9MaJrhK8VduRyvEbiAuWqxOKjU
+SUFEZjTkSUr9+kouIUQPMdNBGzvcpQ8t8vKrW3zBIq1PujKCgAcz6gWEgrvWaoLWwoLgAwgnlEC
0Udkli6HAVyag7qxd065Trs7ojXtU5HGKmylsu5dQ5CJrAoRBndG0Okjzb7SeTtaoUMLN4EGe239
NCMggQKZ6Ol9AQ8l9sdkiN6cZnBe3EFGD6qtwQEXC2I3/uS1BlmCHA5COaKE3/W1u6JOER+cNE+f
APoG0If1UtY+KOvkWkQCnSRkKFKI43pWfsOhB+zHGn4OgOQsf3pJty0J0riBF9Vo+B1jmpR+ZYO4
O+BdRkMUSCI8gIBgptB/cwpda1Zl2uvryMyAfS9j1sd+52Roe8KzFS98w1dfAl4qNAECEYiwHIKs
M98YUcuYtKVHTiYTbCWBAwb7njQxqywNDRQaFi7nez/1xYECVw/Zsgl+CWcZrLWXB9rkVto1GTRv
9Y7sXOe73hk/mta9Y0kGmHLtx3xXuT+KZLhXWerrwHlXPNsaIKSJvAAJ0xU1mi2F0JHmvMr2LTNf
URRGrZiiLsz8ssrWDarKLNLCjJ4N1ChAZnBbopAkkLTLtSe3Gxpw/OtnsECuC12sSKaFjVqoj18F
A9MqJz4XQNWROJz3Z7Rw3hVRJYQphw6RPq3lXR9X2R82do9fW5dPR0KrxF+FEZR2L/dTxUbSuYk5
HjvuDN9Q5L7FpRY3Y9Nkq69Huo42sSgklCelK7RIXLVQARGoR7ZXjcfC6u+ZNH/LLDu7NoCARSe3
rCsM3xyaN1ZDPtGSfsazk8KjnCYqLF0k8Em1cJmusTbTjPAowo8EORNCosvFp5QyMhCIpSbSaYK0
peZNQbvEdxozin3A5cpVTXt7k2e6e8e7HLUaeydzdC0YvSZCR0e2pLNL9+AYJQ0LldULBfcrKznx
S6JZEq415gi7fDnBgiD4cwpHP2qjx28st4IHmMrTwsFMy7z8poDCw4eMk0GdBK2Rl6N0ymvQhEEh
c4y4b61TpVI8nZl1o+CL+k0Sud/bwjsZhUe3dsb6IBoJMHJoUNnYLEG3alO2zr5Loj8qmRBRjCU4
ylRP/U4z84Vr9I5Amc0WlUN0QOFJBB7ZnbkxKTdL3Uy09ujYeAU7j7ONYzJrnYP8sELkIbOdZ2nD
nkGlwy9NSTaI4EFWL8BsHcVGfcpAH7XJjdqGlQKWTu8FCDbqGtIget0OQVKCZ2PU2zzoUGD3oY4Y
b7rW0RzfiAWWVJhIm5EMDL1mkW88Y1x7Ipe/UyqhCg0oSHRTWVEcimZoNsLLBOquCu1Ag8PWSCPQ
G9xztUoaXof9QNkOxcfXfGDtpiuN5oENyl1DkvDsDrqHi1jq7IfqiXdsyqJYo6Dfr6LOOuDVvpMG
9zatBtr2r6/De1PzbIPRlAKOh/fgEx7a5XUo05qR1Gj6o11QvGye1cTnGBqnKo5GAP8rEkLS5Fnq
PDqg+u4cmWlCb5XY7FSPlXs0SkSdbe6wTZX0cjNCmuW2aRO0dMi4P5TAl9wOUeq8QubECJHwJz6k
fuXWQ/Z14WJfRdAQq5mcf/wC8gfpjsuFdHafWkOSKCjpKH2VQC8mxPXtNrXQyStu1++qYeCnbIau
Wad9rS8hFabvZr6RQOWDIBZ6dxNj7OX4eYUah4Rm6ZFy7jzrmgTu2endXa/gkcIBGTY6Z9VTa8Xy
h9QQpbSg8ZJ6pPy4dZcEa99L67PZoDELkCuwpE/A25mxG2KDdm3ZOEd08fEbYlfAubqj5dzZ/XA/
ui3pMLsG3Gy8M5Bq5/JnjlbU33qbDfcoOMhHo4tsP4dzuOc18c5VWhW3gyGcgybzfBJZS9foEMt9
tyQ5Gtdtvm5G3q3sPkZo4w3oWS1lgqp6btbWDWWN/WOA6M2DKMvSW7jDV27JhNYECh3eOXJpV6Xf
woiR8qzd9miAuhE0R5IfgbnhGyCA9aCuVL2QGbgOg72pxow0JNDUwN3M9TkUAPYlZCPcow5myrVT
ivEHAoh4z7wS8ippTUJe6+0at7/bmP1Ygdrb7P60iVP8BAqvXsGi0oBCxWlhI64eECQQUABHXRo4
oOtIZegMbgpobB1LcCqiB7Gwb0qqlnhWpmfo4mqhajIF26gVI0wx55gmQxecUDZ6R482+66g2nND
1Q69jPqvr23T5wMhUkQCEUiKeSGV54mVdQnUTsEpL/YgqiwCJ0rkppSUL4Tm19HppPiD7Auq7e9J
8mlrP8Tm0JQxBpdm7lHrhvyPENw4IwYl3+0awjUeH5O7bGAvhgZGx74qJgcx9x5iMlg+WGfkD03T
OJC5pb0d8iHH06LxF7vQui2a0+PON5BSRCeQ5b1+vUNXb/l7gzBK29TDxYcBvJz10GYuBEQb9wgN
DFAOEl36NoPOGRC4nbpL3cHba5YYnsYqXZITukq5YOgJsj11VqG5eM431xVWgkAPIrpuO/IVUfdO
75BQgXyubuzET4doKfv02WIdfOpTkse1sdrLxdZWzIw01dwjvs40HDvNDrtSxAccK3QX0Z2X3Lmo
LTW+nfRLGabr0BLLRQ4djABA2RDM4nLwvuZekhbSPTZs0B+IAGubkYBnYqzdYp92rb5mMvLWg1uD
jzx23TG0Mr0IhCFjqNf8N2fnsRs30q7hKyLAHLad1WqJLTl7Q9gemyzmnK7+PNTZuEmhCf/ADGbh
malmxS+8oSBs8Iv20hklrbpikL/DHoImI8wRjZexScggi4CpG2FENlEtX0YDjzEjDFoMU3m1Am/A
esQgZ92PEDlPdR1Yb4wEf88mqKEbDfGhrcrBlXDv9Cnm4CEVSnWLBxIu920i6Zsc54RxA0pSnEpZ
iHMwInBijLCHddt78NIifwj9tn4KMTnbZkWnaxsKHGKb2P2wNRtZ+3h/8yrLBYUTPyGFyPrho8yN
JDGTU0TcRFgQSpqBmVELlxGfqCeRjDhSGbUabWum9pGY/lNRx8o2rE2xQwunfSBW/CBqNdwH8PDg
sTbgBLykq54sTxd7WVHXwArLu4jfCkYB7COFNWWuLaW0ZiNVIqb7hbLPD89O99oIp9sfxev9WVk+
ZjQhkA2aPGcIeeeCO/0ocnA/teYq45VgFZBqZ1mnWs0/DqayEjIt3wsGmICjvJmA1eYXrJX1WaDF
BnaTXdA+K1VtbJO2l3b//EU8ziwSpXQgOHOgj9mrOl0ESXOLQSX+ahtcDJPgZ6BjemB5IA/uD/fO
R4Flp7XPVQ4CZ643XChJg5kSfcpR6uhzWo1HS83rmpV1WkIMKdLyXeiMYZIIOmQWbw5Z2TUm+YEr
+/53owkA0A8e0v2VXIcb2cwfxdCHh7GPyz0SHvqLGkQf7n/pW5xx+xLT05tgIkTw4JrmvrpxX4+d
UoyaW49RtNeSuDuNqbCvteG9AKcYvsHI40kwyiz+rORmsTWp2vcOzO8mHLSnUg2+CGPonmAwNI/F
0PUHqZbto4bc+8HJverqK5m/CUa9ffDijsJdWz0Osb6p/RKedqXmW7tNHsMIak4MYDvbW+BoNiUM
5l3pi+Acpkq2FntNF+3sm9FkoQ/BO022PE+Sy2AoSsdpdFckDdL7ltVf4owQS4ti1fUtu/hSSs6V
ihQ3Hp0CYA2K1X67P/GLVINoAP4eoRZJNOzUWTnTCFAXKhNNc23ISQ+NYeCkDb3yMUvsZocG3Y/a
qNMDaGXXLAZtJVR55ybCSmzqu5HHA1yZPYOZooais3LNjQPjora1Gm+yFBdqvQSSfP873zlKZN6O
CUaL/hdgzttHT7HEgO19ZrtZN4ifvpN+L9pAXtnF7x0klpE4chI0YhNPN+JfoZdk5rIk4ZvgIi8N
wSbuJBCOvH6T0CItpCq8WFKbIVOVWkcj8X4XEbyd+x/6zktEUQg+BZpVhJrGLHeLQkmzGy1xXLwG
Lqo+PKtDkryYVK23Q5ElFyfkSUxwXr0/7DvzC4lhqvcQT08CMbdfPtaV0Kk2Om6WRMohd3xl7+fY
nP4Po+CvwV3PZgUjfDtKoiRtUDae40oQT6+xkC+a0scv9wd5JyeCHsb5nuj5U79kNoVG4ztV05u2
m8falS4hhqgQeM5akOeX3NSLVy3Thyfdaj+Hfi+/GEFiHLzKqg6xnnYPkeXX58aoVx645UFVKalO
XjRYuVnWHK5bKAM9I3BZuN4N36W2qh/DAvqg52RtuA3lGrEws4MeHnIFnSVPt1feouW+4nV1GF6D
Ps/8z7Z2acu+EilkFTq+kecu7bJdVeN+qUUvRYV0d5ruKFquQZuWoTkcAQKrqd+CSML8ZYoDIdtD
oViuNWZf46gFboaeRdaFr7Ruf2hS265cSTNlMHg5VOnJhWm8omhHX2C2+FEbKX5VSqNLbNYch9IQ
x9wZka0avPJJMf2DZZfKox6KbAdXIdnb+MHsOnAMWxr3a8ZaS+zJBEwgUoeiMqm0zrMiWco7ElSu
5yZPjb0c8khhBB8m3yM6K49VOuRundrKf7LjYwsMuGQYo53T90CNIJBrn3UZiR3VG5N9ocvBNdc0
Skka7/o/H0wVsjq/j0CFi29O8A1FUsqFSkyp6MK8mk76FDdNsHIE3gp4tw+mSiDJBT49WuCfZ2sD
6LgJFbplrp8leLwGAR4uoaj7QzLUj0GUpDujHod92sjqwdGaD9WIcVOue86flRvinW3Jc4mdNBtz
Cge123vIk9DlU3NJcbtBiR78cMwect0gAaKEFCJnL+X6dy8YEAdOm+gYV9ZwFVrx0EAf/Fb5uf3k
5AjZkPOVpDUDbskPvpokZ6dZy6qXtwahBRr7FHaAwi91ZGn4VlKomO6oSuNvv0I/KWsVXG/0zaBZ
p6APP8VKNX7PkL5a2RJvxZPb1WLsSV4YWQ8aznNkjdSMWtg5veli77ChJnKpCy3fRA6KWtJ5HH+V
yX9F2//KQnsDQO0hNZuzTUFik47EedBZMLHpwyerrjat/RiaiArgClQZ6Es6/yaXOR169i5iC0Bo
0eCibnK7nkGQgQ30A/05sPU/aSvy5yT2852jt8HD/a2zzImm7AEG/BTuwLucxSGyH1ZSkneIzSuo
Dhb4IBy62Mr2FYCL/ZS4r4QDy+YVY6FsBfaGKNOBOXD7aYZc0xCpY+257DybMn+iH6VYwOkVsflL
TR3jbBZpsOmmeN+IJqcJL9hTEtE/xmYgYVseWoeyLcQ2C821oGEhOkatB6I4tQg2yAQZmgLEv+Ml
bvds0GrT9b1nQAF5iV38EPwK9K9SouwEukttZD62aXrBAr3fosezidSftTG+mH71WEkn00by6KME
6VjK+40jP5fqk7BfzBbEbRCTiGu70um2kwpUDwq3r051dmwla22zvxP58SVE0RjwqoQMc8FVkvsx
NfmLAlvwOSgnx4KxxNEtbPIX37OjXYVWx9fGVKotwlT5scqlFYbN8k4ik8AUlYbBW64421mIgKmO
H5qqa3ZCueSx9IK5/L7p9CelLUD7ie7T/a38lhvMDzi7CuAzYD/0BWYhga/UZhn0PtmwkZx1o9y3
NCoCDGKiqtpHzasN2l+XgKTL4jAO6bYJgEaa2UNSZJ992dwW42tv51vZOAfeJdO9TSjl7tDv6yjY
2rV6ijUsi/B2T+vX+7/8nYeEuYI3xTWigpWce3EVcmalQaSpLml1/xwgrvrqt32Ir0+lbHnLeOCt
1t8buiQfq0o39p5Qxa4aAaLf/yX6Oxc0BR6OAQeU3Hf+pPWqSPGUS3Tk5EZwB/pjiHFinqjXSHR7
J3pVwpekCXe2FJwK1DE5RCAFhr1kFHtqRlcnOKiBdG3zz710BjlplJ9D6VgaSNbZv4T8bCCrl18x
Pvlo+sWpcNJTZ6mfRfpgyhL/iu9aYbXvvGevRVoNPemNHwCEqKNfnmocC3V8gVP/IU6x+TBq+iCj
ZH1OG+dpUg4gdVnj8L9pBc92FHnwm6YLFRbIxrf3gZlNyWreym6JOJMuce2P3saMvkh9t20IfYR1
HcKPFPwqmo3YW2gCY6tL0P8ZtS89ZlN+61JN67vgkPuw5mFSZ6n80NjadyT6zI2Vxi/oObgjFmX1
pwxtIdk43V/Qd5IHxCVgRpBicrVpc0tHdGMQlSub0dUDY7wEkorkAdniNcm95CBGNT6GVdY9NZkX
HmWp9ACjR8mwgU/d7CRDjh+tNm4eAr+118gKyxQNAAORJDctEmDmXIa/ayNtyEEEu30tziGWghth
dsZJsWN7M+JLQnE3qb8TiA4Hgrj2V52O4mCMobxxnOxj5iX917asVi6R9y5Omr5wa0Ex0Lh4OyB/
PQFdr3p6GENpIxZSzpWufiO8DdDdzZyXNgnE0TTxBdJKFYwaleazFWhrKovTKzPbdXBN0RGCiczU
mLPXv5Wc0Mg08B2+Fp0UZALACMDYehyDYC3QWNL+pzILRT1yGhSXF4wRwzMyp629wa3soT0jt3UZ
9SI+G9DWnvwIgbyigyaD9XTwzQdMW4MCStiwbTA+8gonuzSMeRVzTTRPTqsqPxzJt05q6Zsv8jBa
T5rw5JV3ZdlWp5TAlga7xDWvouV3eygbJRJ2UTi928jJGVpF74qaxvcmkFXqgcLYxNzQG7O39JdK
HoJHWdA49xyM7us28s/oI4qNagfDc1Umvaskof3cGda+ya36gn1RsSeDOvp+hX5BWkTXppZ++ibC
LCtX7XuRF2oXiDaBD7ABjNx+RtKMOvi1RnsOy2SHSIK3A8bjtqPWbJ1cXxlsedaIusiT6WMBebLm
gQ3QPTswikJ77qVG2RaSZu2Kqvx9/65Z7ltYP7SLuVPIenjQbr8oCocwB4oau54epG5hV6+DcIyn
Mcr/OfefBqJFSl0LOwB5VqeD+e61ulrFruVL6ckp2v/K2DmHnQi3nRJdUmL/TRkl/yzjBFzdoBkI
eQWoLLvv9vvazIucUE4yV1iO/1kbjW/qEHzU8wgwi2M3pyjIvMP9KV2u2zQkPABtsnpZcOk8WNlW
MtaZK/m2eUH2R73Uxho4ahmpTQhA8leyDfiilnr7XXKntQkqH8Q6QD/2YT3Y1FyzcG+ZibrpVbXf
SHEbrRzjZaAxqfOjkANdjWRwDni07NT3UBvP3XQwuiNPsPRa5XrzXIb2D6fUL7THFWrQ2nDJPEoc
K+dhyQ1gLf8efvp5f13zwgqlMYyq3B3lctMmL178JIHK6lq8CztssWTjo5e0Jx24e9b8zOyWYhra
QWX6ocATNjc+FcTuUX0ci0uLhRZl9e92Xl4dX+BIprwGzppe43s7gXwLNTea9hCopj//6wc7cprm
9iAKCsYoSNeeo+5tJ1szintvK9BxIf/hCeRynZ0sWYYibQRyjgxO5D/EImByovTzYCfpZgib8mqN
+loc8M6YSBfBHuc6t/m42VKoxWBWo2kk7tTeN0G/6kb1akjJTmjDPiy8bYm2c9P+RFziOcw/JI79
mrXSlsf7jBHAVdeCY9qtnYnl7QwuYUIbsTUB8s0ru/2YDU0eKakbZt2X2rQyKiKy+TDqCaoaRb6a
Fi8nAQQetzPhED0YLrbb5c3VshB8c+PGrZ5+ieLYP5SFPX4WgwrkShVw02M97J6jSvUeat15TTnQ
n1JREA1Z6AyWHhizjWP62mtSp+IhzK3xR+IYwcf7F9I7qcoEoOfiJT5CPMmcXRaZMACClTkS5wQv
p8pSvUvdaWa11c3oa+/UVy+tDmVGiW+jSGb6qRixRc/IN1begOUCkdjychLRgkmjFnk7YaGt+F1c
gV6US9RJNamTDk3lFMcsN+gWKtmaUtuy3sx4BB3TVUmPet6YAnFYhBmULFe02MirSZHvjdoOn5JS
P9R2r1yyDl2BRvThbmXGp3jmNhwEg0JDFAze1EHRZ2dStUZNslurcSMhG3uRVuqxHQzp7FUwPJK6
k14Cv4cylNdIpEHp/Sb4UzASwnBHoPG7LnHW5HLe2a3khwChAEWxCeYeKxF+i3JC08ZNatU8Ecl6
Z8Mo0h1duuwbYFtn38b9t/vzsLwAeSvAxEyFZwPJrNnrWw9+V2SibymEk5LaSmRh54Pm2f1RljEM
SKU3kghyp/Qfpz//65oNC/w/yrgsXMQyKvCDSXW0lVx+GQNHrPRb3/ugiT8EOxeAAGt8O9TkfzPY
tpe7vSBu8MC0UBMqx5V39q0lcbt9Juov8AouV+ZtrmAFH5R0JpW957CiC20OcfpAAHVJE8PcqjjX
7PPM+JkPev/YoiP326mhtGsWGXZcRum+oYuwl+Kk2prG+KMnMjp0qic2UOg1tARiVKpzM9kPUqv/
+teVYF+RlkAYBvtJzfB2ekqztgYAFN4zFvfUaSJ4e5mZVseupHx7f6h3kj6CkCmglFl7rvzZUlQJ
kr7AYQoXqsePmizvVZStt+8iH5dyYTubmJv7pMkSzXt7nLQY62pl401D/L1MGrZ6hF4mVbvJDGn+
uXXfWGVq1PUz9U7p0NnC3wtnsD+3dixOXZSJU2tUldsG2iVrMU9cm4L5kdZQcppuGESOOVv6HIUl
BmGJ3O6s5wbN58fOVosHUfiH3puk3uRwn4ac6kDTR3Lz6JtoTO9BaqH/1eQbr7nU4kUUF8FhCNSv
vZd2p0wozf7+Mi1+IlND4kc5nG3MozwdqL/OpuP7cEYGXVxbp/gv6DqDmotdPshGlLlaCWBWE2nz
9f6Yi/7bZGdGIZUYlYCTf8wG9VO02OGUh9dE0/0Pne/ALzJCFGRiWp52D/caOdXgJGlqve0rKb0g
oZ5sI3PMDXhQ+VpCMH/23n4Oxpz/H52Qbd3OQQOUAEieLa6d5PwM1fprohlHfGmx8CqydmVPTt92
syenb/9rsNkRJGcWlOstcdUbYT966HCDFEAr9/4ULz8J4uLUyiW4JShfvKxK66tD34qrWjvJRzv2
yEFY5W2Jdc9JIaNc2erzK54yhwJwkTCGk4Yyz+yKV6nnCC/lqzrf+DkaevRgRHW+DQZp7Zl8d6Sp
f0OKyss1v+EzXSJ/a3pxxTzENjYp2l2buG+1cUPyGG7vT+Pion/7LqJeUL3TkyLPvquLYHJyxcMe
UOptroUHzZ66VwIJwa7vx+3oNa95BOqIcjhMHGtv+MNJTsZDnkRPwzjAr6Aojh3SlsBmg6zKwdf8
C2oyZ+FHK0H/PJqafutEONcnQB7v+ey3IqNneaHpiGuQDyoEkNR+HWs13ectOhSZLLpdNhjeXs/7
tbzzvTWh0WUg5Ug2Sx/w9gClkV2WuN2Jq0gMfaM0ofYoYs/b+LKe/iPpaPpIOsPTd4JE4Ym/HUoa
zcEoBTJcgbASPG57cys5Xbey7stDOp1SIHlsM6LEeVvTCyKpDls/vObwGmkWRIRhMAkP93fXe4eU
p4H0jK2FgMn053/dvSYih1AUO3H1HO859r3WLanJngup658FOmoP/8twE08XpQuMXWYPMsAdTE9y
zig0D4RIzT+EmMXekeyfaqz2+/uDLd8VZpD6OH0yA7TsvP6B3Kqah73MNde3xqYPg9+FXCDV1YTd
MU7sa6hWv+6PuNyEGlILTORbhRnU6+1stqOaB43e0QbXTXDFcV8ekP5sNq1WdCu366LSQYCGa49O
sYMLdoJZ344VtQaEqlQ1gGxoB7XyDj1V0F1vV9CRu/osdbW0swP7p5F9UH311IunWL9m/acguVYl
kEP9rIBhVgPKofF4EFKvbksr/YTrgofdUH2wYw0lqWzlZy/yTH429T1qlZNMHwCfadv/teG6XJi9
Q3rpRhjlbMJE63bolBO7BqG9iwoj/xKiGLgx69p8VuS2PbcKKi+h5dQrO/+dtSLJgZZL6mEQCszW
yijr0gwjxLlrUSuPU2v+1EsCTivg7ZWPnr7p9r21JgcBYApcTqQhs3YTMv5G4SRS76aBj2ITqoGH
Xi7TL/c33/Io344y+6DMz3Oz9PyBMqYNNl1TMXCwlWOk0dTy/DVL8beO4fyjJhs2qOmYCoJKv11I
RUJ4xy6rwfVT5SBV3sfcVr1tVEEqDPAEOBfdNyn0L41yScOr2Z3D4lWEn4fQNbyL2v/ybdcIr+pk
xDpsm6Ld5uYVmJwb5z+q6GdVnpPuP7/28SNGgOegqv/Z48+xQcoejwHM2W1703jfOuTFB+fs2Oi5
1Ih/f63zq99fhPOzczRMCkoY1yfs/baO8kEzXqTxoyzvyWyl7qV20AsLj0bxx2kfOuUzsvkt5UjM
NzZW8EdytpmRbNrwZE46Qz9T/0snRZs0/EU/PQqgsFQ/LPE7Tf8kMORtTyfMOA/VWVG/5M6z3YCA
UncpUsIS+G0rfsD3ZCXaWeQ2k48mQFNUjKnLUz6Yz79tiD4glwI92NCibBzlMzL8xq/a6f3HQg18
5OET5QG6hH7JgPVt0N211hxd3sLk2S4grZjQgkTuKHxPp+yv45xEvQ2Zy+vcusTQUsjnMD8NRv0D
CwkKRUH8myZgvBtj45eCU6Os/AgHKn3ppgGIU2Clp51bMV7i6qvd/zcqvx3lFNvwOaTnRv8hgazA
UfYpyh77+hBm1hc9U1+M5IfV0z1GGWNL2W7lVlgGMECEyU1pdvDkLqi+hhwEVmfGmqsK+Nda8FGi
croVkHQOemqkj2j2bzSnMFaGXbRztbc2HXjQyRwOkMMsJFeKFIkzox/cRmeRQqsqjv2I+GVsePVR
D0HkoT3cKl+F5h3rJI0/RI1mPIkszq9R1upPddN4WxNo7D8/2JRlsAtEbxRM8wIYmUWREcQY07oV
grQZ4tUHvU3tLTWzTTEB0e5fYcuLEpMX7hLKfpozIUBvdxPu8748iIzRkLw9DHmTQoDt18AQi+Yo
k80rzdU/SWgieDw7Ohb0XFXJVWjtifTgcSPXD0CZ8Qr90CYJe7ANaKUZW1+R/G3og84clZ+hl/4y
s1zbpGX1Aa3RYxnF27aHc6+Nq+7vy8hlYtbxqlO3IHGaZ4Mi5I/rAXmDyqi7F5iw4krsa25b23r1
MDX6QJtF+3N/7pfvIf9Tph85U9DIQLtv5x7djcKkPC67qgQ7u3aC6tD6Wb/XzLX4+Z0zBlOfx8qg
mThRXG5HGhN9DCQf6IKF5NnOF0Abof42Gy8YL35wpLDm/eqM5tP971tgXKdVJ+4ASQTgGhDY9H7+
dVVpSQa+KIhHt4Mh/jkBqPhI+ytDdF8Z3JSithukRYfxDXm+Lkm/slpCv0oM+bbWfOAU5HrHFlbq
gwkLfiPHZYtvVBd9v/8z31l63lRuA+ohE7Z/FisIHD7CoTLR79C8DHJXpbykRWU+5/ootp0wwr3W
Nmsd0HfWnkIIKGSw12Q0c33JFDm30usUVoSseewVm4o3nhDAAdqVXbbACbIKsM1BQUK/IYWaizkO
0gBUy3bAraihuVNaGcfgcvwU59EI6tKp9d9DhU6Xk8cvdAE2JpaZ33LH6I862orfyj76qPlteWhr
TfvnKA1uikk+x8+jYjGnkak4ywdVn5cu7Q0ffSRD2uR9nqxcce9tw6nb9/a+TOs824ZxkQOeMYrS
FdUIsigOhkcbEb+NUgChqzVJP4R9sZfVWhwIRsydsDrkwNPSRS9C2wPMSg9ZI3+DejZu48mFZYj6
fu1HTs/N7bOOChb5Ox1DZoLa3O1ZsesGHLbZZG7dfBWIfp1VryzPemx0X9MU2EzqOxAhvcG4jBjy
XGscWPZykgdfG7k7d8k/u09qk2we+AYqC3TRyPBvf49Vq8iFG2XuBlDTPulGlz+Pdvg16YXzVapC
60M7gN2XhH2RyiB2bTMwf6hohmJC2H0JRUnfpJDjf3+uJlEfYIn0TMjR589VU2OA01R0VWM/yD+K
KgsObRqN+/s3wvJRpDXCEwwmHe0HMJ+3396A464LoPauZSfBpRkFyr/mYK/s/mnbzVccD1jAAlQB
kA+Z3TtxDNJBLrICMj45EYTKYl/YxrgzpQCgfR/+Y5NkWlDGoh5N8KgBZr39qM6w87HP1czFYax+
lBuZILCzVnqJy2uNe4ZGL7HLZMcyP2pqLftk32aOUIfvQy6vXrJeiX85qDDeX6KFdByfQ+lpamPx
bE/SZ7efoypjYMWSU7k8ZAh5NIp3Uq3waIbVcMzQhfgvL9WTqOvhe9sPYgvUtdk2qhahFq19DK10
TaNsgZmdftBUoJpCHMSg7FmIk9fgMEK8Zd0q6E6NbmzsMFccGAONB6E5ieRtlnTah4CDvMsceS/X
nbMb5ab5gvnixP7UnYyGfdZtnADtGgcF3gv/rb2Jkrrdhx2iuLyNRvvdTsJmg7zk8LGtHfmhykS5
leO6HDeBJoDQxYn28/5kT+HBzU6lo0N4MkG66ZuyuLdznTf9iOLnILtyBYRFD0aBHGDmnBsFrZAk
scVDCyLzY6bk4kHI0ri9P/xyrWmRIplGs1yfyG/zwpwdB6UzhrHixn0SffRs55SHY3/yYu0A2hLE
e1t5RyS/vqd5GG2NrDV3FpYO6ohl3jB26UojcLHJ+TkTa4lWO3YECycbXzFrGkyJ4tLAj8+x6geX
AQrgjyLx1nLOxU00DUXPEeId+wsJnNuZ95qgHgwnU6gwZONVMqxq26v0ye9P8CI8ZBQbq1bqMrAl
YJPcjgK9IA6QuJfdiSC8jdU6OWmZ0qE5NvQuR6v8UBhGuy8QXV959hY8AZpBFHbJYqmtQRWYl68B
jBet7dSVi6sz1nJJVH2VcArZ9UmnPha1MpyswPiSyoARw8wHP4ndnzs0gf1hsPCVpaHcYh/iex9i
BMdPeYvlb1YW38GtX8nU5Y0SOfV5cPrElYKKd5zSzB89njgniCSqpxzprIPWY83a5dIhByWxi1ND
+kbrRD0MrbNmPLKINflcKrEQVvmbhsksEI8z4bQYX9N9LEqkUalh7awRz89wUDAL0JwGbSsrOq4s
73S1355fRp3aNMAJcQZaOGpaox0lrV65iPwdQXZY1WeDKqCUt8Ck9w2xdaFHWzU7JuVHtHE2XXeu
IWRI6Vc/BB+evPhVtZuu2VzXqXe+eB2iEWo+aaCdpBA/K+dH3qmHqA53cfZcBxIuCAcknIOGDoiS
nHJPw84SsR1Rb2092vsq0x+gffgE79yPjK1UZ7ug7Q6hFR5g452suNvDxd2hiJcAUQhKZD/T4NTr
6b4K490UKMZRt435zzxjH/WnWvcBfQJZAWNs7zWjPKQ2ntj80+9knKDtgx6LnSc9gOA+xpayjfyf
Mr+m14+Nqh4rbzgm1EkQkSrbIORhhB5/fxGWKTBFDnpkFrnlVDuet6VTs5LpV5Wy6zXjJpdGPHgx
GkS/zblI2uC7A7N17InFdqoZl/BfkHjEebE4D6b1R9KK7CE2Umvn0abY4lnt7yVYB7uqtLUn0rc1
YeGF7gWIcqS/KHexZ7j652YbTmR7ihSrlJmMOjuluSguKLUqFA476VEffeU5kGOxCYB1K52t7+Wy
9vZVrCmP2F9/A+bgphZt8klQptiOUdgdPM1Jr1oyrr28yzsSnAFtfkq9dB7oRd7eXuao11o1gJfK
qRjshqT3D4NqFS/31++9USbiAg0bAk/a17ejOLlstJADG+h+NnZiGWK4poxK2/1R3nnqiGZArSGP
NJXF5kFh2aSBJ2tVc8UKyTrTDfum4oewKRP1dy/D6dP0BO/H9khtbhuVFSI2Vjhi4O1H4pH5VVZi
1GXzgOQUlABtZdIn+NmzqCZLSqP0pSi/lk6qbbUs6lw7Rbk7Fb5xEEXwA5/idt8B8tumGaGXhPzy
VkT1h/vzspz9CcrBfFBzgYI+nxZD+H2I90t6HR3rh6Nj0pz7crbyDC4G0YHD44CBlBN95kWjJHUq
H8OPUHJHhDcvcBKpAFZ9tnIbL4KpaRSkDdn8kJRIAG43UijYppoySK6kZ+O+jtt835hZe3JysBC2
HYSHRnTmgzTY1hGMoLQSob/pIdw8BviWAQ6dJMopz1D7vB1fU8dUC43OeDY6gSA7Fq0bpcexpsgC
f0fmqcPSola4cQRVfHtAQU0k/w1Oq21EFGMniVxZpUbDFlGcL2HbAibypRaLxdJSr70TWieb1vNj
VLXdZsD1fX9/IyweULI/eF2Ie+E7M2kB3/76rE+Suq6NyI2SQtlRfUrhVIUUjLr6WCriwRSNvHYm
F88nojO81ZOeLEvGyt2OWep9yTTS5klwUtrWWJpcuxD5EKvP9F+W0MRDn1GfVsbReMITA69Lz8wf
qlHYxwGJx+39GVhEn9QnOQT8GKJCesizaoaDzr6XizGHb4EeMFZN2pcCUeE/0iDpK6d/eSBonkGb
hw3NW7LIUIPe0L1IArJQSGl0sNoJsoSU4sooi+iTWQOpCxNlWlVaK7fT28BxGKgVhK5nNekhDPBC
jZAwOyB17n8ukk58iTIvOJS0vlZGXt5uiIJhHorzFlzHKYu8HTrqO09vzDp3m642dn0gN0+4MIR4
EIaHTO+jgw+3c1PGQfZg4XPQIti4DVO9/Xl/SZdXwiRwxIMLiIZC/Bwx5lmdTr+mSlzDACuCrEh9
rA1rq4RD95KHw4AUOk2eTO+QWfYqdWUWlkeKpAqZfACUb0Ifs5i0U3GKGOUucaHXBJsU0tRRb4x2
xwl8DdvI3qdKuOartqzJAYDg/rFlshpqLPOKNJKoI0JftvrMw6XvCVDzPZFenuzqSPe/+ZKcnAJ5
hOSfIXu6oewTbLK+QZLdN6OnNI/UbVaPOQ1ITf5u5A2HPsoj7VGLZedfz9vErkYWA4Y1TVeg5bd7
JBzT1s77Xn7WJfUTnfKWipOOfo/Xrjw/i3UAo0ESBMSFMi287uk0/lUtlxIwE3nGQKPkWknyzcJ6
Ms2QnyjL6LOXeGv95On/d/MQTOPReZgKUJMC/2zzj6WelrT75Wfop/UmsHqxNf04XvmqxXU1jYJs
NLkO5Weqr7dflUaxh2BcJz9LUoIWNv5wDyo39oYy+7hS4VoGT4ylQ2d547NxkcyuxrwXSpKMlfwc
mOoHbQLXYvASbXVQUb/1pm+PbSU/ebn6QZjVRgVrX2yi0neOfkLHNO3t/+4f6zel6vkM4yIwoWFp
LhA63n671til6J1Cfrb9fNilZuDtkQMJz0qmNZtY9pxjKAfRafTk8E9u4o65gZccfHfUUUO4vU6c
PaZa1bH0rXqD/Xh68GhVHE07Lk6oTf7Xm3FwAkIpHeXI+O1FUb4rSnXgmpK0R6OLkmcxZsGPwvSG
ryX67ac4U43HRuimW6S1suU+x4JVb4sLD5nzUUmbVYed6e6+nQEamQB0iDdgseEhfzsDlpWFYaPm
MAyVxtyZHfTxrlVeolDdOlln7BjT3FVdiXafZvvbopSKlYBh2S+nrIBfE1EX6KCp3Hr7EzzTClU/
hQ+iptJZM6RLo/nVviit/jFBr+9cBfGPbmzDx1RGRxCTyRzuQajhtxEl4hLHTKjmj8oRd9r2j1nH
+s6rSkyaYyj4Ye6fSoKcY8iTvS+Ifvad0suXyk7ycyG0eitLKO9vxwFW5Tho5lPqCX1jZ4l0UTSl
wHMx5a630G0S6fX+7nvnikUchDr5pOmDcPv8Pil6KQ+bIoJlM2jSQUeN3jO16v/YO6/muLE0Tf+V
jrpHDbyZmO4LAGnoySRFqXSDkGEBB967Xz8PqKppJlLLXO3dbmxHVHWoJPEAB8d85jWIbQil4rgU
bXedSU7t18m8T4f5sa1SP9Wwv5X7xrjIYvqwBIFt8Ej/0/Epatx19qCdOV1PDz0eEh4IaRUxBhfB
8dexQ7BUtd1I4MX16rKZImQTU9hLsQ1ORdTx6Da9Jp+58U5PPiq1NJ0oeTlcfGv1vbiUxnLhZNxV
YTg/ohtW38hRfK7Ft6zto7W/EJA0cJmLJggiaKt7FQ3nipdAREFm/auTPmyKcUg27RBXgErP+hCc
nn4UFRDpIoyivg+sYXnrN/eHbXLSGumk3MVJicZ32ZjURLqx+VQMurSpghp3Ak3cTo2iXsRaZHhJ
gXa8Ko2Nr8bp+Aj07Vxod/J1l0dC0IvYgoONhsrxI+WNJGRrQk0HCbpP/JN5aVZm37ICqEqoy+LD
FJwTYz/5tq9DgmpHwIc851VD980sYBI9mlMRKHeTMEKvRfrUj8di+NUSMEpI9CwXoVeaRBTFj19M
lpGuTmiI3um1Em7tObU/dci37zOp0B7f38cnwSGRGcPQiWICYYutdkhcDjHSw0jpyXXS3YrkqnNq
zAAdR0o9BIY02aPFvlFRfL+EKHxm8FOUDEZfrwKSVINot6xxEXNil7Yw2+xuQAJvh/xisE8Mq6Yg
oSiQN7G4kjdDJT/JdlRu+iZVcCoo+k1GUdwtByPwwtCczhzpp2H78lAL/ALqMrHFmrduJ73ExR5l
d0LTmwuK2rJfFIWzSzBHcROaRhe9rB4iY/QSOUa5SST7QE3PlVVP8WA8BtWRReKGNIJE4ngRaMAq
MfkZ0ru8Um4mWYQ36G1qG6JswExKVfgpvA7f6eTEH3MMvtMkPxNcne4vogpSB5IHqgknVhnZHCZc
LT088U5/1HUpvGhjlLOkqGx99Lw2qVad29I/eWuwWoCk4enIGOXoS8D3ZoOlSHa2TVakd1OZ10ix
ls7nOpJwpGsTSpeDLQPvoHIQUzFjkTbVphkdigTvb4rTXX78EKu4IqNGlNR1l95JiZC2lSnFm7SI
ww+/PAoEf3o8NGgh4q8hYlnrKFKSxdGdOkTg7GRF8occItP7o7wyUo8vCsowtAyhbiMESM31eEbF
JOtVO+XRXegMPpe5myXPqSZ8+Erb0fjkqPexcdlqz/qQe1asuwBpXSft/EnCbri7tYIJTWaBV6Hs
tuKLOie3Wn5p6C9dqGMa/6hGH4IRZ4kE+GU3eHYD1KRK90TmWzsfPkCGurbD/rmsPxf4pG3q8iuK
x7/+vSABcgeCbeAiWDOTIf50YSfU8A5flSs7k1T8IpqzEc+Ssawn0gZIiJzgQhRYx9vozI5EKFV0
lyBevy+NyfICWHr7ySm2kWSFG2w6am+wY8ezwNPt81RVXHAXzZkv+pPVuTC/wDiDnyWZW90ODcIe
TofGyN3QxxrNDQwH5aVC+v66Od388MtYN8sJgGTt+hQsO6cPhZWHd/lcPw3y7DxWjdU+SRxUOKEI
ixSHBXz45UEJp0GpENcD3loH9FEDiCqykRea5Sa9mDGLuAJcjgdLMG7TROp9ItFzbqenL0pKzESS
qmKpDcH9eH80+hjRFW5zlFXACBpmbDzL9tz6dj4qPssovBJVlu7ef9FXK47jxcSogJMAmoCYQ6ni
eFQno49WTXV+1zp3cxF4SoTHoZGiOpa5BSyDedh28LTzpxEcrjw8pRLZnL4Jhosy2JfUqszktu0u
EG9xLfuhF5/1yvHMadon017RcKiBAgY/Kyu22hC5sfaoZDdadGs5lIFDo3kwZ2U7yeDWmxSdx8YV
XKuOyLZBm+0a5DJ7pfVbJDOtJvmSAX7eTCm4WbuWhBe1OAYN9bB/f0qWTOntjFCSoEKH46y1IG8A
SR7PiDWzt+VBDIecy2FfyXijVRhC7qVC1ujNoaPQWr21yTr93BH5GrUdDY3eLWAkgvbF04FSwvHQ
tpNFM5dSekAsU3VbRGgfu9S4r9U2vMDDhRZayFwHdhZstJjtbXaDvo9b0OSZOSGZ1WcqzrymuCwA
DXh5kjnbiiPTwsD1cc6w3hqD5/cn66Tfh7wEmb+9SA+yik7sHscxTCK9NqUHUu89QirlZQFc6q6M
0mYjlUa9l7rGTw259KWBAGYaZXsT6JJyH9vC2Y8tLscdJXVzUrEc7xXtcbL72m+LMLnP1Fg9s9xP
Ar0FsQMpH4MSTlCaH6tNVkhO1Vl9rT0ESkiioOrNFjJB8QmU+Wcp6FAiQ8jAk9WguAln23Ar0+k8
FIiDbYVVlcd9RRliHPUz7Yr1UQpsj87eksYuLA4qxccfPilmqXCKUX0IijDaxKbU+F0YBWcqRz8d
BZoMFmfw8OnSHo8ylmmUD/NipzGJcosFH9uuqtqL95fEqxLL21VMkQ3gFfBu7TVzWN8LfaakSptK
xkOsONXWrPXJK1F7hRMtf0Ed4HJItGST2OmTueh0TE23yfu43Ewjwr+O3dabIhuTvZM7yiWCKx9r
nHzcLnqMIhEhl2x/iA159HstLy6ps5ucDmRAqKtUnhoq0SbXreraCTJjH0Vl7imzlGwpzhqeLmcW
6p0tym94VXt5petPdmKmnp5Y1SaW7fTMzXWynZkIZoGOAocrcejrYnwTQ4pymJ0Wq8AHYp2NsUXz
3Zu8/kJsKPNfjV5xE/nQ/O7Kz+2LeAzOXGHLkll9hQVhD3BnKUeSJR5/bMSWWzWqW/UBwOceJqde
W76p7xTShfe/9wlh7PU1QV0gSgUZHaT38Ug4L9oZu199KK/tnblLbsdteaFsYVu74UZx5W3mabvy
ud9YD8bOupT9fBf6kStt33+O9f25fgz1+DFGs+tEL1fqA0rBroEcXGp81spdrZqgSs+s8fVOIlYG
17LEXkQmyImsXlnXlmpKhOLaqOTGjWWHz03uOGey758PAnaash4X89rngoCqqoM0AzwtcFQsRCw2
oFjFmVdZLvijdYI2CRAIev2LfB3Xz/G0GUOEnOtc5ndmF+LgDN8aSegiXNj5gY9gxmdaA9l9BWbO
k5L53OI5fccFS/ijmkNZe83aozg8wUVl9EpOTBiUU7FkWOfMK1ejAPZaUAZ48C7tdUp42vE7ZimV
nwzxiTsquFnnzsB89ykJ9cP7K/BVGuPNXP4Yhxo4OiDUwtjzx+NYNfIYYPsyBBrBH6Wt3e2GonxQ
c+O7PBsKypSmmNxoQjAKPl3gT4PZ3xilKDcYKpl79Aobv1KiwZV7RXBEtj4yggA6By3a6nK6I/nb
ZrHwZTyWPSe0nhQruYnlxPGdqt1OGqX2wpGMM1nNKiD68Vb0huhjLeDstYzCBHs8aHPeqnLCh0mn
5FvzrQwIoS5qPsLVQ7QqS0W2f21Dv46r0yXiFCeqokV7PJsTYEgLLXOKMo1ifEizVFyWHWldq2eh
m1bWx6Y8Zwv9k4UCKgWUMkU1XneNWkh0LpOhEulda+nRPphmmysfitTrOvmPb+N/hi/F/Y8V0fzr
v/j1t6KcaOBG7eqX/7orX/LHtn55aW++lP+1/NX/+aP/Ov4lf/Ovn+x/ab8c/WKTwyGdHrqXejq8
NJgLvY7JMyx/8n/3N//x8vpTnqby5Z+/fSu6vF1+Grpj+W9//dbF93/+5nAu/MfbH//X791+yfhr
u+5Ltv7TL1+a9p+/0VH/naCWM5J/L7h/zp/h5e/fIdMhcmSvAL767R95UbcRf0X7nVBSWzxLMcOh
ncHQTdH99VvqQrMBr4U6ISej+tvfz3Q07f/+DP/Iu+y+EHnb/PO3VzDav/cr8nWwGhYeAg/H7cxP
Pl5h4SuCZAhZYUbZPtlZ1+2DWou/Kn1d226o9flHYVqRs+cuSC+Geajw+R21cOPEsYHTUzvVe4Fg
8xTBZ6raJDxkFCwPGlyzuzhz1I8TzN8nxWiCz0CptA0uDG5Js+JWKeSp345h7hlTon8IpbG7aqVe
OkhqpWFTHIwflKCNZ9cewXJHtVV9C+RxS0mwfRBjkuDNUeskIareF5E3GLN9mdF/wlmgxbNCDEN1
bZjAyP4PFu6N+FYXTfFne7xKj1f7/3XLmzb9e+t7//Kl/v6Piyb9kn//x/LPzTe/yL+kf/+35u3i
f/1ZP1a/pf1O/XbpjoDj5ERZOBY/Vr+l/o41B5gMVjMud9yr/7P+JUP9nVR8qf2SlFMQWBoKf20A
ydB+B+XKTc16pdDENviVHXB8tC/IGtJ7NBVJ4YhoCGaON4Cph3DWMsiKktEtOTdG1rXVf5YS/JqH
IC12nTF94Ao6V3E8LmEx7gK1pJqxNI5QoFk7BzktSIjCCeLLPmnq+1JuHIRHhqD4yEmSfUnzSDoA
sy82vRW0LfJ149R76HcriYeE0CbKix4SQalcxZ1J8L90y69ElKfKtk7l4hP6BmGEu4Vdvmhdp5Nk
lAjxT4SHf0bmID9Nc1T9KcWIe6fziF+Q0qEbqCTdjYms6re8zj7UulJ2XjbbEtLCQpU+TVIu8K8V
uzzvYAWYGmFErw4gCgy5on0XSYF8ZyH782Omfumq+H90xy2gtv/1jXIlavH1SyuONtbyV35sLPyG
ZDbCck9jMEZgsviR/3WvmM7vtMCXmJZ/s/24cf66WfTf4ZzxN4lzAXqRq7Af/t5YivI7183ynyk3
ksSgr/sLV8taBoqrhcgFIA3CzK98JLbw2/6BIRIAI2Hb39MRVTdhYSZu0k/f+1QM36sqsS6UCiwW
AmX0qGW98WOlIRfsTP1KrTpl82bq/rr43l50a6kfngZgwVLj46QhoFqn5MoosHkL5uR+SMvZrSXt
kkA4fR6NSMXbKa/3mYL/TQewZItZDD722AH6QnH20px/xgXDdFua/X6V2c3TqKX1rq/16sIcNPmm
5bK6znvn0yiwRXz/udfN/dfnJmZf7E0Bc6InczyLoGFbyjVSfC+XzUWay2y/NvZw/JB9jtzkoaj7
8MKe7fayVXvnHieZcBuoSbobSmO4Ilisv3VZ3zyXaXBrjJd0817ef8J18rs84SJHtIB+qIRxZB8/
YV+kOgg6npCqh3zQ0Tj8E7EoZBtq09g4AOGuKOKiYCBXiYeXr+RXswXYVIlckJipHzUNInKZPjzk
YdHcAoYqdjiMoDEhYRZby1m+HUWf7gsbqnzVduG1M8rTxhxsIvDROVchehWS+XdERMkG0PGCFCSR
x4ga7Onx6+BPY9WJBFc10cwBnQq51nBa6Qx9a1N1hFMdIfphRPOhMaRAuepb+Wsl4X8hGqVsPdFP
JVJ/kJqttIz9UGqQp2tJ6Nyg6Gr8EkrpWxZLNkAQznlvoJgsjQZwZyvqXvIJL1k36nLrqTQetd5x
p6Kxr6tKoJqLIAN21e2iVBWgJ+dJZYp4w6RBk7dLLf04xRrWnJIIt4rotI9zPOL/Ab05R0pUih23
KaP8c4DKqK+o7Qvfq1LctCWHo7JkO7eLoGDuO60oP+ntOGyCsA86rJqUc5LXqwQDXZPFHgCeON1M
ymPrnAYEU9WEjSgeZ2VScIpRzG1rl/oZIan16XMyzCqw1bWsNewiKh5bPCx3Ep65u3Su8TVvClR4
kP2+KZXoMyswwhYlzJ7zQM6fcBx6yibp0/s75FX59s2SWlo3C64WU0RyRzqq61qJNYwxdnLlYc5m
BX1Ic7wtcL/2TbuwUXFRMo9DvN4NYyR5Rj8of9LHkq5h4KZXST3Pbk71+ZKugukZ1jJn8dD7YrLa
uzRu88aTKu37SMKwU/Vhn6Hxui9qs7lSsHHbm3qre6FmF2ip1cB/5jb5GMn9eBOOGE/Vtj2iyUKH
zCgb+d5JB+XAP5mrVnH1TIJk79+finVHn2YSJFhYhkBy4DzAMzjeXeNkakEbjcGBRoZbTPNNzDxA
9UGMxkELxLw0y94L23grhuKxykzvzPgnq49wkdaGBkyHGvNJAbhcvL9bPdEPAaL9l0YgWczucGmm
Zgbkdkr3gxyIRyEtXAdh2q6ejPRhNQhP/HdaikqSXifJNJwRd/vpY6HOQR2KyjwGfMfTIlpD7bRm
1Ij5po9mqyq3hoj0i/dffrkqjpbh8u409WCGIc9MwHA8yBQlQSC0WTuEwtZ2pjq4o1nUF13dntl8
y0c8Hgh9BYpA8qIQBl5iNZCKpEqj41hymOMs9KSiiBqXikmEg840PiMWcU4FavmBxwNyUL/q5NiI
CyAuc/xm1CH7LlW09hDqzUbupzvESb02M7/3IvFrkfkweTP//dn8yVIGEAI4hVCJvix94ONB45JG
u2P05WF0sCma68cIFfi57nZIo361YsWHwrLpSGblOPpTVbPd++OfvjPY4aXvTOaE1uuaZibMTG8i
fRgPgwSfo8/N6SERHcCBvh3umlb9yiOpl7rd9fv3Bz7pIAHxJK5bNHygNoL3XQV2et41JUbJ9R04
hflWLjFllpTicrBUI3YVHMvdtBHzpgyKYjsnWfBRxwtlS5qPfU1nd3j+xcV9HFRnW1vL1fxmGXC0
wAyjgEsUAqkKounxF0l6wc4mIr4z25makd0bl1k1qF6WNcHjPGBHPqYB/dhE26alc2U1aFxBDfhO
UQHLbgsr6o6gZRsVRsF5ZA1+JrOOKsPkeijL+Uxx7wRgw/ZYrER4WtJfMCGrbSKpKTTyBBA4yZzX
aLkr9d21Ytw42uSrebENW3U7SBLQjvnMJ1ytnQWfscDmaAUSo2M3tQrZghBL+Zrazd2E7YfdTuZe
bTj1MTsd3TJVjG1RzTEuEedq3asT6HXchQlFaQvk+4kOiJLGNCWjaL7TBoEZU1PQIaWt7VEIO6dB
t7zC27WA0scCSaQODXeIyu3q/u+mQWktQOH3UypLt9YgXeezhAsN2uheAX07Qr75jzMb4/j1aP8i
MUskTPeS64Vewmr9oY6pC1it8wG7KARLs8L2taRB1l3SagWuKx6OYR9mFxod2AuUaKho1eEWIyvl
Up5rxR0Hqd8GuKvsoEWIc1CqVW3+9fGI0BGnxbuGascay2iMERbISTodMAX+UCioaYRdLXa2PTnX
Xa8ZdA9RW0UwIvoUi2m4DkLR3Iquq/1EpMMVuX2xmUc9hjxGlcRGF9szGwVltyhvoj/0vgHxP+ee
HQvgOMLEgU+N55s60an6j/qnzgbokGjdeKk1/VnJ9+Mb9MfLwXSjzUEbmYW2OpREQ69KDvv5kMap
6Tm461xpAyjcckbTwK0inW4Y9tOXsf21y1K0DcoR1FqXPbCIPqhT0GhelM3dt/eXxPFG46mW/Bf4
3NIOQSx67YmgGVWfdMEEv6ZNtO+G3eV7lJAsD2P5fBOhDPmHnYExUQK81N4f+WQ+GNmEYGqrFLd0
0MLHZ6FsjXph5IVywHI23QLcC71xcpQzN/3JiucMQWqIIrKCasSJ50PQhuagVHZ94Ijrd7VmfKya
yvJp859rYB3v52UmQQgwmVCniHZB4h6/j0YTnWOlqA9GG4efDNhCGyN3rlRFQGMfQc1EDmWp9+dw
ddMtg742kKmWwNlaAOTHg9pVOfbcBt0hJpfYotcCTKPKwVsVUvsYc/hsomkanjt1kfloekjv0SK1
ZOqZr+ljuBf5EPsJknPnTprjm+7vB1v2MMqXaJCsZmMecIZtSnraoKgIQISqfBaq3l0FgTZfFFMZ
ID2NnB53GpgiucwvuVpiSgcJ0okUKyKyMNxZjHCHOZh6iS731yK0X/RcSrw2py7//jy+Cib++zD+
8bi04KGAgaDl/1b3zeJRqUhaWR9qFQnyuRpGoFXYv++sqt/adVldskmznW6heIFYznjoexso6aDO
0WczkmyMeZ3mQkEK5jrQmvCWLKv9alQApAxHBFdZWBYvKrLNl2Hda15SheIKVOq06fUWkfXScK4j
1c43aHKXt3Uhf5bpHzxzMNS6u6DobpGK4rqbsUSJhsA59G1pb6MYE9OOzsVlWemVH2m56YkOgab3
52bFv3+dG44HOkDL2cwSW21U2xy7zOyj6qAFZug6QNrpulX6pSGB/TJFYVw3cmTv+6G7N4p5/hhk
tvMHzPBPyDJnW07edpNQAnZVA3LN5CTTLfzQ6BLaQ/71/Uc9Dut/PKlD2IeB2IIMW6tlxx3kGuTl
ykM66e3emdLS04RawtdLDb+djXPqTKdbnmieViSTgwImTdDj3Re3qWGGRlAeFqO+Tx0iH4VD4aMW
DmWYqTUvHKM+pzFweqDZFFSRR4SeSWR/ggS2bIo1dVgdkDMy3VoVqh+1wHfYzufIKT+ZTvhikFKg
TLAATip7OF+besNQNhYgrgQN57aI6WqLKMkv0y5I/F/9fA44dpwyAahA8ViTYazMRIAznYuD3TjS
01AOjhficOxOMlbyihSXN++Pd3L3EY8vQgoARdGMJbM9/nxN07a1wIj3wL4y97MCetIWUQ/NvDHd
0kRAPC6z4qKW++7M3bcSm2GlLlUGJJBp8C0Z7/raBQhjlrHJqwpHGv4YKzF+LZHFf25z41atDG1H
2VbeYg6j3kqYCG0TozQuEB8aAA6jjCflauHbPc4IiZrnZMmN5iKthzvt4mU4F/44fpYULp3Abup9
rmuSV+ld/bFL+/BjZ01umjsI406F2GoV1kIuVcEB6lXbXRVzcQYjc7Jil3e1KPYvkcai93U8zWUd
TNnQs4xCAIeuXQVim3F8EuCm05m04WRDroZavvgbNFfQTfmMWEh5wCN79CSkZUsAG6QNzsc2qj4h
YXpOluK18HF0c9gQ8gkvIPSRbvJlj4fUeyUuUGRLDyxV+XLUbaRpEVQrkBxDFmDoBFoVVpRv6kG9
r+q5R3FLK27ljJ5wjQPppsts7kHJnuULPcV0NSvTnSS19daJscYsoYYeikbUV5U2Ytdl4A47S+3L
klZszB68qzvWc1m4M8aVV5hL+dVoF5eoxJ570VUyuCxZ+i2c/px21NBPSxjSVBaF3SUHBGM2Lafh
tTKNYOVmGYkbBK6xhNcfo15rC7dLsXPRx+f3t+vJcbQ8AOCEV5DCqXlMOvTU5pM6OYwSguG080z9
JRv0YUuw3n6YEDbbvT/gqoDy45XBoNKVUWgUkQoff1s5pwEUo6x10ERlXtp9sNXIdI2CWzkflHof
SoV+m/d16KPQaboAi2bXiMZzZbHTKI83X9rJlEip0GLncvwcXe1YlErC9FDHk9h1jhPtEh1Cq2sH
KLp1zYuKFs9eDUdwuwiQ+dzJVNN7PlOAcm8f1PaXKD73OU63tcK3eG1WUWFBS3f1UA0ai6Dg84Mi
DPsjgFakngdTbIxEUh7e/xCr3tjrh6AaT2JIvrwoua72NTAkalnkC4cSwQ+3sCPkbpDSwqfYaJDi
6kUWXnaanm8Vmx1WFZK6xaawu5yGyL7MlTL2oDPDZLbzONkpAJbQ3iwCZk6lCode3YW1BHtelxjG
PgicIjoTp5/kOnQYtYUjgYoRUoTG6vl1RQpKPaLeqNtYBOdjLrbUOc/JOK54l6/ThI4reb0KYo+k
blXw4zRA7Wvoi0MvhS+it/aDsD8WlTZ5BgDcPWJVrVtEInjQJFG5YKmVHRJD04eEIo+HP2595rV/
toEQs4VTtBDhgWCusoBgpiUmnLw40Jq3vCyBqZxManwpSvOJ+G++yTGpxa3+yqrmJzUbun1/LhFZ
3vnN+byos0AGoJSzXLQkgOrxMg0lpVMR9RoeFOoGm66dO19P5D8zw4o3mYUKWYjG+lbL+26TUcrK
sv5M5XyVCfEAQHsR8wVdQm9XW5NhtThM6ObJ9aFse9Mr5yHdFE38nMfylxCHdq+JI92PzYrSrKb0
ZwKN1cL7MbiDWAxy8QjtrAs+iDEasWmWzSEcxXcV/d1riuHZ0/vb0ziZ4yX2XeaYl1zUFVbrzjTq
fi4HsztQWrV3mj6E25mutMvnKGp3gshBJGUWV4oaFttWRJGrg3/aSFEUPJnlnBySwp6/mHGR3OZ2
PO40JQk+TU6J/EYjix2KhIsF+dhtcdvptjaqOwi6qRhXZLB3l4LNvh1sGuQwkIJgoG7awe0aF/k6
S4k+9Waa7bTRcjY4B9e3ZjI15JiDtJniybma5xGQ91gBlAyt+KkfLc2VGzXdRmrjYAnQ6y7+EJ+r
altMV/0kml1v6dX1WV7JKnRh3+oySx7UMguGGsKyjN6ELlmvJI02avOhcsQ3bbIHT3Uk+TLNHAQH
i0WrjJzezvHwUYcdyNTycxg1fyQd9eI6TcTXssjam76sywc7Qv8sRK5hK5VRgY+BbV6V+BH4RlYM
KEVOjuf0Ru4b6HkNbldM6g0qpSoCbmG6n6tZ3r6/PE7WIAB36rgUAlTwHjALj99MyyQrG+xIPpA7
tG4Tj9JDLqLg/v1RVqqn7G2G4cyjcUfvlqRlNYGmkAdnDGrl0KWjX4xiE07WRqJQbkb11lbax8jG
/AGZPcGxlwy52+f5vZLt8vA5RCIux0Fam27sAR6ek2/Cdp/W7VMiBtcehDdZnctmc0tteDa48c8c
lD95eKqykJo1QI5so7X4wDANIZym1j50VpH5VgH5obYLQntdHSG3aUgW1ukEsFbpCyNyVdqEbh3G
xY1eNbpr6lR2+smOvDIeZq/qh8s5sr8hGlnujM5wLiva2Q+9TIPBluT0e+LU0ZZbqHeF2oe+gaT9
TayqGLzFTnrm7l6XD/guhI0GOSRgbVzJ15KtSqwPaRQp0mHEGx7pvaKlNRzep3M/3s8ISN/UUuQ8
N+bU+trQQRi0JuN2qPrZKyY6w0IX20qWp8qtZjXUXI6UmO4RNNLERivl/UW0iml4VixyuaiXLg3l
vFcm1ZtNaCWF1QxOpx4KSVIoNBfORV2ivZ5IqnQmVfnpUNQLF+Eh8D5rOns4DXMagvE4qFkckH9V
KXqYjblJWF6H999qHT/+eC3eC/ks/scldLwDR6NVhrkttYMWz1ha66HiZ1PYUzKSr8h/3aguxEVq
J+FuUpzn1pnUvSMHFbSdcPZVhd0hx8WvRfOvz4TSBnLTMAuoj6yeSS8Wws9cawcRDX8SS5c5Fqhm
8JBqg3Xmq64Shx9DLfwauvlERuuSSYKYlGWAQTiMSvZBgjXuJrlAA0aSQ9cqwv4MUewnK54TCNAk
OAIoY3Tyj6c71AtWPPSCg9NpxVdTchxPCe3Ez4Xep64N6uHTOKhW44OHRHLHlr7bRm/PrsjHOXFN
Uo77cgo3OlCuj5JsBRezELB1KH7Sdivi6cwOPb15qH3QVaJLvDSp17XPAYtQ6olz/DhrUe5Lszp8
05RS24MR0mi2qd1FneM7e2ZNLlXDo7gMnRVCw0WxgKj+xHu3L/sZs42semw62D9xQespy81yO2XS
dFe3oEDybtS+cCyXflI49d2cRdFGB/n243P9f/jmbwjGv/koC9/giBDw/CXvvrTdEXpz+Rt/kQIs
+XfaJWT6JMCUARcbgL/Bm+bvxPJ0OUjHCVcWZNNf4E0JXgBNY7ruFAoWVsAS7f6N3lT5gVSQIdcA
b3wFd/4SenMdV4NWWsqFVEMBZsPFXd33MTsoKTO7fuyN0fyIDdOEcYus76SJXdXaLceaoEjRNIl6
IeouvqppLnyhyKh6mPMWG0lqqhsjtua7UHdKlJW0+U7GoWbX2DptxHhuv76Z3fsfa/stwnN9DC0P
TP0Lks1CvsQmcXUszLIojShpHoMJjFs6zvOmL0oEQwg0twoFfv/98V6P0Ldb7HVApoaqAccR1+/x
gHFj0NFM5eaxF478DDzrzsywhBwzadh0o40juU6pKE/pLFii85OOAiKSgukmbi0bYeD+JmnDxovT
AXshy+mu+wG9qhqPY0+e7IZid2xt9Um3dujCOBdapJ6r5y158fEbkPMj0rAgEHQAw8sl+uY+nhXA
tsmU0coyMhQmsw4lzzgUdE+bFJa59SjHdYOBTPf4/tStE1egVxRm4aFxM8Mw51Q8Hlga4z6b87F9
LIKJMgIiLzs1LMVV1rXdJUYlNWGK1F2A1Bv25SRJPjj0xrft+pzm38+ehPEBI4LhQflznUKncEfL
IK26RyM3mn2cFto1Pbz+WnRVi9uW3tx3dqVs20auLywjxqOpSYAPFtG5mvXJtcacUAlbSuYGOrwn
xKsSDK0i5+X8mEwQ3qYgnTxn6IYPFStoh6/z+FSPjeWKUbY9XEfLW3ZTsskElpxBXwUXndzbD0My
pB8BC6k3adP1z7aUprdy6GjnSnenm22JO1k1kNLgZ6w/oJZZSpq2ifpoV4O4saKq/BaVYL2MXDQ3
kUaUrI21uaP1nT+Sm9aXZo+3iTvNGNrJRTJutcKct/w2dAI8M+4kIclncvN1BEjHCG7Ia2hMi5SQ
YbXGurDSsSLWHnXRaLu4RF1zVikXx05yrmn0ilo83kiEfpRgsDYDf/ATqZw4cuRRVx97yI85MYjI
Z9csokH4LaQ91YsRRXzqkfZDqD6U5YNqDKO1Fd0UpxunrOvKBW6uNlzASjdurRDM0ZUkHOVjrwHu
fH/3nZ7syxOisQEUitr6umLSGLUxtxE6AxBrxQ7T7nkb6X25k9sJnYc+Ro4/nacLQTrsZ3qgnPku
1smpsyimLAV91MvgEK91+jo9LbsUidJH6jHGH+lkjsFln4UNeNBclx9bsm8N02Q4XhRgwV+6VQrW
0MeTHYhULDfG58xJp9xvcd24UILSSN0RWQcUs1Prm4NGlosLmXGVZAomCpQjkMiITHsEmEKg+k3U
pt4BeQ7tcNNkNoyXMUCkcXKGuLmoQzMoXafDrABEX6KELlqdw+zj2TPPXlPkWeapAcBq7LSN0g1D
etBkjl3yvSoU57ulhk3g0o8JE8+2k+bJMiK2AoSM+QU0OQIA4WCqFeXsyRboorWJvJtIKZGDLMu0
3zptuWhrDFm5C3tyas+m8IO/sJplwptTzRo3Sg+K2Z3QrU78qVOoQoRo+VwBVpMQJ4G6l7oZCkdw
Yukl1l5nNVriiwDnXj9vyif8EMAVOV2Y+LpSawiP1Koa7PoWAT6/SuZYuoA2EF8MclsX20rNoruy
ye3WG2jcy17eDOmvdj6Ql1r4Kxx65CrLobKEsm9uoTDXmwHxSOvRzEZnI82h7GadKba9VOqfC0PN
7uWad54Lw/hv9s5kOW5kS9Ov0tbrxjXMwxaIiZNIiUFK5AYmUkrHDDjgGJ++PvBWdolBtcKyelt3
lzelRABwuJ/zn3+4p9FJfkxJ8c8s/Pz1N1jwKLD5YhNm5zg5yw0oqmVSK+9eK2W+NxfIQZUGVDWI
qj6UnnkuYvbD5sT1KPpgxQSItjCWe3/PHrEmM+YE/r2mpUwGkyLfOLXwdqR3nXOa/7BVM0uiVVo9
h4GtP7A12WMzzcGG4b6tEy/EDlDsGCFQp3Sm2JVm8M98YN8eJccYhSN1EWXj6dS+aiZibic/uM8X
hGlEZLp8tPlPvDbMMzvJ7+6MqRGxQFi4o24/gf2lnRh2XOrx/dgY9QX4lNiIRosPAy3RZmzj6Yx5
yOmMbl0lyIdW6gMFHy4la6v3y0otm1z3wNu1e7sw6wO6vXU2UuT3hs9XWjEZ3uG16YVyqpatLKR9
wA+tOVN2nggb3p6vA42Ggw3gGSjrpHaKaeu6ttac+znV2PqkBvHtIpdSbzdFGvsxohiYwRdtbMNf
ia0iGCPFIgTxqjzrYVEOiISHGuisX9xpy8nTYdTOl7zWkoAhJ2vaIt03z2Qc3Dtp70Yoc/BHCipU
Xi4JsVXuXdVD6oWBFQ8bXfNQNmJ5/GkgTmz35/PtY2FOPccgaOUd0AzBjnr/mtj9pFunfn4sVKm9
xohN4IsF9q1MLPWj52HMG2NWKWoa3DC/mzXbXKT3KbANAybN+BZ0Qf6YqALTNcsRjxnTHFgSHmqf
G9xY9AfL5AZBFzyPwZeuMzPW55LH3BS2JaK0aeZzRLSPK501boG+6qsqnDnl+zvq20ZNTdfH91qC
oRRYvxX2i2vsuqTqd5PVnvuGf3c9nhvrHH04wq6TxqC3CpeUeze+D8wWM+F15pnnX5a0BDrw+zMr
+jfvC7HAiimzbiAsngI6pjF2ZsKw877y7eK+Bo29NWOBqBt3/ajqZ3GRyE4LQfraDX4u48aa6Aus
3nzt2JlvhNKSEN7tsC9MpzgEmeszvg6gFZcxA0yIEJ1/gTHFsi0auVzNbiq/MR2Mz9zG754Zy411
jwkxyOPp5kDpoPfIryjzBI62bvw8ZMuPbjBfClvf/nmJfzw+VuUU1gCMzwECThHHzKpMOaI/u7dG
oaKqtJ6TsUmIwbGe/nyhj/0RGyzh9UQhM1oAqjj5qMe+UyXBVOJYJ5J86LlevlsOcHqIa/6oRbPE
lTqqsrhLabSHYQmFodxnJEQQoEtDU80Zwulv9mB+EEXCWijQRNonH7eNn3VaNpU4Fm7rHTytHu/U
vDjR2HrZQc86tVXEEV7jBN5s/SD2b2lLmjOUm7UaeFfu8+yBVbE1WmsXurX3n+OYZAhcQN2PgShw
gSu8ceukc3bmePvNVRzmLTQVIEQQ9U8++qoj9SWXU3pcchybEgqwTdrn/41luyrfaeTo5Ng0rff3
UrY1Xllmmh1VR+ZwpXX3zmxdKNK6NkY///zzcjrxg1oPr9UgjeKedQsq6az3/MsJOleuqcH3zI6c
2JtK6JW4HqcejSKuMK2xbxPlfLKLwST+qIAI/3kxTSxG28aY70Y5tvoWO6n5oTCb4G7wtfrFrBr7
wo0j6cm9VcLToliuMMZzlNce/vzbT3HclceGcyeLDorOatjz/qe7BnkJizFmx06HRe7inCm97gHx
65XuFK/A+OfiTD9+5OsF14TQAFX2h2PMyRJyWzsrO47+lFJUaAh7C4bsTTwEZ/au310KzBFyAyPm
ta1/f28koYnS6o0cVuAchMmEtBYCjhPOBhzPPz/G311q5QywBFyEw6dq4ZZoWsfpOJypf7PNImux
d9HbXiSmMYR/vtRbWND77xTTXg5NXhb7MeaO729rSowst2xVH5Eg9J99tzW/YWnnvSA5N556Y7Z+
EPir3WRVUhuRU+bet6TV7Bxb1txIQ6dPtYeh5rHnWeutPouifs3zhQQ1QRjaFDVe1pqbnkwT6sBl
VNdxg1xzw5K0lu3Ypd1dlTu1zXdkZ01Ykdz45GqN+9K2sTuHozUNVTS0ahGXGZRNwkh0Y7zVlPQu
smQuC0Lmh+la7wTWVws8ezq7uXXJkSsWS4RTlozYMywmrORgMucrXSBWizg8/c/tOOlkiplxpXYt
AedLaLuNfNJKu/GwmEySZ5zKrS4ssrotttIz6yFUU8agaBQWx5bsd5kGYhoOdUCAgtY3hYjKea4/
tVrT5RvDXY2pFzEwqS3dXJObNAu6a7iO2hLOapo+5YZ8UFoc49brzfMVmX36859f7hs77OTlolwy
wF6hb63E6fcv17Twkc8hlR5LUSZpiJi4GJHyDlhRTI7jxRjsLplON+67Q9hOfv4Su+2MnKto28/1
0I7sGBYWSgs1u9rgCaTvTF9mSTjEU3eBM5J1URGE9liIwcFfo0o/5W1SN5HbW+rTIMe+WGl6w+fU
zYLXbpyAcqHYjEM42V7+Uzp6mkIsKEw/GhNlTFtvVNm3dFLauTbow3Sb/YF2kmeBtBoI8wMvOwgy
ZZN3d7RzM3h1KsUx3HZ9VjLOboj+q0soxeTw4W62kn0bfe9qI74duBqYQWQbOJOS7RmoqAhKVEj6
VMevmpdb/qZupQnxztKf1IQLVORLu7rhltDo2g01fAiJEuo5BCcwbFUIA55s6VSfFC+A4I/UdS/+
/NY/bsKOwesmxcZcbWlPm0uSMzIv7oPmqE+mtjOCKr5MjOFVIS7YJv7sXXk5zlh/vubHHQtoHG4R
mkKgTgYiJwvNCVpF8Gh9NECtNxLC7c4sbW+rt+N8/+dLfTzy6epWFBFCE8P8U4PodoDCUBuZPAoj
T7augTFkME3nYlbXEun9l8NVVrgSJj+g8yngAoDsKCeR8jjZqyZX92+TnjgOEQ8ZjrLzF7zm8WYY
yJ3+8939pnVlLkU8JS/ujRp+sh/Pht2kped1x46y47vuLfqNV+vJzezZrNIFS9QmV8XWZfPb5G7u
fwIrDX5CEfUOaVvGZw703/4cPhk4Y+ss7cOJrgZF9Vi46jg1BiHoaXk04QyHsdOPL3OTsMZ1f/7s
10a1ax3P2k/LTOp1nOuXZpNWZwrb37x6hKsYtkAkoJM59T52M7ut0Bh0R7gZKFblmOBxhwPEn1/B
b/YK6CKw9eChkfPnnvZaUvhGP6bDeEzTzLhBMDe/qrymaA4KW21XrnUbcuSRkl7b3WXJb523hhUk
aST1nmymQi84iAhErMFTtb71L4jWUGWYxOny2hdd128cV7NGEoZk4m6W2YQqpmtzSVYa/7AxE6Iu
Dy1pg69xSjSNqbQyiJa5zeozNc2HgQogBEuNh4nwDnLiaZBjb/iDLdJ5OmJrEO/NoePUhAQmL2Sy
QJMLqj0aqu6aN/JA9FP2UJJ0uq+RvZB1mc+7UmQzkIWsLyeSD3do2I3LUcT1Jh/16UxD8YFCsv5W
gCyc5yERwlg5KcCC2XBT1TjTEbrk/FjIaYjmoi+KNYov2LZdpsHH0Q9kI+OhwlqBJT5pFx0WUpfS
E8GtmQTqKXP6cyra071v/V3rt8EnC7EWWeX7va8Z+qRz3Go+yioRYSPT4ao3V5ZFPye7Py/N312K
9Qj1HaOeVcX5/lJCg4tfKXM+9in+2aRwymjE0WTfW0l7pgY9PUXWu2LuQcokXxyWQCd3pStdix38
oo/ryRgNXtIdybvwI5HJ4aYqcv8G/aI8sx5P8YH1ojBWyH1j5BHA8X9/fxgB9zjpDVxU2kUozMkK
W3vStoMAj9Jlcg5i/rC9cUFWPWJJNhW0IaddKra4hep6pR/LLph3FsXJFDnY11w3WBdtzDyWe30d
JixED1jLYDwMLTZnjVUGN4QftGeW+G+eOa8WhH81/nDfuBO/dn59E+CPC4x7BK7EwyxF5FeDOYTj
WBo72ZrT1pnG+cwz/90eAMOCVw0hgP+dfld+iw2F2fjLEacP7WoJnCrM7VRCYBRq3+H/s7Xw7T02
bVVg9J7rR/RYzgYsqbnqR3WjMe64clpb/9w3mrrQ9Ga5ptKvN9I96zH6m/XPYIwpBHwLKHKn9eyS
MwfJCf8+tklaPmZ1b67VVbBrh64586mtS+3XAoCVQZVB7WyxNMC0T/CL2pjYgO3CONpev1wwpZgv
ilmYO6dorVDMg06PgZ3jFOfqTP227mPvr8znhus41sEQ5T4U7VBJdLDnYDm6w6xfqtac7+JM+/7n
neTj7UGWZt8ihMJmoPQGIf0KMkxFSYtb6EfiA8vNwD+SK26XYWDX+Q7Z7HTZynL4VAo1nKlw3px8
Tu7vrVdfq0WcC09VGzM6rLhMLfPYLPa8Ub5mfymd2K3AI3uUkqWd5u1mWRb9e9UJKmdV99O4UXgh
YsKHO/eWGaauR40/WAEfZtI8kNvqHCZG/21UQ2KFspoFnyyvbvXNUs3LX5PplEPUoHC698lEvR9r
7clxluLOb2Eu7FgGwohsLGf+shenvgrgkiwkTS8Ovk9Ojx9SrY/mbdzl6XMvtPSiTaE5RMRUWo8k
0idTmNIr3haBV2uhBXtFnqlI3nCTd49sVVToK/thFbvQxbzfF/1iWIdybk7koi6v8srU+03m1NO1
N6eF2CZBIc1bjQFGiVOPXX4uPbj9WDiUhYH8tJv7aFpKFDm2tAReGUqrIOva8rtW9gQslBMWoMtS
pFo4VRi8ZdUwBag0xrK+0pSCQUHCdmaGZSmHLwsSE7ELTOWQJB8LFRpIOghLZOJyYKjiD5/sSmZn
INZTWwb0Nm9OkGj0Vw985FfvH0CtlSPOqEo+eFaSXDVN2R8MJ6vTKBNuJdiM6prMl6SXn+hwsgP+
TmoMJVHCc2RLTZMkZ9oGcrc5sfLQWorhIKY82BaD5O1CEDWcjc3M48aXPlNnL8hrgmu1MXmxGVGp
rd/m2W5YgFGiuPKwPRsN4MbSJW17R/qOfaZvX9vy968b3I9pL0Q1zkC2gvd3yyijGXLh1w/DIAlt
56CxQt5cchmngb1nldTbEmPlgy4SW4VLmcszW9AHSButF3JzhBSrUTsGpCcHsd3nfdf76fAQOPl4
IKtMbmtP5QelY0e4CKe/0Ma829c+gYB6YdXRWLvZ58Qr5/2f96lTQRHPHueEt1kVbIyVifX+WQz6
lFpVVU8PKDjVk0e8OuQ5lTh5lOc+nliCZBvkp2Zjflv0hR5JeDkpMNB9h10xF+pzaQ1epOdz8e+X
9D+kzf/NiPKXl/SBtPnpe9/27yib65//T8qm6+LjDMsQ8iXzRYyPfqVs8v/CZGMuzNGyLqm/KZv6
vxjP0HExYoWYSO7T2pL9zdnkX5I5swLKAJWB8/bx/wPLzVMhH14fbz+C9h4WA2Y068f3y8kHH7xI
UlnHdxyMlHhJNoRd9wJbZD40vnmgFtJCMrUX1A8i3uQ/SeE8ajqaPuURW4phVthpk/do+FGcpNNF
Wvd5xHwT6d7wCnP55e3R/s8qY5XRvfy/nV0//Rz/1/PP76uV8vu1xt/629zVc//FYUj5jlvbGk/A
qfA3P9j5l8/7I+CUiQTzCJbh34vNDCAVo2+Ba/7mKbwS1f5ea1gqwy6k7loBcQbZzJP+wVI76S5Q
10OWYcROw0ahBbvkZKmZoITzQAj6U+FN/s4RYv46UnCGTYXoTsPC7pvbKWTSblEMN/jOeV+gViTf
R+VwCDlB3j/98gTv/n2C/Er/5a5/OVfW3/Pm/gMvA9cWjpWTXT1dkpg5cmo/GeXgX2EvJS/R9RTR
lJvnmA7rrf3XEcaliLZCL+ubq0cE1zs5wkAOZkq1KXtu4r1fXiylH/quQ08sw5mqua2jIj2XpPLb
a67iJS4MZIXr+7svWznBTG4x1+xCmMF76GBRthWbcwkiJ4fjf97bL9c56cIdbxjGXszZs9pNm2on
LsVWXnzXQ21zbhB0Qpr8eKm1V/hls5Kw4gkT4lJeqHFTboRrVKhv0uhVbg5jaIXu9tybO5kIOfgh
AZLjmQz2xZtDaf/+mgUgR9xmmfnSMxeBe1355oXIWrvZuIwm3b2nt43YeOXgbGOj0ZoIJkmNux5R
QgH2WBQmkcsgbokaqyauvGX+GEeD07rkqXu0zlHQ6bkVCXMszV0MW05GWeIpgZw+z28tr4rpt8fa
f/HVCEuAXmRy0MUZZbVZUkEt1zaO+xSXA4YZnj5UjGUC7Ion8tn2eOphbtPzAcmQBLB8gYvf9ea2
mDzjtak7omAzq1M/ujp1UXYxJWq3k5/F+eorzsR10gk368diJmqX/eWIF6dBBPJYzfaau5H7YWG6
ZRNao5MG+xQnoSAqG2ZaqEt7QDrBaRCEfgDlf2OoKuuuLInlLT5nRnbdBbimREqzEUIOpY5z3FJR
vjAeIpo6XDpUkGMWrMSIiSS0q6WMzS5iWNwWG9Gr8ssM3eqfDdDfXva6Q9oMtdkScbJ9/7KDJEDc
WbbLS2Isat8aFc17P2tnqrjTjQcIifoaxApECQbLKW41W9SOjR7rL43XlNGQ6Nh9oHSLglZ2Z3ql
D1/n27XWvIi1YKC/PNl0S6xa25Ts1Rcds0WdizVQV4fBwEJbdoRZbZUry/t0StKjq4L4JxbErRn2
gZ8/915s2Nt/tueu6Bk0CJ9tECIxEoj3D7hrW8FZM3PrlXB3WDyNu9hQzaGdveXfMqJ3eSG/bu/v
9z8+VDZ10EGmxhC6Vjjr/aUSP86EiQHRE7tjgXNLp0U90dHRPKcishk0Rp6LU6vQ6+C6o5N++Cd3
ul5+vTCFH1rblXJzsuWDT/edYZTWk8iaKhwDTO/qCU27kzvncNATiGS9lItkm2IRieRaNL6/U39E
aJpRaD5JbJzvRubNO3+Q5+QGa1P5X2fY2w0B5/JEGTS9ifffXwVbB3P2VOM+1TLJotRz2xsibmKs
pdMZ7yxb+/rnB3iCydDqASKvs0lMbimRzZONtwlUH8Sjp57jhlmCay5G1NvuuFOZXDaJ7yTfLDmp
761bn7PZZMp9eq+smDcVJLUP4OtpJilmXkQf1Y71fUiz/KU0sE3Yaw7+XmGq2qG6BtWAzRFrbu+H
hBuIfLv4WWVGwk+bAIfqxJL70pUF81zDK9vdMHowT2i94Qf7yAm3tWMk+UVvqoVTM4urF9TwRr4Z
G/DksMzgGYCskU6ofJLCbuxYSy7GzqZsEAZ79Z4KLvuxgBz1UWYLmV5UHoaR+2TGPGI7D4qHtubU
H3yHM2kLtIpL52KN0yPKlUzu0yDxxtBttfgTjy/O95lMcn+32F4RHEvk9DemRIoUOrnoknCp3DHL
w8nSxmZrB73xI7OWqqGQKb3horKGWuE6Pqnbsc6aPOra0Wn2oz47+i7o0a9uVhb142Q3/kOdCP5w
1psFkVUls6RIuE0B/XbRML0tLGM6OJ5Is2j248C+qWMCgsOUnGjjkNSmt9z0zISyg1VRX94lDRnH
h8IodXcXp85wy0cwrEn2RpEfpN0ml1OZYqGBtiRL9kg6Soevr4Of4htJoUdWo7fxZtKb0dk30PCD
MDAFovPaLCrjLqjSfgh96Knt3usakHDNmiDYL8JGC17yXma0DuMI3kSU2V/dKhEHKtE5721ptNsg
QUXDFuMaHOg607mo7H19DE3NVAiunXwC0h/Ze/LYFo+LK/wveV6WKCsq0xdQSYSVgfm7wRFS9IgF
so55JmiLg+l90JYM3gJMKevRKSb8aT3767B0tUPmaZBt5mxhKqkXfSY33oS9yoZIbATqY2EWyZXR
IJeAfBx7xAMkQTZsFq+okNVb6Ln2mVsmj70M5Fd8xMVrPgfCupRWJq9Ghr/xNi+62t8O/aj9GKYp
r4BiAKK3eloHD3jiJH9NpCJn21haPKZg6izW85vtARmKyWOjEtsIHQjfXuiVZn6nebbqI3xqxp0x
tt6yZZbj7oXVLY+urbAuMtQarGYbEz6hjW6mu15ZaRwhckuDcGCeFXyfS9N7HOPOvJyYkwJtejUO
ARoZvE3U4ep611ToAbaWQ+XVuag50BItMjsWCQ3xM/Wbn/7IKbf8TxASiFruK+3B6TqDg1Kf8/G6
Ms0su9aDblJXqTMiyvM7ZDhhNQf6ldDaqkQ/Yk75rgy8cdguKsbfpuqy8SjcQs+2AV6mN+Wo+w9B
3AVPDVSgJsR0OP9Wt9BlMcyAJRmaS6x9kZlfUzEpvbhNZ8Po8FasfDIhR+enQfv+l5Up42tXxlBW
HKcV5kWrLfwFZ2rcFeejmd/kWpB9WfICpneLHeRng/9kCRJcTdse5GiMLDz+qfCw65FbJnnkkAWj
3dw6ou1usKCsch6g7ClJi0L+8Mp0dLaZ7xS0/X0wh1Y3uEg1obFYbR8/ST8uPWizrfmZwW/6OMiy
JyvGqhHheGL4onV+9pyo0eFWkoDgMw+R0/3Ay4KBS7glH6MeE8vg5AZEoN4bbiDpmTEBG6OWhvOQ
86h6/B3aUAx29zqMUw0s7w+6G+JI6b00OcK2sJY4GLIaFuafGLN2f3neMG4IlyIvrly04obpi7pH
7W3jyFDM411sMDuB7EKWTYTAv7pL+sSsQ4w3eRNk4nSfrXpO4MdaeTqFPEuJw5Q2iB+zAwWKvbDy
AuIqeqp1oYQuo57d6w4KDyL+ER37N4HVd0pyJvYWWpm7QM4klhRRkUzl/Am1lgFkS1JbHMJ7xfkN
3rF5cDDUmq8DzMCpi00jGzd57gXjJbuVaW3g4tftFsJJMUWxzJpmOxRTj0n/VLtfXSwFnJBhs3ZL
MHGfbkvCdhrCB4ulCce0Kp7y3LQfGIEkqJI0DEp2sjBm3MnSKnhScUrybIA5+IT7TTDMYVbYOAzO
eo8KgJEjlm21KOtbiZljH3XdJEZGnygpsNgSCjUV6UPDhswRNW2EEeMcgRNMV4Xe0njMEvqMzIR8
SvRxwzE+XhJt0FTbsTGzB9SjZb2tLE/7URg15USnjaWCMlWaJRy2sWcd4UVDZr2pjJbn56ZQ4Gq3
76JkCco6JO2jdKLB7XtrmzaFfm01Sj5NlYaw1nfm8mLs53ZG1tC25q5IvMa/sOpyYL8MskRBXTJY
1BW4gwrhuiXObmIY2RA1uBpDTX2LcVqmuQGC22F2v9haLl7LCh5eSFmirsysSb9UOZTb1dSgwR0j
bq9BUhonmvt+LfyWEsPmjHpsCu22k0O0JDm2IZBU4889Aeu3FrarOJ10hvcXCMmiR5ode89mrnUI
HrDC+j4g+1p2YzlPqG7F8OBPQwO3XWvnftOYUhB1abs/KioIXLQgVPkbhlXG5zzBLrpb4uWv0hLz
ztewmd4WrpTNxlY+5vYmNHgZisSfjno5CmOP/pFOz+kIDw+7cW66rWm20JWF1ObDYg7+81xnNIC2
npNpncpU33IXTAHYRWiN6T7h3LqV8yrgWMaEI1Q0mHMxdi8ZibW3qqqJTNDQvyTbsR7il0mSKBEJ
Z5J6ZHvVsKmqWRKIgu/ND80r1A9V8mdDOvT8L8rm+UoUmb1V9eeKUV0R1TL2qx3icOdrN2otR+vi
Zc5emd5EOMSg5Zgc1a534zCyT7aOLxLJfNSqr3vfb+AoLkyv2CP8tbuF4YqpZh28jtIw7lO/9xDr
uLFEUm13rI90Es85jL6HkTlQvim9ufvSYTEl4f7pGKhwXibPKqnyp0x2Lqsyd8vv1ErZawk1mc2L
qZ0ZVarP7pxZyAYKpe7nu3qp6LZEMgRfjUxXd1Y5TQkG53ZmR+lkTRdl0o3XiFAfA0fWt3UlUkJT
fcMmxV0t7Y6hnreERmzZz7Ko8iGSog5wktHH/stc+V6ymSg6Y2Za2ljx59ZUHcG3koSGMU0BScYY
O0TEYqc3JrY0JeNGYyy3csIQl42NrSo10tgNoTYWn3A37OSl3Ulz3paLmIB4piZTW1bupA6JppuH
cs76iNUY36A10bHFyRp1b0osZzmiHHbC1B5DfBmrcGFg9TzUQ89BbZSTvWnKYcJpv3Cnrzbfao6B
L7A03ye7sJnN2TW6JB2FmDL8jXDhIUbIOFMFy1nM+sadlJCXGYZJuxjdBpxNVZTxrVnn5fdGx0uO
UMDBwuIyKHwz1JeYR4Bxr5xeirwSAB7laE51hc4xrfp9bFjlsDV7L7OoGrSGE2Dog6/4cNd3ENbV
DWRfVBSM94jzDIi2N5+F6CA/4lPqXld25UV9AUFjF0/mOB6h+DYEwda1RtiB3xa3mk2NEQJ9ZId1
bymoiBtopA6uaNU+hrFzzAa5Qjk5msp9b0q2EH1c3C4qmtYZgdqxj9nBkfJeqnku7lRvodHEbbe+
0FJ/YDehpSIlfuqmS70d/Ic4dkhDn/EQbzb9gu3JlbkyZeataLImzjaN18vusyIitQtFYxPSrpGt
TSxxWbNXGWMTv6Y5UhVi32zrtoTQrCITC4fuYCqvuy3a3FQXOCOZHhpVHcymkk2FyYo9m8t21toE
NcLi4pdpqrm7AxMb9J0X6/lV283Gt7Iug1e9YUvAlqXWyy0y07wNe506JBIdzvikHpVITz2CJJqw
S/PhRiQORwMiEiyZTHdJyVn1chz0lmrcTYxcKdTbtpkJzKEPDzHa0m6V0pdpJ2ET6Zwm/vDDz0ak
v8ZA/wVUpbT+gNXLGMZB4dLXQFuWIVZ6vIdmtqtno+2T77HQmwuHFs7dyUFmX3zRL0WYLylbpqJ9
uZMoWvzVvdVKIy+YvZ+Biu0Ge9cq+0rjF99SyuTI2s2mPdhZxcilb4VNrJLpsRcLS38JajEf5gZb
TYzRTTgumCKgZPLdLywK/8XNveslXal+X+yJVRbiJuY/0MSi/o/HdhivOJD772Zl9kXowEu59Vv8
GEI3TrR0UxAB9WiypcU3M16UaRrZAyTvME5GITamrlbvLSNtr4emTMXWGtYbm9yiSy4J+jRv/Tjx
6iuC+2L+Zjd53zRwPlzZVl9BHoOTXArNZZGxAdU/+rbkAGia1MHbcBhTAm/B//G4mkSASVriDAQL
BcaLmU1wLTxaWCdkiD5fJp3sHt1asPZyK7Xs/WDW1bEygK02SbIS6ZPM4qmKvIs/l4GsMa2TTbwh
Y9i76pDYCKb6bfl5SXXUYXgGP+v2qHth7BYaxI6K71CJvH2kN08etbqpnh1p9y8jTMXHIVZWG2JA
oF03Rd7UdwN5KNCg4Si2EljX7G8tw12O9jCUcD49HDAoDJynAUcytQvixG15/WpKsfoNRPcipq56
nWMviC/BOGL9StdMyI4K9hHk8yDLv/Ej2q+lNrj32dRMXxwxsxF5bj5c55ZWU6l7cwBm6njyUw9X
/7sXz/XnEm863kyZ+O3GbI3UvUi8NNmXtcDA0FUzSngoAvgP28v8iozyRRdsAWhkrOyqB+imRqgw
p+0zdpSw8lOamllZWJfN3eI8tE0PlJvWItgpAwVryEwnCeCbmF61aQi/Zq3Ws07OVD4K2vzE6r51
4EOMGEZR2zdumrjGHreHRF3bvvCabZ7lwG7jFExfM8/qNVgqflndzDzBYtPNS1deJaZLSITkh3qk
abfDF29i9B/idT52FwODa/OrWBBohBbhwW7o+WPlbo28IjyuGix7l+k1Np6JRoZHNCfdkkGKATC6
cGI7BvAD2Q2B8OsH22cMdSd4aAdHVE17IUYiKw41R0aOhcJIkmDSttWlUze9cdCreuQdiHTId4l0
K5Kw6yluKJb8xovomDn7LDPDpL42MyfdGYs9qUuBcWC2HaVlVVQ1k15d4i0R5M+LVsk2ykp7djaa
K9r0IvXl1F+I0iglVJs4zu+BHyr7MZ0d0HiehbcceCXeuCu09WXHi1qPt8xM7pQiKwTZrNSMaNLL
4dhAMfpGizS1oYTQ85igPKTO07mxXdzQ5QQZtU80lCCTmxz2200x6XbMf7OT5d5LJqT6gZgZVhQU
fmthUdf3eaKyrwMrKot618sYu+ROzpfQpHV3ID6HVjtuR2orQ/a23HM0zg8VRiNBOAHKfM4YWFah
rjXyq1HYvYjigvVwhQ342mJaeelcmUXc4N+QV843H07zGI2DUx/LYtadLXME5Fz/B6zfdOC5WE+9
69Y/myCdYbrqqcW49P9OVX8zE/wApWKLjVGY68JvguZurcDgLxOmuMxr4EXXf0rL1Lius8n4CsqY
7/4bV4HWtg7/V5B6hVp/uQoOl3JWyxw8pYU7biHS+du6MM7cyge8dr0VRld4E4CiIvd4f5G8cAGB
wIufJiwdNoNvxYfaaQlvM2sK4z47x9X/gNdyPUpxiIKQdOAjn4xTJy9VCmfG+GkJugWx59iEakz1
G1R91S4ezMfET+edNi3nUmo+3qiJiy4DBUpmnuVpgDypRHbqqrx6DjxV7dc4nSuNQiZqywVpe96r
z39+e+/HNwDhHKjYMKAoYSiItPp0hpGhARrpC5+LoGk2vEhtdRppNo2P+Pj/51I4zL9/h17tjLOw
LBCUUquvzJqT1U1UG9lkKpyxKviw8mEIsEwofHTDYs2crHxtUJT3nqieVY2GoGQOeTv/B2dvstw2
0nVdX1FGoG+mAEiql2zLKosTBC3b6Psugav/FvQMfpPUL4bfSUVUVNlJAIlE5jl7r22Ww/O/XpBt
IEekJ2IyCnKq4wui2tSHcsnLvbKiU2OOpBxG458D9d4Lt+6j6/l7pJN3TMoG/qVSlnvhRP21Th0z
0N36z+eXczb1VlkFUh3aTLQokGofX04zKY6CNaLc51OUbdvKKR+jSGte56bTHyZnEdefj3eq+mfu
of8iBfHdDbvmsB8P2GUtENSl6fbzqtqMRF0WPl5I81vRwt7srbS+KmX0HOa9fMIHKLei1SHpogax
vixWb3lmODU/pNErF7pt5y8Frx/8tzXbjq/Kex/yryVNnaN2rHnr9iYL9K5T6awN2M2vl/pSQNIH
D5YoMF6/dxoYhIPjW9DSHeHLLJt9P7WFb1daFtA9CC80Tj+6HhvcEFN1VaucotryXq3rySj6fZq7
GqWm4teSi8KPaX5fGOlEF7OuJ7DYWavxiWHi4QU8viDJ4dCeoq7b52IMN8VQaVcU8ctHjjXqlWgA
F0BXiu9B7Y8vOBERyPRTfb+onfbbHKPowjrwjuU96vOtfbf1wwE2EEnQqeBBQs4fnHKe9rFRpqof
2iPHIzdOrV3OPsTwyOrJtE2oNVisGtodgdV1tYv904meQJ0bP6ywbzS/MkIiZKfRlTjSKC6ENEfc
+brUsC35mVWSlYJfJbqqG724F3YZ/cr1Qjw65lQvwaKX+Xehl5XjQcbVKn/WF+PLyDfgUWShesne
9sHD5hngJVgJc+jtTl5ju2oQhcfqsIe32ezZYzb3o0Wss9GYXfD5G/zBUMQZoSmEPgNb+BSKjKEH
5skS9vvcLHT8u+xVkSf/lzZtuf18pLMeJgKD9RGqePQZ8cyII6AIq2a57GmrbBZhORu2oHKTqdNv
K03Sq2xILszks2vDIqACVGTPgV73zD4l81SwAqpcm63YfmXm6jd2uIqn0TG6+vziPhqKOeqsV4eS
4l2189dyMzqaKPMmGvfOQG0nTLJpO8yG6jsaNt7Phzp/P7msdbNms1ljgTtNzrJJPBzC2hn2RkgO
Iej68EntTOnjGQCJvIzxpm5wlqJ+fpWcMH+InNOESGIzUBJpvVz4Neu27ej15NesEZ7gXcC1IgQ/
Xi3mvKgVkdTjPuV8543oha/k6EIC02jkUCxwvobpHHqu2lpf7bFWNpy4zZe2KBRKH+4u1Trl9fOf
9NGzWLUyOshJPgLKumD/9SyIY5wo2uvjfhiU5M4oMmUTD2ZzQ3350gx7b/qfXD3IcpZJSKisnKfR
V/Bop3HSBsJ0bGuOPFrs44CAkJAnFEP2/IhulsOPM2jyxYFZlhMrYbq71qxoxcP2mR6E3crF67SZ
ur495qiwFLsr/xjxey2R4/wNZTXOmC036qdFveJFnYR4ydNYef78tq235exSLBtIjwLlmo/68W3T
JBi9PNHlflrKEqjbmAetE5YXlvN3IufpMDwbBUkTp92zZSCvOInPRTnvSzVuN6KxrYelXupto9fF
1xgHn98Uve3FRaM+2GnSPi2DwR2bZb+BghNt7b4YbhG6GVecv+SF1/hs/7SSK+11z67RVQGkdnwP
VK3N+mRJ571UzcFjC1Fs4iZ6bQgdf4rHqfrXPSHDYZogG8XAMoXw+Xg4l87C2tCf97QPaD+GMt3U
kbzklfrgopDIUGtCvYJb4HThbfU+VBKtXvbCUtbqJwkF1Zzo2GYWcU9q6v/hqlYHJP4IVl4+ICcr
gjYIpB5uNe8nSxE3Qqtomjtatvnn6YqIHX/S6v+CF3wixynqKClE1M4QfRYeTj6Kn0VVXSITvOvN
j6erhRYdvSrKCMY6DZaRpjY5jZuq+zC125uhweCK0yekumrQ1SkooO36dihWRhimnM4I9xUFTA+O
S36XmGVD0QkpwUzN6l53YHcKJ2E37Kq3Q0b3kXDF8sIUPn+N2SUCvKGiDiQT1eDxnLIKsy5DIgH3
dRYRD9UUmlcORnzhNT5fYxmF9c4A1ozv9z3w4681thWOPpB/pu7T0g136agUwdwChHf7Sb9wQefT
F+GcyWxaPzO8kutP+WuoVNF7N9Vqc++YFNsx2mv4XVvr3jUaeUN7XA8+n1hn+xTmLEMpFi8MS8Ep
T3dWQQlMteLuuW51Z2cmZmGQL1bktQuBXdqQzDvgc/WPz4c9tdJwM2HBs92mAMPHBETU8XUC/qKq
3PZijzBKu2JV6MVD3cD2vK2Y3Q8Cz9F9NWc1GBiksgQ1mLH5I9SKJvUXEPL7zqA57auhSxn08592
PqXWX7aWM7D7cPY42Y7Gk+VWrmaGe7JS82+82vH3wk6yC6N8cN8hK3DaJ1GIuvj7tuev5xziEQpF
n4p9RkT9BtZiE1iR2tCfi9vmIbGSZKfj6r2wBH8wKlOLJ8nnG6niqfZVbXSipBs6KWzxxXVEhNvv
LEu11zTv4506lOYmc/PsgpP4fEojjIQdpHBIx8i1GnT+ntLd3CwuFtLi0LL7vXZTScc3bymUd1W8
S5V5ePnnB+iu5iwMPgj+eZDH4zWaUEDiyPLAHGOLyHftPkFcd2FNOJ8mgPbQtjJJcAECxj4ehc5f
o7W9VR8sc/mFS7MLlK649DE7XXg4AFucAnk5KSOubuPjQWggaTWyJvNQh/Y9C5N1a8eL7sVmZe7+
7abppPUBgcSkgmcBDON6uX/Nx1Kn2FqzTz0UvdPcAr02fBlF4YWYg/fU378/MOswzD5Oeixz1PFO
ljdbFWjEBubCkkDN3cCjyJKHxV00uROq1B9nK0rvaRG4o6e1VvEglHa+dqswH29dczRbT1CRR5FP
0jpoal14HHNKHQVM7O6kq6b1rkyUrvfIU6KxKip1/OIujvvSKkJls1m0ucaZFmz3hRfrdI6/Xxdz
mzeG3JpzofeYVQMne27fpG5woVcbLILNTb8Yj0gFLhFuTufeyWin6HwEkm5Yuow29Goe6D0+yMoO
swvXdDb51me1forYd2D+tE4mH/uNXoWbUxyaNBOEOOpYnl08oCQP/v588p2PxO5z1YmvXicq2Ce7
m7gbomWZm/gQkWzsTcLiUFdzNl8wHQT/PBQB4diwVDaIUFVO5nlRNuhTc5kcSkVqt3k10VFq8A+z
wlsXlvizoyubQbwMOFj4mrP8nS4RU5rH3Vga2aEEXINTxOiDCm0/Ul/wWoFp4HFmR1MrnjGX4e9R
L2Wgt/p0F88xgK+U7s6FzcX5vDn+QScXLyIAhZ2tZIeKttq1qRbiKspBd1648I+GMdb1isos3MfT
9KaWSLWxrfXskLSRErRuoTw5+lT9/PxJrjuE46UEVBy8ACplbCA4/x6vWGT0oBuberhEI+GmZq4M
d5RG5C3SeOJNC51zJhyczTLXyFpJyLzQhzj9lPJwLYdCAIsloUXYJo6Htw2ipdHqVQd6YfZditnL
Y1kZdro5JwGc8XifxeyiPr/mD+7s0aAnu6ZQi8k07Z3q0GfEb1sRTLTBGccL0+Rsc8a1UXzEfMh1
saZZJ7fWtCQ697CqD3FWxz8q9AbI1ZoUQQMp7nWOMipWDXrszNNhF1nC8oEEusSXA073F9Z+Smum
u/n82s+XWGhppBZp/3NKnkIwUmju0aCF7cFAhn2XC9t8cVDpoSfM1fuhj8wLy98H40FZoCqprDtU
SCjHDzjLBzsBJdwdqKktj8TnTU9NY0svckrlvjYgfXx+fadmYFi0eJQN2jJ8HdEA2CcD6nVT2Trq
0ENot6q5TYvC1Lykg/Tk9aMTvwFtc17cRRG/+gzeUIKK+iruuhw73hQWD61ktgYN385rk20yGDhr
cpWgwbOlEGuXmQV/WW5v27qcKs+Qjv3H6tFoXLhtH0xRuiQUBlkBcFye1tMNaYpc7bvu4OaDiijF
6W4rNQwv3KzzUTijonvT2LHQYDVPyjdDMtELiJf+YBad3MDBUFAQNOU/XwujAMgGq0xsFS6u4ymQ
5JPVG8jrDtbS5b7qZFmA9Fj/15cat7CGC9ZZI+HwKJw8944lP0n0bDkUHPm2SrKEG3SsyYXX52y5
1HmT+eaxaK6nvdWf/PcGb/VWtApUkwN9DtFt4tjAVaLnqboBnNHep7pUrlHNrXGc9I1xHLr5hR3z
2QvFL0CUiVNq3SMxwY9/AVk7nHd0ZTz0sTBu53GaUSWTt6cVEpHFKjj//IU6XqH57tJI0WGmaRyS
mZKnM1Eth6HLrGahW1f/h+6yqj1rWCTqalO/ArmSbuJkjW75fNR3Ws3/913637CsGZRjcReeV9WQ
p/RDbarLvp/16mthVz2MnmlELJuRdKn6i20nN7YdEaBi6PGoXFsYstnFpWV+yUp1vK96/ykmPCmM
2it5E4jc8R3XErRepUEtrF+cAgl1ufhqQkGslu7wTx3I96G4Vo7zOFsVOhsnQ/VoZ/OytTB0YGnZ
VVhPUOfE4RWKz0sH9JOF8n0sTgnMZk6VoKVPocR6KIq8lbmyd+sksn1zmbOnKg0Rt7I1H5PNpEXt
80igRh2w33NNlL9jpPtzljd3ir6ERgDSa7hC0IeNRI9qRQctUzaPpemG4smNMgCvZiKehUp33CuZ
Xc8OwZLfP58oxy/k/66CdQVHvk718Iz9MCdWC0lZYXrCjYSz7/Tqo6F2vd/A1fq6yEm5w8rS/CwI
472fU7u8cBb7YHKsQoq1TsrqQ+PteHIkcydyS1+W/ahaXdAJ1GYJGyYMGSSJfH6pHw7Fxw31O4v1
2f5+lGXfw8lV9kaCc3twBBCrMG+v3Q7DxudDrduuk7ePj+jqXlxr2tYpUUPPtVkvSQ7ZFyg9gwTl
0+8uzDQfamYLS4ziRt8I9yZW4vSfyhz/e54rpc6lDMkCq50ssFWd2mOFz2Mv86Z9S/lybPi/jbUa
Gl8veZdeal1/dFepbhA1zCaNQU8eIKLM2MyBcO4VHI8BziHnpiPgO4hNtb3wdh8v3eu1rRZePuoO
2AbaPydDJSORJWPS6HujYEn1QbKlW91tmh8Y0HEzEdwY//f5czyxTv9vSCgaFFjY5XNfT4bE9dmH
Y7IoeydtR3s7OkbdbLBAxV8nt5v2pawROidZkn0ZDb2+Y80t72wzSv2Gv/HCl+R8UpGrAMgBChsb
Yl7Y41cFaeXIfm+t/6J1SJAaAaBKgIvmvkb9Altkmj8nrURnWdba2+c34nin834f1rIZ386VmHGm
DFpEBUu61/U9AUjjTb6EeaC4SIQ/H+V8Lhng+enLMJXgOJxiRgFxLAQhR+5eEyRvK9LVSG4YD9Hc
Zxem0vlIKFSYs6zebOfpJh7fS012U89alx7o9qoBcbjF1mzFAOEq6S+dY87vHVtehWhGFBUA2U/L
ZzHt+WZw++xQR275mklaa8gntU0Uof5tx6i6V7GibTDVGi9isgyW/R6qVlEi9MRp4tsDWuBENJd2
Qh/cAwPpEmEIOLrpwa3//a9i2yKaGharnR8mJ00Dt0sGwn27aKcldEc/f7Af3QI6CTrvL+pA1pvj
odAZy9iEFg+/ThY7ZSmrTRUb6vXno5xvtQB0vpPvgaOBRTt5WfuwA3RAXtUBeJ9+11Lnob+rTFhk
zAQvgLRf0Tv0weeDfnBpNgc0DmmwtMGTrG/tX3cRp54Z28s66GTqvi319HqsVePCKB88K/bkK86A
959/nlyaHStCyjltOAPkoZ/E4CYVIbRtmYXphQ3ye8P1+OMFroosJtr4bJJZ+46vyELxNLTLQOVa
sSN8T25vvTmRiG/1MJOPzPSGprtl9jipVBOYQo46NvHAaNuWT6S4dcUx2MrwXuQCOMg06rTd6wUb
KLtfDDOlnavepC/dsybjNtsqqaXemIkCKBzAODFDKnYSkmqkzaykIKz8KfE8OJ6UufldUnKovYa1
B/PWeh7yelvHVYEY+Adwv+G1qE1+I7KIwW/hcT0jSB1/DUNGvVbP0rIOXI32wzUqSvFzUYra8Iq6
NraKAoPRp5wwYh12yCVsK4XLTBADFR6672khj7nXbjsbBzndgzD9ZY8NUVii1OXTNJXUz6qwrWTg
dCpOyR7IIgy2tDXFLdEjkeIXVabEeHcUEFopFmPha1mvvUXU5772USz/VCZeZ3owIXZ3aefNwVwc
cAJtrzg/Sx2qr48Avbq3SkeqXtFnBbVxu0/LYMxTjKjlohc47eRiWr6GWwErHOqQflM4K+0DH57z
MgLwvFTJ/GAbzKS3Wdho2FLXO93A5VIbmRZleyDIpiJlCMXFLZnivxMCVJ5qd/UaJ0JeJeqAJkMj
kKfBC/PcGuawhYcRB43aZ9t5MKtrg/X/euliZ9OV1BwipZc3HADxTJJ3fA0LwbjwEfjg1aWkrJD+
BvIZgOrJUTDGDCg1EkQO5dTWHMhaJNJWpW4+XyA+eHUpqiBOBneFyOGUIwH7crJm2eWHZsB9SmKg
G8zLiFo/ms3/w1B8QXX7Pd2A9vnxmxsZ+oRtXGdFdxf7qrAiK1Dz3r2GRjRfOGB+sNaC8VqJjDSi
1/XveKhQx8E3mnlxELGG5ZT2Bl+PqC1vR7E0sdf2ofu1r+X89d9v5vtpC70MFZHT1RZyBWgiOywP
g0mIBom+RAZPoe4viRNf2Iyc7zYp6rLdZHrQkUbNcXyFql6mrrTc8lDpxCPay5j4cRxnV5MxwDSd
2nT7+aV9cGQnWR7G7ZpQgIL2FGkqyLecjDxfEfcGHpiGiniWkgXaaSNFMyLH/xM5fP+WTcENwPxk
Y9CNvvChPjsOUi4gHolpCgQa0O7JvkgfZhlSx+KxppiIerpa97rZhw+FUJNHIMThtuAnelgvsk0z
6/LCZ+5sVnFs5w5wPINUR1N6fZf++pgadhpB9ChUqulq94NJ/Fs1jAoKdZpe18i6rtypqy485/NL
5lsH14u2I/trqnnHY5Zkwqd8B7VD1C1w0fH6Nl6tkCVAiGP3lOUTBvduKO7tpu02ztL9mxGErTXX
zN6BG8/oq0rrePzJymN097p2MMK2D2bTkHfpYl7ahb5Lov/+qrPHRS5IY4vJjPD+9M2ZKJIjECvM
A5XYTvWikqRWzIade1vVUT6sOAuRBwZSuR9Gh+cMYkcE2ETheF75cZX1D7FwrNfeJdfFr0j8UINC
nysNh89oEpUyTcpXMCDO7VDpw/1YhuGmx5RBvEmOI7SiY7q6e8I/9pxVb2FJiENtdUUaqMw23e+a
OY0D0DnqFS7p2iK9dcQ8Eunj8iq0SYuxfIdYsSUU/jcdggy62VxbGt8CDPbdCVvcBCGplFdQrJxr
dR47ZadaI3CZkg9y5CnAzEeSTivV9EwsSQ26Iczgm96IzTs9icbJQy1ZP1ZVoRleW5bKgxhMfr1M
pX4TmUbxJrPEgEbGxPWLMsZ4usCA7T1sKeO+wxO2Q2sC2i+UhZgvLQ3rWnP88HDVsMyuhE4+tafB
nzLC8dtIaRyWNgxnEENjAey1Miw2Yqp1zU4EEaM6VckTSGZ3vMbJifOT5HXd9vs2LpIAUHfyRRfC
fqk1arDeJG3j60ymw4PKPRluytwVF14spManP9vA6EHhzyRnU6HXcvKBxcmvTlmNE1XH5owDd0jH
VwLfW9ezIdVCVaY8gil1JQ5oeuMSPBuqynO8pNXBSGVOL2uEPhdYdhQaO9KAujuiz/ufZAyJb+4g
zPZGlhroBlUfiJ1K3Fbe9kL2i19WSmLvxmGELZKHTvqGQdtavKHBN+GVteP+HPtJ+2nlOFy9FgZG
6C2hLcOtzKcMIcw0YsUGMQOardJKrFMuaCBzC4I7TXw17+o3ODuiDbKKgGZrGuW8QwttqJvJJaTJ
t0VtQpFWwsz9BrGrnCn5OMC4QuIhv8EZk6aftFP1yJEruk9Rgw+e2lXLqxvK+VZzkiL047qL7oes
ByDizgInhdJmyxcS4TMRRFktrobJArYOGyW9j5RBhkEMpr7yEgfeR6Bmg/vDqgYwBn2XZ5ukn52f
eVQt9wUmQW0LwEp05DRNdKBbQ3mUZj+/Up/E8T8qJise+cf2byMbsImxAIdfyqxwRjRgVebe9nkV
7asOdJKXEnBMCpsbssfO4gnuiN6mnmX07VezKmrXVwgdRbeXD+ZbNi1NyM2vzHqD11NADSJN5JnE
00q5V1rp2sEyTGF1g9oizLcdqPPfpLlN4mUWqIuDWFGjJkibXs73eUO6nQ+YfzzIuqrnB6DMIv2C
bzxM91YdmgIRWTNM+FfVRHRfdSXMHSgDaVSlV8MyyhHGdTlb+f0UKwgjEGgK68qmUyz8qo2q7ykO
uc6riSgygjTKlI7GOUUJj2imYUfPHgIGx4EQOtBs1b9tq+//I3WZP6Ka8TytkKXuOdStbmsR7qVv
lzDs7gohYgW3bKqtdOa4ueEsp2ZeFw0hxMN5ZINRNJqbPsxkRROWUXfqtKv6jFwLe0iHq0nvaiKV
s7YeN6Fw4jV+VMzZbeEo+W+qDNbdbKQEgsWhZoKdmVTrniJa+2bondH49AOsW3hnKZY8GQIalDUU
EFA9MK8QqCQS3I5CFntMRKN6Xc+jTlOTuvFyTbuuVG4GI53FhvqMdmd3MjaCQjQgXI0BAeg1lKLm
ayRHUV7DA66zOwJa3eSxnXQb+T+VjGt16KobbKRlA6FcLPlbHIf2gxM6JIXVOjHUGET0qPXUurDv
uUJ92Yq5ZKEKR6t5AJsp/gx9jSib/FodcpIsQhgIeRreTwZYkBtZqVF0hY7YvVJjNkc+sz3vfKXX
Ky3I9GnQtnKS5O8YtZUnfqeGXbFVqxFCAe1HHP9p5RQ2IS/xoF+hS4MKFioRLthl4uVB4t+BP6j4
4V7lyPrNhqaAOFGj5bfVeMQ/XPy9JG9H+QiBTUuir6PSF43XUBl9pZ8cmhtVyGzeZHEYXveAPmwP
xEv+NqoN+nwtjhclIKiN9WrKtHKjufyOoHaj5NZM+H2Ax9Qs8WK7id/0LjH13XpwJP+9qK0vUQZa
7AZEZnVLFwEPP3om/DpriK/JZ1LMkD+NxV5XSC3/bocctr0OdNTzwvf1TzNkbe8BF4xQX8OocUGJ
zck+7BxgY9h53dqr40UmO2dQo//k0qIn0Eans1iYelXz9TDn4E9OnXE/KCAsvbZdEiNoqFHUK6Ir
NjmJE2CztYaZ5lcPCZVcwi7j2BBCxYo4oWrLM+oeFxl62PQvs1HVf5yu1Pcs4jCkKj0y/svSuflZ
Nz37MkskKXdWt+NqN7e1feDhLrVf97bka1fF2bOoE7UI2FgMZCJpPVC2wlilvzFXyf69V9WNnrQA
UY0klrVnxglBfZQI8tHjo6ImQTlOFFdVmAc+4TmVQrp6JWbPHtwcOmpBbzlYJkffVRGnMb9plfC7
VlldSddEpN/xYpvfZ6tvKqoTXUI2OwyhV+ptkRNo0s0eJ1lwJ0y3Ue9aXfR3QNS0b2lZWvj6AXF7
0D6GO4dcm8hXK5H8ZM0wCr9zMf17OtR7VrdwMR6IAABHEM4z9CX2kJRVeqcGL8ilutQuwPxQ0ggr
+8qaaUgERqikfO10JRbgraze8aYhMbZZXnM+LyvWV2+uC+XVSHL3hWZwEUNcbAaTrVdqX/VkgPNd
qFXtT5x2Vu63Spa8VUTTFRj+0/zW6PNlAFxUKWBIZDVpAUQp+dp2Yzyxg66adFuVcwZtMwMIBW1i
ALZVZon+hU0dhK+asIYf1jyL6TqfpqH0jaqJNG9u3dzwaigCxWqQrjmFTRFvVlcuIMIUPR72TSmK
tyYhA/4KVpeyS+cEvCLW8flGH4vE8mD/4WfVirx/MY2o39egRJ7cSY2bq8EYjChIkfc8G6VTf0UY
VT+VRANm2Odr9oI5B+5tGWqV4mGyzx4tR7xZjd6X9B8KFtNJioFA5zwZedqpdNSNVF0BAqtSXXlN
DZqsnBLk7i17EoXCWTImvyDnFSCxKJhGu3DQyhTGYG3o31m4jRSc1qKBhaCBwLGz18snm2q1jvV/
XoxdN2e0OqZ8mFgvrET/XZJ9pj3mkR7eJz2hHF7C+j14Ha6y7yzofGBklxrw/fpM/To7hZugXkzN
79Q8FPs2cZwy26lARHKPflbofCtZaycfTsg0v07s+AdPl7M97IYOcM+WMm430GmhG0iwmcHHfppB
XkxgJPsdWw3epgq8yHzjposS7g1qT8t1Fqt19bNULJB4ytIsw3ZwIuvQOiKdPUsu8VfdaDRQQlNH
EvPA2e8/eq5ghyUad3FjARt9ickSoc5GQKinxPNoBYYjq72bqDnMMfhh0wbShIaHpnL4EzFHIJ9O
UVp8keocTw952NbmH57foLxmIfolcJeJotw0rDPRpndbLb+LWTVAN/dgoIqmnYorYaZFe6PnMo62
Exlz1ksNvfUOhLn1nKjGoG9p+6t/wDPMbWARDJMFPVOxC4oJh9G2G/QhC2ReGTXto6FZ8Kjpw62b
d63YhBMksxRaZr9iUeohUChGJQEuvr5C714Z1NNc0byOKqpUxI7KKO81NV/sp9kgY29XLVorAztx
psh3eIOVgEaVTFm5NLJN9D6bfg/pbAsf6Vi1L9RQ1Ndz0bKBWJJBeYwUtb+bbDcGaWcUxZveWzNf
jLnJsq0x51l0Bx8jIeOUYmaghhzksNLDR9raI2VVPxwq7EPUMpUn9LoTG3XH7l7GPp6aa04xwHW4
7OJXXSv2A1sJIbYCC/vsdW1vT/5Yqonmm6xGT6ZZs4oDlxvtTRf1lu7NWdv95qCsPMPS6Q+s06La
Vgq+CteYighpkaVdZ6owZn8kBOY/EYql475zlti2XNpdylmVZWOOCT12xtbuPP7G7otU0oYjR9GI
egd6pn2w2kaRW6lyYAv0Qps7j+QiJbytM7W+K5BnkJExRcS5FxN5whs1zYv7vECI7ymNpf2UccM3
fLRBBvnh2KibqBOI2Sto3VsjWhTD64cxKV/ZgaUbR3aVj5sM/nBt4uOAXwSGy3ejhi+bNs98edN2
ifxuLEDCx1rWBVFTVC1CCVdv/BHWGacKK4sycsmLJQGYCElhh89tandKpyk7O4e+c1dXrDxZ0qrK
Xbao2lPhDo3pG21EquewNjg57CjCCnJyPvfSVOQPRZ2zEsiqRMJbtZ3bBlUnbGK1HGGGvjmuLk6N
bsDdYPEvXpXQUOLNMqa3rNOMP66zuF9nc1LT61xYIOsEKdcc5orwh9IMy2ORCgPmaK+YhxFUpAF8
VTjVljVXoslMC7V/IBnTbB+0Wi5vZthU7U07T2C/w3GFNUOw5TjOV+fPpLfWuBlnt1b8vlg5e5oz
G9/yUqZEojFNp83UzTPUc3NeLE8DzuveOTCvlmAcmmkKJjLDHvIBlyxe8Ymvn4r6SPpJSWjOlWWX
8Q/Bhv2nHUZL7wPfVHB6g5ri1dcFPcJUK+Lf4GoL/bmXdA+wG3XTPcLZebwKXZoaOyqh8k8DfY3t
aSnNn2tOah1UEKjNoLYiFyL6Sr1KvRy163MOliz2q5reFEsXcQfcWw6cXGzSHqo0c2KOK1pS0n3I
5C8XGDlErRSe/2YQg/HIedGeOR9TmuDjY9jPOMUdLA2aFgH8oTja+/QdgfFU2C1g2IowfYDTaYtr
sAAFLESQkepNqxZzFOT6SL1dF/HwPZlWkqJhFTZ25DArtnpKy3ltydBkwQaI/Soyk9Y3DRg2V0Id
S32jTXRqcTAXoBRh3CVPXd2u96A11RcpE1onfBWHg4yn+YH28fSYpMUcXhv49xt2XbV4AA8SEUuk
V+MrBiByaGMpq3sSagqAaEiy0aVIXX8b46QLb9xlQXg525111RR283sJIZ5uNNybwhsWIy4Cl5im
Z4CI7W2sU5fyKgtul5cT4fsNgu6AMbbvZyqZwlW6q9xMO/MRKIYNgXOqCo7iyAmuRk2y/aWZa9zi
P4NOGupQ9/2inWErGoOS3s+Lahxka9uYBDKV7yeoqNjwtZhTpGdLs5u8wRr712Wp8OtXtl1wlIwT
51YC1whvNd2g7DGwrVI8GVvd85oa8X0B1n7n6vUUb7qKhIHATG37MYwN6yFN6uVX0Yne8Pm7mj9x
nlm/pobNs+dyv/bABTuotImtHXCTZhpDxjL1wirXf1DFi75lIxQmDueJNnoj2/8OGJxbPzXwXjF1
Ed+ZceAlFoClB7r3plcMSQogr5MBaBguJPWMIWQdqfkqsynoyjsLVTNgQdIBup1utf2PVqbJnwtl
8bXkfFT7QnahUZpE/o+shaYt//2vmnCdsdKVUV/+YkXyhugPocNbSKyL81xWHGNL1uPyukp/ZslX
FXrchdFPe0TId45GPylhqWXtKrY9lL84St3PkGPfqm/Gff/D+sLyWKt+MuxqO+h3nw97WpM+HfWk
91DqTh0ZglFzHbPNYr5BqLwRovVkC/PW3Fiz4Q/deKF/flZlPLnW9Vf9daczC3hV2E9cK4w12+b+
vgCbybntPaTW0LjQa1gf3P//g6VAeDwcmFNFyUIu0pJakOeFPyt/CJAGhxhf6It9fmF0qI9HmgR1
JW0cy19SjI90EBhJ9y1n5GQD5qrfau7z58/v81nD5D0esC4hsXcE2fyqM1rg3M0yefp8hNOu4vEM
ORMDmWUdCQCk5S/Kat5qYxNvk7wwxln5dp0PiHFQyqJbQRx4fBX04k16fGr5q7zudkZg78T1v4Vt
wL44GeLkRsmlM3tHauUvZOSbtvgVq5f0aSc2gvMhTvo7OAlVeENcBYdfvrKl5hFh/9IE7Wa5cb9E
T4sf/1/e3r/u2zo7/nqPTEyzHdD98lfsDARE75qBmuPOqMpdHl2V4j+MWxdepQ/n218jnvTNtHbu
WjtjRAsnUUhAXnep3/vhy/rXCCerMKVj9gNULn8pQtkawri2YDOH4U3WXZCfnLVBT6fEyYobYv5N
7GEuf2GmuEYQ6s92y44mD4b2Hoy2r6jdNi1/t+pFsNKHywQCLSBGq4DYPJnv1OmXml5w+ev/sXce
y3Fj2bp+lRtnjgp4M7gTuPTJZCZJkZogRBl47xJ4+vuB1XEOmaoQo+74VKtD3SWDzI29117mN8YF
HMc2f4q3JTYLdrpSL3RlUjc5IEZ/mfaT/ZmD0j8G/HePvjkHzGQmPZbN4sdgfeuvj9SA4di4pvJD
DI9CFq1U5ev/R/x498CbUwGuuVCmxih+5Jw4q3uC2++g3fzJvvznl/nuMTdHYWaWa+TIfBFCJP98
OiGG7SL988lj/nH7v3vKzfaHohEpPf2yH7mBpQMZbRz7f16uz7bGzfaXJ1UAQc9yVajYdh7dIWmR
qXCuGGt9Rq/6x7D77tvcHABBTXFYknhWaTqGr301viJinH+yZNJvT8HkmVkw+1yy8BnTb95MPZeh
Ks9X6YesX8cTmC+kYweU3mc9md0pWqC1dRcemEUqOC4VmUNenr4m6PW7/VUFsp60+dXOLV11m1IY
HIxtVYChlfnJB5WXnfghTbAkEcmONy92IuNiXPc+mipyX4lpWwevAEYBPVBaXlPHwOcqwm/WiGO3
qxXzV760DOyqT1C+gIKAccmgtMa9dLUUZGW1udhZUzC/phADgFWMytjZ5DtdtQXkYeCXYlo0z3sB
u/J8QSDYgzybUIAVdHoDGZbbn7fTP19KC7BkkfxaGBofv5RRM8zOl+vbTNZorGulrX9rX8JH657u
8CYqj9jDfHYT/vbGb9I7+eMz8yTvYkkhC8rNhDLl6xzcTSxcxZg9/Mwy7Y3B+uGt3TzsJr4AQ0cz
KSe5y7/Fx3ib3psb/QR0z6CrsscDLUTH+mf+yd3x56QIpYyP3zCQhlYDIUKeN11m60tVOQiP/fnN
/WOgfleN3OzGqWyTnDEyNy3AOluQ7gX2odCd0mZ4URkXFP03K/r+9sz/dbz8L+DX75b/N1/VE2aX
/Qevy+X3/8dXVVH/Ag0L5QCwEo7CyxH6j9WlIv3FBY4tDooPKGfobPT/WF2af1HII1GI8I8JGGaB
Yrdl30X/97/kvwAOLwoHyAIswmWw7P6Fz+XH6wLO1VvCbCwyNnCDQf993IiDjJ93SYNmb8V5B7yc
JmSEnoB9lRDAHqqpY+Y5eWqs5N679Tn9fcDeG56xHO+C5fJgoD2IeGrwBfmatw8WsfWx0LfAfyKa
U3vQE91RBLlYS9gPOn9+1MdL9z+Poi2CqoaFBe0tLRFcYzShhNjsS8TSnbQbdP+q6Z8RBt9UBP4n
kLw9huqffj9Qw4UGe3OmYwTA8VV5m4cBWRAbM/JbUWOMOenDtovF0dfSTGLG1lxNr5OTGqFmIcD1
WETQj4J56gDPV2Q77izXzQo/2gBrEamsFrcdQ76rFZo5zqiK9UsZpwc2XN/jBTJNj9IwtV/SoR5/
DHEkvCBNjgL4DJNrcSMcjgON6ZDGVDSdk1yWH9V+rF+6UDJ2oHlftTYR78ER4XYy4HSEI41Y4xcC
Qe2rNUvAq/71y+AyQSKBjpSOXOVNziBLbS5Lo9jt09EAWEsfyw36a/7JK19upZt3oXB82F/8V0Wp
8uO21hNRDdvRbPfaHOHy4yr9MarHit5P8Bmu2PiH7aXgFcsFiWgZ+pjLTn9XRCHGgHR0BWyCYbRf
TyI+mrlbB4qfTE7Wfw8Tv5KRikfjt0pjZ9Iavx86xmO4PHTwOJqT3H9LxWTDPPVnKKheNJqr3LpT
6JGN8hGDEydFLT8aFVfLn0wtd/s6x6llcEZlLzWnId6KnVO1Z4amdrRwxr4kw5bWQVY4DBqdyBC9
EA3MRGkchju+QF83mVdSVCGV/6UN7pJyuk8BqVgBcD5aoMn9pP8MmG7PCT6zZ6KSn0nbACBXJR3x
EnFG3VfM0JMHtK8ZBCvZnVnJ66I/N0njfrJbltbKby8SOgaQLZhwML0/Li4GF8VQtlK7L6MYz5e4
8HX45H6SFj/jFKzwhIL3Xg8hA9clw+aZsUDUDdGDlKbHGKy7r+Ek4MKs1Hdlk492Hoj0iPtnwLT+
oP4cpMWmJ1FnNx+K5j5hGHlK4zJ1LEG9dIY0u12kKI7UXplkjNKPrNK6TWpoyKuUg3HQFwhmISD8
1OBoclFSvdpgrzPypopphXlq9Enj60ZS8C3I0FtETgY2jMyacC+832xAcsQq6fVur7Wm4jKEj30C
0rRFJY9uOPZ2v6yRVD8yaCAkyNA/h20hY3t3FSHVWrozBHptx1IiuRpTDgTHVMWWxAFUvoYZChoG
5foatPzNfZp7qpp+9kJv6qy/vwD6eXTM0MHmGrvJJ4U+0iIWttvn06g6CUYoThti3tFVdG9bVPJX
mQlUaDSRPaqk/ouRyJ/50v/D1QN6lVjNrfPG3/q4hmOhDmIqp/1eMDH5YHiZ7ATcIFb4D+qfxKF/
fBR3K5BZBqLi7Z1QqFFdt3Pf7xGCAYCqTpKHj5z4EvVD9MlRudFO/HtlydANiJygZ423OPUuDjEn
NVsY8e0e6kZ3zM3chJSSK/cjCMIdiwHcIpop1MYm3UeSiKuP3LS+JpTT2gACczf1pe7LXdIeG8RC
P4FYSr9HZASDFy492GsNnvdNDzU0ynlsTaneh00ge22kj7amiziaJG1lOihy9q4RIvdvdcpzUMeK
q4xJsNaKcfQZ7eorPRvntSBko53Ng3gMtekzNb/fUyFA9Nzc1AMLse8Wd6wGYaTDhq32uENCRC+a
0ovwPQT81hQrgyntJmlnfS8tiIpPotxtkIMpiScKCHHyBmQNbuqdmhl3b0RFsQMyYXrgjis3xDvy
3968KlkeWSX/QQQCkOvHbV8NVjXU10Td5WAYfRG3KhuW9Gf9od/eM/JH6MAtysTqErJvArYeioAF
p2He5ZO0UqqmoaMIXodstnYFfCfeVu5/Cw4KDt7Pf5tB/FZwHL41bfQty/4PoMZvxY/2Y+3BH/1P
7WFIf1nIipAEITfwd4Xxn9pDF/+yECVeNgSjcegj/117SOpfgLERQCA+Y9PIPOu/iw/1Lw0dMpRz
6VaDkqYb82+Kj497hSMGxRKe7qIYsnR2bmXYRynP8lGM83NzFUEQ1JI9i+ZlGAFXRFeQL+8W6B8q
jo/n+++noXyEMBfiOjrMlI/7X0/C8ZoJ6MgaMdSI/F6ew7sR29JS6Q6lEmH2qBrx+l8/k8ivo24h
wvJE+ejjM/MkiOjJXNMzhjt319jidu2uq6qNPXEojVUsp7vYkj4JJ/+wrMDYueIWxhjV1c0RHPTB
Ag6dZWd51ub10Jmb7orEk2Duslj/jDTG1fIherGusolot84Dl3Xlmvv4Hcn1Cwjdon627rTBN3F1
jV0z/SFebQnTnzb5EYMUKYrnPrxIyV3SH83uTinWWmo3gSOiZwLSR/pmzXYSuH30wwx/mOXjtf4S
9Sdx2HTDL0XdmInXd+RifpY8qO2dHu0yMJiaFw+OEQH4WZnty4wNPZ7sTB4d+aFvNm3kqnug1pGH
QfFUPqjDJSqOWXQ3Gy+6sJrxBDZXgXZWDLeS70X1bAJJXigYtSzbY4XBmLBKIxdzvXh1lddCGLmC
aThY7wUbZWVslQrb+9wujTvraf6mR26udQ73RfwCVOYVN9dUODEQRYj/EOO1UYElLU8wBx01/2mK
L5N50Uy04gJ8Q6njqnu5fgVb6jJNB0T4c0BQExn6wrLD3m+VzUCXjZ6mrdTPwXwfFG4b4bKGxhS+
v9dGc4Tp2aDXKYEzinfNdavDIljsNBGTFastJvftqYgdgIg6wPEQvzzLZy+EldukO0x1jPGlFxxd
XeEyGJcb47Mr7ibv+3uXvImBL3KGZNc393+dhA3YN0s/j3EOGUZnSKti7OVOogoJLwhwAW9jZV+M
NTpZQv1Qdurwb88Fh4EUDFkAlKOg1N4cxsnoujSddPXcmd+6qYucbmxnR69GEJeIxH+Sj/12Cpej
R4Dk2MM+RIT447HQBBkvYDDI56y3HoOoimxDh5BUDMn+2kSfkbt/C27mouEBpYfkCqDcbZs2GI1B
6JVr9nAl7wXzULtqZzwaFRDuMd/pVvw4NaA3/xzdblrzvFSeihwKql8w5VHwuSl9J9RRRTU10odm
0l46Yx3l2PfhIQcRzUxrkGh46zSRfvXadFzjT8NerqKHOB/u9bEw7bY3lQ0E4dKDmuVCkDr/+fMZ
yxr/T/XI56OHBg0JRSPUEpfWz8d3EMsaczg5tC5FdQAZyts2FKcz15rsWlR1sa2K6yldS/51I44e
nmwAx6LKE36CYJ/Ab8Ka0GwKQSb9TuLnh2YnbesN6ocr/Fp7Ss3asQ4AT5vI4TdCEeLPSVj5Drbk
4KtJGwaIpw/7RIUJbgs/hH27LZEmt/UjXmuXaCvvmq/ZNvSjVeDVnmw4hWBDQpMSNzhrL39ejbdA
/PtqoO5AaqbBiLi5ABHuMTVwkzB9HtGSUr5TeoEdB1iACRx4IBhvu/IRGKF8ynYsxJWxqehWDUr8
6KHZzROkGKF26kt1GHfJz/KV72FUNu2EP3/ON8XgP33OmxYRIogj7Y3IukCl3KuTPZpOtGn8cleu
hXVBGP0lsbbP6XH2g/vhWbor9tO293DMC46pvAoiJzhEG2sdBo58VhC8c2jMxOXa6sFlu0Lt4jvN
dGxO9xiXmswwIxdN1BHOHiS51uEGG0w7pQ9jG2tjF2zGk3R/PU8CGHm7ovVSu1c6axDC+1Wm28p8
h4rirPltcLDK0xR8E8uXrjsXtaM0tvqcHQO79NV1tUruq0N5J6dOeUFAbPVZ5v2WWt+uG51iUCM0
OhFlvrn3U4AROVxn8xI/iVvpTtrMd8m+PeZHLLfXwhf1qbXz+75mt9ppaoO+0zp8CJzB8rFkSyDs
fM2vHl0js3Ta66YZT02zygSnkJymdfhzWYN6omfEPrVyVHtIFJgjsCIM3CmdHRCBQOFr1ZMip90n
Oy11C2TGcb7zhGhbVxw6P/taX4RtvzG/QH76Ih2GY+4LJy4eBYmG+wTUGlB/gselF21NvSz8QM3l
PNTlWlGRp/WFZDXOrjV4UMVEAK+RnRz+vPvelHt/X0WyFjTAoNvf6llPCTlOTs5zCQ4A1Z/6rbKJ
HkFQudm+jpB68QQEFEo/ah0dpxlMaA/6pvezXbEDP+Fa9+Xm6sk+Qg1YfX6hf54dyvWfPyI0+Zu4
RveClgIFI4MD5oy3k8ZKLa/1DBvxPjNXcb4CH4l7jdn4OucRhVLi/y6tAru1vDzchOG2ijeZca/j
b1dsRGurj7u2elGtR7Pbtq1nhAdtckTFnYI1rMH6e2X64WB35bb7Nd1FgQucS7kvOrvBHQWa3Y/F
avRbeKp+ybrXl4/h9Gw2d9LV49dpMmYYckfONDpm7wFNXmCNEm5Tbixf5tJta3cat2VyZKLQZDAv
Vlnkx+G6Mwpym8iROHaWcpeV20F8NCAfTMlxTg9VvYqSJciS/cWJYc/FcYF694blysWjrhwty+Vg
Dv1PPnzdrWh6JmeztftXKMSKfkn7XSL7JepHwkqfXidyRb1YFwCyex1+n6F4KSa7jWZBo+Ar8mHU
EhkImjZjgsINEh6sgeawRYsotcVkXndmaGvYCYX2GEmY1+/z69mITkN/aM0Y/aWnGKhrweAZCpA1
/stUBnEGlHCWo64ggYLU0ceLLcjlVp/nSDwXMBhhdiQb2JyKVyMA7My18cnNcZvKMNAAzWgyF0fr
epF1+fg0MU9UnZFDc6ZB86NtSN0UZNCZW0BGiqpPW0UfG+omM3RKVQ0pwqU8RGt/+fV3jSxGJXoL
+zy8JDr0mV6qZ5c28HfGCUuev40SVXRiY1MMg7IHAeri6umqc9isrcrYNqXyL6GVywdCcJ95Ch8K
TwPpVnxfgEsdi9FVPEtm8AX3SM0ncaTHqu9D5E7sKAxWncKlKuT30HePcW3ca3qZU42I98akZv+y
kOXjkNZoiI4j70oxfpNZEpuuYS7K8zloxpUKlSlSAQnode0vAxt3znGiZok/U1z42MtcVoFho0H6
gMA6aqW3igvXWOkMs+zFcx8DBADpIDqDxHT8WrHz/hzhbrNZGoQkKWQpi0sbjIyb7S2EmQpzPu/P
Xd0JyNXAS2MwySwnorL8isWg7qaS6v/5oaTKt2EVcAmeSWxyVnWRFPq48a6NXCmYuMrnNN0CacmT
TaT+sDLFScvjnDkYYPfW0Qi/FflgK/C0EhhTing0xYMGZr4qX7T6Qe3OQfVUiKfrdVdcL1P1NLWv
mLXS0bhE2X7sXmMdBtqebDktdum8Nqd1UYPRXoPUlwAwK/DjlRZyVO485wB288FJNka9TiGhqcgI
Sebd3HjxvIbSdK0gWnPqT0V/0PQ1lDgR1mqtCsd6XqvTIRV+ldQcs6w5rYzHr+AbXL2YnoXn3job
5VNtUAmtDT6IeSeEvqx8x3FZm7zyemxDd9TX3HGDcZ+JG0vbNbkrFb8s4OdNi3b0nWnwpWEvZits
Be0h2xL5Z8GzhC9m8ijPRzk6U2EbCyId/xpWUdjK6s+gX0GGlspjodzH9UNGeat320RaRSMs32mT
sFYCF23jGsI+ZkJW5aaH15CraIcJQsb3qBQcs/gmSayp9rWNYtgpWCCvMsmJWtQS7ouJYmfdxJh6
bSoTwP2G+lk3Hob+IVrohijyNcoF4OHVfOotX4IYoKzpUcQBhfMSq9vKw3h41D5R8fnt1iYtoz+v
4jVG95Xz9HF71XExhgb+vucoDjMKdp2JWmV2+B0qWJfA0ocDXhn/NpvW0I3jzKqYO6g89jZXiOYQ
549CVM6z/qMY7LxZbMC8RTPKLHdp/asVjmKKvjGXaXivYAasbINiJQUHtX7qYB4Lbnt9EUw/M6Dk
H+T8GMuwK7V7k1JAu5/wvgkdFd4j/QSSxmaLIi74/EbfTsmpVRdhLFZ22talP1jusJWNfWHnyiNZ
3XwKAij599bQe2KE0parhf4AVy1AMsxpze28uJmLWzjd1/ZnCFsJhid6uz8CfQXnhV+x7of0cJyh
1Yx3UfJcTmhmZNgJx7kt9XtM+CqjtI3myUAZAwXo5i5TfCSpi/gTOM/fNqrvs8ZllVFkeYPgI7Z6
K9ZrtjWAhkKRz7GyZcpLtjDss412CrzMGX8NcGYOM9ojz6rhSszZJpBMdjLp9hDcizOc8Nr2c0rS
q3Goon2mvi7/JwQHHOdPDKXywcWbfK5g3dnl1bHI2C/TsZy3iXGIisMd3GMJvGlfkDWrG5W7GV2r
69B5qfLcmyxByU/MNTa5VPmQbKwMQuK3KTlY9HxwyoaeHF+i2JOva+G1OkntwRBcKdwhN1roT8H0
OPQDlPHalqdvoXqvVAOF0kGdV4J+Vyk2BGdblHJYKQSE5m6avplMvOChdsZZiHvq6P2AhizM/rMo
0LMrHQEdD1O2a9inmj3MbqOvIsXOw4dWK72gf5WYoSZCamsNbJNpWbKJerBP1+gbaM1BprhOqOFj
GxxgnV5t3XCnJ2nfy4daWcmjrYtHNT4330Y3lE5j5lQzujHCIdMh9dZ3WnAMktGNh5XW/FCIbdFB
7lH+6gZM6bV90Zxa7UkKg3UaUo5Xd3XnfdPSyNH61/Kq7fE13wDjtM0r+jvXV2apufFTRNekziu7
nSPY+quiae259o3uuxQ7Rh4Q133FQAMq2gbNapplT2+ImSkAXfUhr7bBtLmmbtXT1+v7UwgDMddf
q+yHpjzIdjO4wnWlpcy/yZnXyYT+DHcBab6P5+QjL3NVfH2SX4XKj+ZVHiAS5yZn4bEXXekH+AOT
4qX2ldGzoKGkXnM9pBHiifZw3x2vMyWwP3DKXS6abBVtpsQPjBW6JGhIeHW6nTK3euzSHW1VH/LQ
7KHxAXtWCTeii+v8anS0EFY9tMJD3HuR4etry0WAqHaiFwjt5ddwZ/nlMf0mnNDbyiV7OF+9fjOu
AZu0dz29VH2D5k50jr4iUXrF5GFdX+KETwd3pIbDt6l2yRd0RQJnuodopH4pPqn5boaTS2pjvE0n
FaRr0LRaBh7vM86SXD5PrUI+J01iekOMYMi1HuCOcXExLYzdXrK8RETk7opah4cKkYvp0S7TaezE
tX5EIfIRMuK+FdNP7ozfcmH6h+AumfmDlGK2y2Tn/SdjbJzHAgCZcxJlvRNqcuniIR//24xSJ8Ol
ijAWeTxUU29uJqWLg9pMJvGMpR7dZ61/EiPxpIoDRf78rRPn05hYn8RMhOX47B9iJr1KmpaAsng8
sXP59Xd5PighAbmsSTrnuKPPjmi4ubimERXPRAK/Llz631fF06V1IR8TYRWxT+enjBhLF77amD/R
P3gl/EAVpmXRZztDOodJ6VyBQCEocB2OsUbM2E3Rz14/zeNPKX822p2YvQ79qU7QwH4qhl+z6TMa
HxIHJIgxI0UE1c1NE7fXHHJOiS68bdQ+eyCJ/GJymglBEq8kk0q2cbMpDPcKcqp3kOrgxIwxkddm
8hBlW5O2sg8oYy3vaGisSUTuW49i0qFf6NK6Wkn+5NTe4LdeeDTv8Yb7FTymv6rn0sOfZscchd/H
1MivPd0bXtIv+av0Uu+kjfx1uhf4WTuNKGwCIxIZo9hj6fKjCNez5KfzeRDWU7FRjP11vC9WprKu
8tch/T7lB3xcxAEY0EFM7rpxI7QFBFNummo9aJcEye/yOXeLes8Bn2U/rrdSurNo4oSbLF4Xim+l
K7AZXNgFwkHIVoUcaPGhfkkrO3+ZaHOXjkG/UyKyEQLtDBP3l/j1z7k6he7vmwf0CwP7pQPyezUy
daAZzayfz5HkKvX6qq+TZI98tHT1A8sjqeTfq7orxxtGcDZqJWxs9asFm0b1huqhMF778kgv3pwX
qgRdRlVaDTECIl40+6jShJRviR1WTnvOXoTnRV/p2Dok13QIMlu/dIE3wrXNPfkuuEzPyEykkw+k
W7tXn4cn6Vd0Lp6QbFLuw3215gNt60Pkp/wFFvbbLraf5T64633D4zNuiqfqm/aEDryfFgh7OOmF
cP8LUCBoK7rKku7GkttXdswHXEd3xjqrbBGJWhfFjE3VwCp+0O90v9pGXwuAX2hBeO2m+0UnkItT
stsX7YDciXZQDppnOYKXr9KV7rZ+uMfX2IVP4TceFYzwLaFBw4FKHOUrvRbxEuyDB3Gk30HXR/wh
b0IMyGz0T83Erg/ldjwq62Gt/2iJ1l7py6/yl2Q3xSxCQevzoQZv9cyZKioPqD5yVeO01eihSt5c
rEVmVsOPyrifhs2kXMCyr7Tr3or8BDEcNBFUENh2VNjGWXwpvqQH/aWHp8orOeSP0HH5YVQeP9C/
0YW1XkKQd6TObnUnSp26RJ3GG8e11aLzuDOHQzmKdOue22k70sMkvr8Oa2OFzH8307X3xmgF5mS4
BwcnPY4/tJ/DQcYWy7Qb/iYTFVNnTj06SMKwbnQke6Ag+FW6arWV3B3TDDSmbyz8AgfsWKHa0c9F
r6C29QRdNtecXLH3A20bWFDJ0TbyNckPFMSIfLPcRuN9Sos1XOv9LzUmn7oojIgH/KpXrQrh3VHa
u5HSBKJr5/IvewPFpVVZut1IqLPBfaWBQ2ObIeLI1ILxHZPIT6qIG5Q8N6S++IbIdJuQXUQFf6lt
3sVqVWty0wjy+Zz3Rm8bIyc8iK+ZnQ7MO6LU2HbpWWr2utyfkEwGpSi7Av84uajR4lXST27s3zpS
fByuDUVnksh87XaU1ygNui19JJ2lZ6uwJk/UgNBXJWONq/nJPfU3GP/jPQVwhszAwnAEMc/bbgRC
t8qA1MJ8vrr5ut72x+t+fAJQ6VveeOJoxLU9I7UXbfvrQ5U6DRIMtIgf5ZP6MCGYcqJLngynJHUw
WDAF6hEqYT+2EIZxZKQREPj6Pj8CB3W0b3nuKJqN+DAuNVmJcrrfsrdPsuHl3R2g/XHwDIjNndsn
3rVEPslnXiOekl/LQb+bXvphrSQPoXqcBk8hPJ+mU7WTX5p1uMn3HTzCcBWvrHO6ErxuN51UN13R
W/3C77sjvD8V38Z9dZT9kbikHIEG1snRYEsGbpt4GrIgzXaKMS09zN3pmh7gifeJq56uiUPHV0Xz
LPcCPHUGT4DQwpWDdIzBu3HGk/C4xMaDeOLjo8lGGv4onpivic/KL4EYme3oExuhHcBCd5nDUBAR
Y/STctZd3S0dyUbUbk9+66sQs2QXP7tfTWaLli08Fq9W4lQttHw7fRw5d6Zd/2Shl1Cznrf6c3SG
Gxc/lA+UQsK2ul/kqH4OxXJrWj+s0yg4mHELIMsQ63lFYDFnlIQGgmz3v0qvONR38TNtk6157LfW
Wj8nP0Pu53Hb7LMH7fu0lQ/pq6XQOLaNE01hfhau2+RRURgrw8CnhLY7aacpy1EFQJYN922wM9sj
+rqCn5bbbFhP1/11uO+7E8qNoerHYIR1V0BXS/Jjk6BDeIDevLLalaW4Qr+e41Uc+aPh0MVQK0f/
SsNaR58scfPW0RJ2i51+sQp7QRYgAOFN3anqD7K8nnpfns6yekhbJ9JRF3OEYi/0h6zDKzxwUu1g
xU9VuA1a2/gEAvgPZ5ZJBSAkZbGaAAD6MYSYPd5BAZqHZ7h21R3GAEjw5tIV3bSr6uEpN/3rGAEY
W0KRgd4HqLrb4XRS6lMyjkJ6DmgoO11sEjGbeluK6Y/JxIPrzxnJm1PGxyixYL8BEFqShJObedOz
RK5OGfrITM9JG1TuPOWvmlz0J8VIG2fqvoOBC7A+88KoKz0YXi6aBwUY7YIrVee66nKZ3lPLqH4S
Vh04fgeB6s63wvb7nz/o7Wtg5ekGLd11UddU3Mk/vob6CougS/L4XM1WyWinZ5vqeudS7CAhJ/eb
Pz/ujcjxfl2W5yEdyUxygUHgM/LxeWll5XPVZvHZjOdxl9XT/poEpp+2UQv7cf5e61RUUwJhbjJn
Bi2Rafi0hgunVLNmNzTUjHwfnCwTNVjriLrS1quMfQWz8c+f9A16/OGTLlq+OigKbhXWRrtZmRad
wCBtlPkif+15nrSQsLMH4U5daZdgBc3WK++Zl0aXcFv+VL4Q6hmKxl+z1MHTmXylAYudnFABzknA
CqKJJ/VHPE6V2BdiHzMsUhJtsYYLbSnm/r/06lEd1tY5T3ahtCtQsal3ZHl15iRIcU0MnHyk5obZ
08zBjrKN1Pl9QxLhM/q0RvJrt84PhUzz9l4IziPpfuLFtUdPgERk2vE/cfyMXzHXvIcygDjJAPIA
lSHQCgotEicmXSKX4z760hH9wFgZDgp+UeI2JIGaU42fLPEb6OV2ieF+MNbhH7rtNzEAvuhiHJmJ
l7lq9kWfYxCGAImTRVyUiLvJiBvq31BdgiCZkl3lIhY/wa/ESssNQ5HTJy+cnffxw2iKxr2OgjVO
LX+Lwr7LaSiFI50jW1xkOZaY4mR3qjoOqyD+LuG5aheP01CukxHJmD8/97YPjKwxozSoW2xjTB/f
Spt3zy3wsrf0Ni4ugyX4aO4jyHJNZjvWUSiRY5lmlt5+MlD57dAvHqsYa1IwMeF4w5a+T98EFYs5
SanzCy5Pg9cYuwkmDEUe2XySf6YT/Q8PWw4SqnDgb7DouukmINKiIcigsa5J/YzXDQm2Yv4spf5x
yuLPMtPbBgl/PU0EoA2kg8u1ctO6UWpFpLkdjpdgTmm5FS25tszI5s+v7O2yuNkruNlga8g+ARb7
Bm97984SFRkZqdaHi3mg6Ubr1b4+RGjKIXIyc/xJ+hyTojdem9lJQxNLXJiyGoDW4rGPN2WxS6Kz
YN1V112leUmA45eGGpKfaZ6cu1Xn9Vd3RD20eahaNwtdqUVqzLXUdYtSWwyJBW8Gz6BQtHah6sGU
aOa1FXiWxojalX5RTjK1vpIqwRiDVP6QP0hPxtURdeQjnepI7sWvZ08pZDNsJyNPqp2Q7HNw+s4p
GRlmx1Lxunh9zY+J4Y9vRTzcIVNwBqA3tV8rXmiskl2Xr8VglY6r4VCsPrOCu5368SoXvNxidgMW
7DeyhCoKqBniS3oR09mx9OGOGZ89W/LVGbrmGeOFu4h2/p9f7G+4RFSnMdlm1KzRX1t6UR+vp8KI
xiKDiXBhJplQBl7dCWUjT9E0sF1Dq7oIRtMSGhCeFLrQq8vqs/Hy718bO1aMitCyt8DMv11L77aW
GM5hNGrX4pIJ6lMW5wjYqVHgJHVRe10iy25S/uqNMvvkm/9+SgnBsgE5BRV7fISVj1+87dGvi4eq
uUx60247cyWAxUOn38mlUPikv/gPq2ySA8AH0DFNWqziPz5M6MQ+GJuSh43mpRaldVtkCSOBX9F4
KoVi4Sf3GTLJjJCyqvwkEfyHp4M8xWuC9IPUDC/3j09HVUuOCuwzLkIhWswsEForwoPSa7WrxfFh
2o91kjAEDJ+YzD3/eYP9vsyWBfZQkRfOC/XqzbNlNa5CzAybS5u3u7qVqWtEi3jR6/bVaj+NU3yT
j2GKp9EWQ8p8QfXfNrKtUWyA+GntBWhFt6aRNXYbNAtDu5f1JwXxXgdS2iJDjtrPn7/nb1hQIOB8
S14xjVxQKYr8cZEjvg1q4kzA8nwC5NYgjw4euugvfSfsikbhFMuMpK+dIUCGVEwHhKgJs3ij4yC4
lqpM9LtZ9I1R1S8tc/ZPPt6yzh9WBvIRZDZuewb7ym++YEmVCYsgsHie6s50wuv0KxpqVK/LqkUV
jek+yYABdJ1RpgXrh7qaIrqOvnQxImSo6qt+Z/all+uke5VylrWsRwYIxFuVfPJRf9sxwFVRktAX
4zS8+d7AX+/iAa6To34t9OpiVeC355aJiVXVkhPI6feoBlH255X57QIlBqCuwekAF01qdhMHrP/H
3pk1t42l2favVNQ7HMDBwdTRtx84U9Q8ULJfEJYtY55n/Pq7IDuzRMoltvu5IhwZmWnLIIGDM3zf
3mtXTaWl2LPuBiKhkJSjW4ndJj7xDhrTzu7w/mOAZ2tNMh0JMzyKw+HRGaWeVbAO7wrEagE4DvFZ
1/rbyh+3fhFk56ZEreYNI01gWeQ7Eyr7zFFi/YLQxysA18417u1o5Y7Ie3rLOGvNqLvMjUDfRYBb
Zub4JG0wH2kZmleODwC9GRttNYpvBPxyqHCfHWjEWz4G1VKKwiLuL53CoNqdOnIelwNqA5WNSi2V
MyVys1snSRehXvMARmC2uaVWNyA7Fm5ttzejtYzJcLhFVjAYdXZtFfVwWQcntqfvT06CvCLWBQw8
HGNBeBzesiqANNJUcXg31klIlAIt4VYtsgWxVBl4Wkp+QVi7Z2RGXTOZ34MX6Ga16ryotXoRCXep
97J9JHF9PpbUAUrhlCs80/LE1ujIkmrz1/Ix+Yi8XxYnveOEukKQM+3YaXBnkEm71rtWv9LqTFl6
bQ3dtGY4NW6GmiDnSJRRONXpLqol777fFMoiBxe+UMCJUshNVmM0kqzkBOeJ1WK0lc06iKvqXCre
rnY1sfl46L9beRmI+AEgLCDKIOX36MiuN2mp+EbXTrouZ60zNM7psJHnhIDdxpo+i+2+Wfz5NZkm
p10HEXBMlYcPtRMGOl1or7cirL8Rc/mS+PFj7EbbxHZZCul+welYfXxN7SgdcnpG7Pq52KSoc6Z5
5fCqka6XwoSneZsGRDLjW76zHPiR/T4F2wly0tOejOQCN1JdnCUmyh0UmiSlQdwnEmzeFcUyCDx4
2N/VAZg/zozArhY657UK0DeI75k3IsgQz1aNCPjZ7DNcVbuSsh8OINFetSKiLLYh0nNIbkV/CQKc
A97GHa7reAHUJo04cXIc2lcxDNn8IdGeu2JZ0cRrjK10Vo7/A/Fv7FMfNNcudfVEPpjZxn5MzUWX
Pun6rsNuQ9hYO6+uDXvZDPTDkP3QLDWXZjN3QL02/Q8lv42okSfFIu1xcRM6cGWVDy5VPPNRxnJp
R1ceH7i8HaicZStAU2VPPfZyyBeDPVM+M/fS9gqMrWutsDPyUiUFGZZYLFjUkUOuCVv4+Mm9XwvA
Ek3ZrLhD0WAeSyGB6UKtNgXzpA5dl7QFnSrSpYe4Nuva6MTQ/En7OJykuRxvgsOaAGTk2AIbGEmi
Tsjc20auOnGTmTN3vKrAeJN0PTeg/8SUC4wny/7q5BcuDzFz7/z6yW/OKv2zLl80+dJ3FLryay9/
iZUL3yVXYCmjx7FZo3xrsp2r0ol50OyHCSUsQ3KmxbxunBlpJMTp3nhKOK/JS+iRVrQoR7po6za3
nX+RibVnPzUg/of8u6jK+ahTxeAJVQ05J8Qn1gV5fP2j454Nfjkz8PR0pjEfgG7a1FP6qt62vrLU
u3QOwAAZnewaCigdpTnKyxFxRi0iCTpqDkBYK4SQDvPUhY1s0gVsEm+m6C+a8T1Q8lmqXTtPPUcq
4mpmCnJ+COOu91Rkybrlow9UtUt+V2Bk6lyVKusebcxMDYDgVqwpEW1u6LFfMBAQejeWs3DfIlma
slFvyvw2jL5LWsiRcKgKbG0M0o5373g3Qfk5M29VdDP+U4aCx9wVDuddbEXI3ZLw1uXDSGfrZOsm
/4yICjFzDy8XDQUjtlkrxsJGnU49utjaYjbuM1Y+Yl5mjjOn2kI3rXkQP7S73l/QB9ckEq/oXOBX
mBiu8BOWTX6j3NAbbJ/1HbgOqvTBOgN9Xy4J/qQeJRFzULVBwwbPFT0fS6W6iOznTuwVZ5kRniD4
axZtt2iiJenShb8wm7UVbuJ07XBCds8CxIzdF6eiMLkVBFwMq7BcdZMnb4COogCnmP53P1zVJVJ0
XHJV/whhna7c5yb73NPNRYvb+Qtr330fLeDSy8ZeYzGkTVuKeyc6cwkmFGde/eTZ23j8YrVfR0am
jYXFZtMxdawbfxkxjzFO6I0666xZwtC1+x2qeKZCfqXteancReijoi0ns16cRTHygfOkWYb5pYlc
JK2eo6mr3M+iaptqN5IPr+TfW+2mje/c/i6k5VgZSywjdrk1Wdez6CH1L1L3UtfWwlv7yZmEtR+e
R81ZGJ8VzXTI18cNGsl0vNLSHYTnVK4Sg0ykR+x8evvQxKtk22Qwsta9XOXBfRlhELzVmuuG9r/7
KHg9xn5rOEvHPkfOnhgbQDvAIHzEUGcmbcnsRLlJTpv9o4lkwmpx0lMhDGF/PVxv2jSrM9JI2tuR
NmCAwjQO65kFrGY1aOpdGMbddizM7krWhZxViXeekm+4cB3XX/sqtZSiEVSHIwImI4FurojYBFut
DiraTFAzEDsEObtx2ns7TO9rd+riimwZWyoaiEkOliLZqhO/Xxe9Rx2mBQTSVixTsaNGc8N/hDKg
zXLgxGhmW9wn9tIs6nkQm6g+x2wdtQi0Pp7J3x9C2RnhO5xOg46qYg08vCUELVWh5ivxnXDV7tr0
20Whpwsh3XZGyCKLcYulxfae+6aCHqR6zakz+LtnwgeYXIKTA3I6gx/VXo1GawH0GvEdRzh57uXX
1ASGVV7LH2Re9LO6BicUl5SIy4EszDQav2Mdp/OUM9A/vhfvCqDTJ4GWI2gCORbSn8Nb0Y2x78TQ
Se7GWP3sGfDlo4Fz14RsX5sgbxzm9Y+v+LqtOhiQ0yVNnfxghLccAo+O4Wmix9UoJAXQqqsXdpZ2
8zqyvulk9V0n0sM+0YitWZKhameVu3RleVX24l5nMTwr7AFdn5k8eKLkx+yhZAuUtvO6jCD4vVgk
qczxQPcn7tKrtuvwM+M1mPhfbP1Rph1vrIPRDaIhKCLEcIyPVkv9ddurYt65TbvQSPtZ5jEIcuFx
aDLR7IZO4l1DkY88mo5NGrfg/R1tPahqsxaNnBkFVKCo8bSV51bmihAuZ21bkxMmCZFkVHW1rrTc
3AwZ2ivfD74NBIqdD1qy7gahnvh28niGmFi9FGyRQkvMHNbRjrQacrKd5BjdCawVM1BN94Mantjf
i3cb/KOLHD111zOI2ohc5DSVSrtjtJJVoJU5ahr+IW18f5YnAOjEFGRjiGBm5TwVzVXax/kqtNRy
FXPu1jpx1cPsnHUtwi96T3MVQcNiDIcJQ87K0ONgSkyJxU+xN7n0MCfkirVyFjxd/dRW/v1bPJXU
BbUsW5+Ei0dvcR7YJgSdUbk1a+RNkNPHZUEOycyBV7/1cw4tJvuCxjs3+qnI63nEAPEzyLQ6+8Qj
PCLOcKqgmQCWE8nk1MjgrHr4HteOdEmJzZTbpojXRq2366LmLiqj3GaGwKog8mE1os0j+GoutEG/
coKaTQJuiaVnsAkzEvotoXVKzvjbD0Za5cQZo7oJquLwg6V5lxKSWyq3hUOwQO11t/pYbNkfxAvm
NizAaf25bdxF7/IME1/ZqVQT5taAVqpV+goSnX+XJf3TH09CnOWZ9Xh6BvaWYzZKScxGOHi5d0fS
X3pJ7MXG1Js1gW/dbkzdLTkq5QIOtzfvZa/OJX9qbla5uSMlcxkq4PjPdXqlUk2VjVfVCXsF80fq
+MOqGFJ13uOOeP3A/6Gr/JNG2Jtn946ucp9FL0dAx9ef+AlVUSgjf9Kw3U2TM4YKap5/ER35LfEJ
yo5BPxElLTVfht4vpKNif6IqqnPop0SKDQT0yt9cFcX5RA+AggBrM/VfknX/hKtyFIyOmJlaLGsr
RW/VoQt3bGQS6IiJFsnVO6Hd6MVV6i1cSNQ3g9hlYtd5W129zQnOwfXs4rk1L/NkWYWr8Uw6s/LR
IREdD4Jz1qTrLD/zaEa6/cz7gawMbck9e/JswbTYhsQ9XeL/agiglVdEhPTarjYnA6TTrb1h2evn
ZNTOsN+YIwCgkEV+pjRQPh788rNKhCARRmvcDHVr3ytmvqixLmnhmZFeB8EXwujM9KpXL5xxUxVX
BEelmHtUNKa2eaFFe09y+IQZMsjNgHrIu2v7GWbEWXFVFWeGdqrLqB1Ou7/uKPUTHjk1UnOC87xt
oHYqaUe2n6h3RNo9Ga0XLHpPWjt9tL5YfUPd0KGboay6R1I9jQtLH9pF2NHLfzMKr3+u/W+hmUcy
vOljTG0iughIFSjqWMcTW1oRkl7J8S7yxV5rNPvW8NRgR7HFCMKnzs6+mrl8SNSe0Ha7XAs1J75I
j4e7LKTL12oPH3+ew/WVj8PejeFFQRf0hGrKoz1tltnCG3S7uytFqa6aPHBW1Sifan1YJ6F5JnTQ
5yhlfjFn/jMvMS8xlfx76tN9lnpf36KeXv/837OS/olyMaChV7mmVHkaP1lPzErML+zWEV8x91Cl
5UH+NStpxifEnQikqAy+skvZrf9CzSpCfgIVNgFFyIT9OWP9AWv23eidytlQXyeV1KT9OO5sWFEQ
kmDYGw+9nTnnss6qrRMmyiINMSQacd9uYOOl99BmcVUT4JptZCr67VBijWOTUy6aeoTP42vluHxz
G3/zYk0D9V9bbWZw2hIQ+rDVs6EBcXT0eic9CWFeoNQPruqXFPkp7RVmoV3T8Y9WpSLjnyvrt/6/
vJfsN9c73P3+ut60eGg63CR6UofTid8iNBkHr30Az9gs4w5DVRJW2qnpYvprjr8W0gh7agfS97KO
juG+S0SYm/rtQ26hvk4VhzTq0rcVGBlOd2s34AD90IbFKEx9UVtVO1eKsrn++N5O9+7gQ8DaMZkz
6fo6ONaP56yASEgyie1srxjKsKmEUJ6GAlMRgMLmkSDRGsFS0lwL0nWx96Af/fjyRwdvbi49LU6Z
rK7Toszx7/BeK9KoRqKjqXXXeDvdDI1tI3r7Wldr7TIzrBarRyh2elH1l2Evn0gZPYU0efe4QbCx
4SNdGr82beDp99+09NI6Ivot9up9KYSLDJ3iRl1a5onHPX2RwxvNVQwMEZhMecOOd719H3aF5vf1
vjD1ciuCCOG+3xjrkpyaE5c6EnJNN9VxMMIL3mL04OgsD7/RmLedlslh2A9aZaAOrqNLJUPSrka2
c9YKw/eJV/RRZ9fKk9lh74uRT2wCJQ0eXc8VyTzQY/OEV+qwrPDzM7EYaZaqIiERxtFxRFLOAXle
dntTV740SAJoKaWbsDdu4L7N/CA/1W1/f8Md3mF2ExKUKWCAo9dL2KNszTwe9lkfIuHBWL7wRIdr
IQmsE6P43aWoGWkawxfgEhr8Y5lKXRhDZcRZu48bTIYEXJJB7bQ+XrzqzziY3EYuxbnZ1rneBIw8
WtTTvAhz3+2afaOkyaq3HOXMbcxy7paGcZsNprrUrNKaKVlyyvb/uy/JkXjqKKLoQgN0OKjCuvFz
GZX9HkS03IDpVeBrZPFKGsOpoKV3E/5Ug1MJlsA95Eyol8NL9R6CEIfAyr0rXWKioyet9eJZbwWg
Byv9+eMp6N3A5GKsnxREAXOZ3NTDi1m5AMfbus0+6nM8q+yryGQFtb7JhyQ/HwMl2TUp8uQ/viqM
dY7ozL2sMeLoOZbjGFHA8dX9GCXuc9RB0AhKGrSBUDZKMzF+B0X/8fE1p9t2MAWxwaCag4hW48uC
pzj8pnwK2bZOoe5bD8O107mcJfgLNn98FYFwma0wOwr8X0erJ5nHENBqd9yble8sCXqtZ7beu6uP
r3LkCn19EbhvBoexSZfGzuXwy5BhrLe50Zr7MLcvEqxHuYfTrs6v4wBDc7nUdJhnkL3DjR/ve9XD
ITrAdyQp1mP70O8//ji/eTmmnQJ1n4lCwh7u8NMUup8rRJWaextxboX6ecz6hRjT/8u3nkSONvM6
wYvH6tQhsoBv0RXbA9tAKNGBHNwFF/ZdJ5c6EoiZ2BbfoJ9537EXuKeksb/7km8vfvSmZJoVO0lZ
mfvUuZDNuWVdev4JP8/7SwjBCZwBasBzQQB/eB9bPU3VWAnrR5jY8Toey2SVREQjkqMa/fE4ZZDy
4rOvRKLOvx1eSukSKf2ocfZFZ3bLSIAeQOqfn6htv3K9Dl86DvSvKOtJO8l57PAymhWWAWV/Z2/b
bUbuapzVL14Xoyd3Q1qZCzejYTozCS4DzhAn67yu/R9FGtO187Q+tOZZIeVntUkcSnau6UcLdAjk
oRDdFszSWkOV7wKypixlR0G99o3YcnF2RjGIJ70edjIv2msEbSjWbYwECO0kXtRGydSNR0Q0flg5
IQF1kG4/7CxITk107ycdvj9YSbSFU0vh9djxZndlaFFBCbyz9mkVZ8s8cXWaFlW3/Pj9e7eNpSnO
3M05AYXdJNU8vMspUSulsCtnP0x89IjUtHbm1pklzoQTUHot5FCfNx1e6dCNJvhhFSd/pAybJiRa
adB/qB/qSAqPTykj+FFA9Iq3Nwhs3fZ0ihZCjaKN0mXpMvJpRX78ld/fWJiOKnt3leWYOr15+JUp
zxeJVtbRXi29aGGNcJfMBB/Dx1d5f2O5ylQyoyI21WuPXkgxBRuTOBztfVZqRCZ6bhCdUEBf6Frj
OvXacuellEf1okdP5Hn5iQnht9efjqXIgDgCHzfmQFdK0qrTaE/8QHCZ1+1npcBUEWRsckyiVxdd
3wO40DPlqfC1U52pI2nO9FD5+uh/TQrVQLaOXfB93NmK75vhPsYy2sGcZXktd5anFlTQhvw+9D0w
FwMdYQxU6dwsxnhTDJo8MbZ+86zp1VKYpJoj0O0fPwU3l0au8BSw8IzrPqiRRTZZtf74Wf/2KrR8
NPY42ILeldFGzykKixGVFTU1x7jvz3I1PEUQ++1VmG8dVm1nsngcjtu4S6zUsKNob9a4eLrOz3Em
WtWJeffVKXU47057Oc3G4YQ0h/fk8DKN25Jk3qrhflAiG/ZnVl0oRond2qsMAqGT65F+jJg5g3Qe
s67wp1Du5MEEef1NdeAAZ67bL/UU7qbVtz8stUG12HcWGhdlTIcfWqSItex14nGMuhyWcRCBO3Lx
Cruthtrl4yfzm7eAL4MafPo203H98MuI3qN14TbhPhlp5jQW73rvUmypFA1dxCDkXHGz5yQVN3k7
nBLFvSuv8hLgwoFoxsaRp3Z8dMsSDGI55+59GpfGknuHoEfJtW2p4nmKci1cD3pvbbqiUVeF0RmX
WesOt72rBisvcv3/w7sAq2lqIFHAl8f3wqTyQzJzGu6dWLW2ZIJkWCJkeuJdmO7ou+HD3uD1OpTY
jvbKrWP1Zd2OwX60u2juRj0cRMdLtkGSjNsxM/oT1/vNTUbpi8OAnFSg3VRCDh8xzbKS4VpWe6dr
P+cWeIHMF8as08xhO/a6+aTV7VMrAX+1WRdutUbFJq+21U4vs+jEavquKjO14dmBsc20J42rOPr2
fpCgCRnSmkq+0ArgLnV1xkEpWXpO5a8Z9dUjN464F0+ivsr9SZtfqCcG/buK5PQpWMuh4VGd4bx7
NOoLhecc6VY9lQxsOhlF/cj21Nt2KtqfTsXfl6S4IWSZpKuB+KbnutGHe1cRL6mTXGdDfUuej3Oi
YPbaN30zMlgLpvoKuMGJF8Z+43hDl3V2ihy0fbJY7c+9Jg+fzKpCZehiLAMHZNkA6KoS3fYMfaBx
4dlx8WQWg6whB4+AiIZYjy+LtHG/+Fo9IZOs2LgwLV+vZm2HqQW4UGwibfZa7T6RJE/NlMHPrmqi
G5BzIpJ5Aprc9LORjOX7wslQiCm6EV9XXaXdUG5DthQglb8XVa732BQLeF1l5hVfvCD2v4Hhkvdx
koX4x8cK/VzPMQ31Wz4iAhKGW9y2nZJ+SZNS2w+2A0zXaIj3mUndhfGJmM//KtR6RGroR84u6830
AuuI9404m5RVCQbOsz4CdM8I0/yOnQCjdRgl4llvbQLfSYmUz5rjFTdyVIFj5iktklmeq2xmR8YS
TDnd/5Y7VgLho2NzrhvNJDFynPJeqTJkf0mYOyMqoREMXebn4Wc1TdyfR4P/tDD+yWH5zcrzrrX6
SGhFUP2DzIp/rJq6SQ/bGdPP/t3OMGk+TGc1VNLUpKaN0d/tDHvqv9JCOOivavonVmPkqxztmOPE
ZGX4q5NBpsXkSyG5gu6ZiTVR+5MG65HAgE0b75nFW2qy6rNnOp5KPbLLgkBT64ewCRngpZ7El30a
WOrcYFu+nnw4s7D3vGg5DqJ9LpoSuqytVsiHdDN6cIu6uIx7PbnVBnVcV8zMJ+bXd4sLtQLI53w4
h6rhOzJ7h2BFLTmNPRQh1n/8rGfwJ2y0QUkht2+e3/XPeeltU/Ldbmu6FIUJagYcq3leh8tK3Vod
QpuxfhiUAQxTV3pLT/XDE8Xd1+r1m0mRW87RgEMWVSXBkzyGsHboBZUSTd+exalZaybCwQT3WE/b
YI5HoMC60mBYrms3utfiwb4cC+UiKuNd6bsgNTSPYN8mGpdgc427xOaOK5pDUvIwRCvLvY0sXCdR
G+ab0KNQnFe+u8agYACbdtRTK/G0uB1/F4aNoGqsTta/o1s2uFIvh6Ty95al+N+tJtWv2aRWc0dM
K16QO0h2tbNewv9s5JCv23ice0OkLpKaKI0SVE5cJSXmqntDtuGyjbzg50P9z/zE/MTW99+3WO++
JtnRnMSf/3tO0j5R5ieAU0ylYzT5b+Yk8Qk2MrlbnCQxbVF2+rvDqn8i2Qn2Jl0JnJbA3A7mJaaQ
SfjB9hebKVDQP+iwvpZ6DgaWQcKNplLV5kNwXD46knhFoySJPWqQpwOkTSV2KJxt7ph/zwMXtFVt
GDPF07x+HnZ5nM1tbXRRxJNDM/GU1aKDk5+nYHssBypZ1yXjrIpN81qyGhJOoOpVNPeiQVgLYtmy
u3BUvpRtBQMnFV32rHJWGSacKcUXjFrKLZWUkVhi6bfJTMTtkC8b1fC/J2Zus+9MU4MIKr+EwJbU
cX4d6DJZFXXXFvNuyqJc5kFRKJ+x6DhXQe+xliccuLZR3NI681KIVsXQjyc2X+9mM/b7OATZJlNh
waJ/tEkuebIBJyDtPlYDF2puU86TRLaLN2PqN3Pmu+mZq+D+V6nKTc4OnXH0tiEYl3HdFHnA7iuV
1TL1s3LV6xXhjFg0l3qbnMoG+M3A4KvQgp2Y0WzQrKMLNiJJRx1v6L2p5gP1lKz93Ou2oq861ynM
WU7TM54JLXTWpJH5DAbN6pJZpef4cfqM0m9eu+RGylR+S1K1fnHVzCF8BjCDNa+tDpeXN2TyTgZE
Ac1FLoeHxhoMrHq6PmTLIEdYmw5dWS2pMmLIYYGOssU4aiBQo6Yb67mfW6k5w2cZXlVaBadN6vkA
uI1MB8XByrcwZQ7KyLWKW9N3+y/gGizAG1WjfzUCs/whkygkz0Ii6p5Jei2nYsjfPbGpBQC+huwa
AJHvJFWEKtKP6s3+vvbSH+6Y7TyFezMKZ4Nd8FeI+39m339iwWaKpJSAv4gBCeGbtfHfz8ZgE/P8
payz9FfQ2Vvxy2//rr9matX5BOYCpMC0NQEs8Gam5reYgxGvcvRGuTrpZH5N1Zr6iSIcLyVdpUmo
OZXaf+0g+S26kvS7px0IGx28UX8wUaMYPNwCHN+G49M/XJ+gCRoZbptk58twZmkvCbOkpIiuQL3T
hkuMQqJbDMV8GB8KjzyJJfLQ0FjagGjdMw5qPlQH3j65zKKN9S3i7QFla94WxbXpXo7OmgQIGW+s
8REab2h9n7i7KQrXoP5WyBtNnrvefetufW/hWXPwwZrxNfDvbBr5zaWVnxViV5nXmX0uw2tqABH/
3Cnubgyuqn5t27CL3N2UniqCS/KFIRWO87G+tKYEKWjA0bOVblygNM7eCK4yEnXKdAbvppzaAQ50
G/B58UUCLqfdmtqqdXeAf830nsNgpM8FWYHhRpRbv/sqWhJLMiBAbjUPm9tkuPP1+1HdKtGjNn5p
o63lX7jVJqm3JhNbtya20exWJvs4NMnOuanRq4j3Djki0bzukRVd9cPaDGgqX/nOudYtw3hX5Zve
P9O7i6G9BsRWucjfoU9/nkyH4DHBZeqoHRVSkTcWAMDxCVL1BsjX9CtbjfLR72+a6D7vOCeHuwQo
j3FZyruiunPji9DfgHQMCZSxl0E6UQEjYmWpaJlnpbIhsUOAYNNWIl8X/tXry/JH88h9lvDrv6ef
+ZblQxlAmPqfw/+sfv430qXpuHbwH8u0xqdz07yUw+1L1cT86E+R0/Qn/7e/+Y+X17/lfshf/t8/
v2VNSrny9sULsvTt68zr9tFUcIvvJTjcmU0/8Nf7btrkor9GfHMQQWbD+/Yr6ND5BHkKpj9TzdRa
nLZ/v153W/vEsYX3na24ipZX/mtjJieFL5VjNmSEtrPf+yNB7iva/V/7smmumYRHFN2m2vpUajpc
710981WSZUZ6yCRTY85QA3PuNWHZPPWyzmMY2GEe1ausoCF5rVL9MG9d2w7DjROWznBdan2u09qj
3G0ni06PknYTJsybsxgSKqBAt1RvoszJ9nQLbFBUCcU1yhtRYCwz33TNG+kbrrtCtKH4GCXT1C4l
mb9K1lerKgJ0gIkvRKizLArR3Bpjq1K4Fop6Dbqi+uaotQJJUHHCM5H32jhnz8exa8gCEuMotcDW
dGVjPGmNPvUNQsqYC7VjyztD8RBfGJ0LGDcKAkpTnazpX6dNCnrIDCy/WoWBEd0qlAHhfoZtHq9U
0WrmVqWUFcuVWQ3cqlhxilSb1U7p4Rt9M4x+sxdjZ/7mMPbz2XAIm/oePGiM7IfPplDSVnDPrBBJ
ixeWlNRK4N3tmDu7JNLK4MTW76jhM11vahogF3r9RZf98HpuQHtAajVzfqiEIwLp1kMPhgRSds+q
SERJ2S0o/F2WZkP8bXQq7b7Nu+pp6CqGwBBU/SksF2/A4R0go27qvFH7519Icjz8RJWnjKHnpeSh
kQWPiEkqmVgQXqcgHg71bsSm2fkQvWOnglZbpD1UxMTyTn0MMe2t374lECLIV2FNpoCDavE4rs00
02ZUYheGsI+5GHdLQOv6KkojYJmRX3fqSrqKC4WevW606z1Tf1G1uFhovSLYR0a5GL/qXkuPliFv
Y6NEUuoTZh/ZTT5+12rIA7ey1jv/rnPHwf1mtH0F5gxtd2ecCjw8PEcQIMwX0ZBPTbxDuvPH5wg1
tP0hqA38uQHkwS8jRfBkafo62JuPh+/hxnS6EAoV7hl6qUn49zrc3na/U91ldLhEYflWX5vg8LXB
ugwzeK3zNOkD7M5GAjv846sevzRclVcGLDNEgYladHSeSOwOngMbcVIkJp6dH+H00c3MhW/rlCdk
FO++IWZJynq8LvgXyRycfv/NN/RohMciiqmguWbc59iqoFts6iFt7TNoLobY1Q09WufEvHBYpOHG
YtCg9g7zFr+kZAt5eFmOmraeVJ7p4W0eTdwNVXSduGEBUtNxq702kJ5dc5Rlzfp7g/u/mI6my5p0
nigLTILkY+rHKJJuyIQ0uKw6jgXbsq6/aGw7b2YBkstvH19tKggcvHLIU+h9Iyjksqx3R1+SVqxo
x9EKPZJbomZTlrm1dhtdXytu7FxXiFlB3ugjkOK+PzGEcL++uzjFEJJQNIomE8T36OKuGxUiKHTG
T+X2eerNI0dW6W1VpmP0NeYsVjloqfjca9sYQUv4kTcdU7VWiUkji3K0aGxxq9okci6LSnPAkRK2
Kbs4HQy0mjbYRopeMSeSR0SyOYDNZszGmy6r+mzt8oCTm2xMy3pldtqAZBVIVTHc5rVKeKpwTcW8
Gd02GH/oQZEb3UatzGiyiHWWypY8aJX2hTb96AGd7VqbPKDBDqML2QVCXgapqhU3dInMfu4JL4ME
3cW6Z+0iFZ8ZJk6tswk06OJsIGonk8myt/uiHFbeGAgynRotDaBpK1lttltHeokkXy+0nPjBH2M9
IE7IG7V+kVu+pNSsj/1IxIcI8OK0RkpMWpR7ppyrVuMr9jaP4w54m6fq/mUJjSokAy1L5Ia/w3PG
la/0mdvOYa+I8DlO/do9F54knQ1eo8PUUammYmeXvhXaYbJl5Fow7/Pe6J1FPbZAw7DdKwr1mMYS
rrGMC5H0+jVsV1pSP1LdTLtyU+RJrASLTAfXLJCiy8K35o3uDhLgytDCqveCRLFfHCVxQBGUXTT8
iEwjt7xZn/lW/qwYOWYWcIJQQQJofH69dLROqV7Y2Vg1YsbRD18cJ47TM0V32ZPMUqLXxLnSp7kJ
p9MbfdA5mtqjxJJ1SAKi7Komm4vQTuNHKUatI7VGy7oz0ZiJs+m8LqGc7yEI2fppqyiXpjp4rD4K
lruKKOFgSK/Zu+Q/6BfZzq1XKh1E3SZHj/RUSYu44BDSZQssPuoH9YJdYSAgiziOvmv7ocpWeiMG
m4FrBsaZXUMiA/NOs6p/GPKy33iO5UarHJE1n0uLYtCceRISSuRbaXkfqAmRFBn9ORh9seI15vhs
pwpKGpJ4YuI6w9jOZLTutEpP6/OqEL5mrvM00OJ84XSRzznM9vAVjkoNhQwyxbjrTLvV132VRPG2
y1lXejDUddDY3pntKYZVLK3QkeE9tqCk2Y+AHYdmXpSh6m8pXik+Q9fWkn4VCT3OsfWrKo7bWW10
evEo6kaqZ1nrtWYya6F9jBlMgtjIYLpj8rD0WdPVpomTTEk6YDADJ2O9b3NlXue5ScpLr0SquLbN
gTuLtLwY5bMoPY1wELMgslW6NDoXiVdG6LEigw2p2hGL96UXIWh2o8iK5jIX1DbPx8HWhgszaTrs
ZoGuUG2MRFcgLnDVtj8fMkvz13Znad6FZthesLfiwIuaizZMcrtaoibJ6mHO4JD9Ng/U2rWf4xJD
9YMb1BH0zpGSaz+wGHc1CjG7dx3/oWplEGxMWeVdc5bQuDG3LbG5ureyew5L4qocYsUtZ2pSW9lN
Ztt9pSziSmemmI2uJuPPQ9eJ+pHqrk1Sw6ho6j6xGrXZWWpCrI9S6rV7obh+fSv7TspvQ/3/STuv
3ciZZFs/EQF6c8tyqpLUrXaSum+Itknv/dOfLzUb2CqWThHagwEa/8VAUZnMjAyz1gpavmsP4rm7
JoOisYazJX+haEmcuCguB7kVJoqL9k3FgOZNkSNw0WQF01AdGvPl6LxvXrO0J1F9wIR4HYi/lySZ
WKLUu37y9kkwhDcUSZubwkG/0jVw0vPMOMb3vIUv9mRILjUJOHBgbM8ffCWw+74dXA9hf6a/cRrH
/Rj28wb0YnPndq7GQJzA3Sq2sYZgXOQEL6aBX8ipnjhPICeLl7AriCtSfSZB68ImPCW4inEzjZRY
VDWsnlSbwWgpWH00eWuGfYs4G7J9XMXIg9pFrq302i5iV4JKOTyZbgWoNAAS5xuhCUOJ3CEO/oUT
08DiTtOPlkTGX9/u8+NEfOXwty1UIS1KghYgjHMrTihiw2KK6b+6yFLNT6omnLZFSlx5qIy0oxEW
xIGz8o2XqQ4lPLqiUOAkk5I8bPGN7WAay8Jpg38Vt6xnVEaeJ4daV+NxT44+0F2IEnTQkZiZyU+D
qT26AbDu5/cuHQUwA2ouDU3CyyURbrTsKnCNUAY+YUBCdihHgZggU5Rco76vyA9F5huV1Hy6bvg8
3JOjDaX6BxIkcEhkm1x++VehNBKXk66D9r0x+ghVmCAE+3Fw9U77nOMdw0PB/C1/RnJFCqYjrndz
3fx51iCPOeO4yVOk/Du0LNs4N6/owu4AWTr7ieLwTWro1QnCTPghyAmUVo7XG7Yo7FDolXUcqsCL
L53q7WzEpKl7YmzvDsks6B10HR5KOx53710W7UB5nDjLUvRmsatpp/bAcCT9NxQOIypHSoqiUBCA
UlEQXJHRP09LXlwFD6xNNxHQFLWuReY1oRCNtrIQhyau3WNcJx7zPxm3opcdo0LcXLV9yL7Gikt4
wypMJ6mooJGGkZ+cfznhNgS/hqmgWJy2nwpdH462DQ5QH1X9S6q4lI+VHkTZ9Y1doMRYrKQCISEE
LBWMMGSzc7Nu7hCGgK8+FM6cqJCK+4HAntajbFZl9t5ThcL8QW0uunmXpmXG6OpJdRghrNaxWJPK
vDhSlEYAH/CbmL/Kq7Q4UqLrA1HaRFVdrCnDpuzo4z32HePeEV2N2vdu+YujIuFlkrfLl148t3EN
dkvvmopie93X+wjoxsZ1tWFjTkm2dZ2s+dPZkZuuuIhzt8yWIw1EAopX4i0iN1uYNfuqGMMqaA5D
MiLVZOjDZzVvBpAdXaf41G4YdXT9K5/75BeLkghLoYRkG2e4ONFqoilGR/h3EIO20+tMfMyV2Dnk
els+caifdTPOP2etGO8E4dyn68aXHpHPSNGL60RJDue0ZLuNpammlR20h6kg6UxSMHVJVDRfUxPd
1yFvtP2glAz5ipNx5fsuwIdy3TpgKfJuhCJkAi6P2ytnHIhcEWE/9oe+E/MhcplE5I2Z97uee0jP
EQNg56FNNp5WRru074YbO7HtQwLQYOtEzDfRux7uaqADHLm+JxfnnGMEX5ZPCQcQV7M450Vp8zi0
9XRQqhEWl9WVB6WZf/YZAjjXLV3sPpaAwYD7pXgPnWtxv62oygCZz9MhjVD9GnNdPc1hg/JnbCnf
WyVs7hjYYPuKI9o1Sfy3FomCgizNYxxQ/fnuF6bIa3P2pgNVNWI8q28T30jFT4+9/XN9lQslV740
U4MkXwNYPSAmMCDntkwF2kasDdqBHaAFnjL1BGgiUyIzNzlWqd1sCh11Ot2txIfRm7RD28T2xlVr
9Us5T/Z+TqsnM9PLjSBRY4Sjlt3Dwwj/5gqycNd/6/kXkfOWaY2yZJRRufwUos9/aptlFYbceGtF
gIlPqTKa8w9FSRUcgAiSj07pNJ+zXrULa+NNg/quA4Grh+IKIFfnNFA8xQ2dm08Gd+xTx5oRGXH6
Y66U+Ser6n8mWtgfqCCkmyYcvFOuRO3++rrPH7j/MewQ7NLaBdx+QSLKmjGxxxABalPL/6RKMmTb
0KlV9FEMp0Qh0bT7x4h20bfrds/drbQrEyoJe/fQYKZPdb5gTU8K4dQT6hmRqx8ouuvbvBj1Qxqi
rug1Q3r8P9jjG3OxSa6o+p3bKydjpNhDKd0KmIXogD2/V2K6OPUc/wq1UV1xr28tT5dVcA/NKt7O
hStRjLJOO7dS97ZZeB9zVKCtTQspHUHyoqTsZjNM/v0LBDVNUROvztdcvF9Fa3iRJpXEB1MVW9Wr
9MNE2XBnBH3sZ6NZrNCH5In83wrqfz4g3w1Va8CoCAov/EhqKn0zljobakqJ3BDRQyDW47a3p7VR
ZG+ZQoAGiCVvFdN0FpcDchrhsx7Me0Bb4a6ZJsXyi2J0d0kwBsq7HoH/rAvviPisVP9Ql2oCrTaI
yXQjbR8PzLxtrNC9s6sa+VOqdZ+vf7LLdUlUHFePuJaH0FmcyWyw7XmILXWvQ4rYeaGX+Cow8W9J
U60Nobq85pBLJO8TXD0p2DLWaD0rK2PNVvcJylo7y+wY2idiZDDQXN+DTSt2+Je1gShvrY+MWn45
PhHyIud3rrPDQe3dVmXaX+R4fhuYxdfRHIz0SFyUrT1sSw/OYYTNAI5FNoVwSIsrp3td0od9xOhO
R+mqj1rhVJMf5a0L+n6sG6PapqGOotNs5FbwpRrqNv0f/NL/V97kjV3Gj1PRZL1S82KxYFT3lGnu
0V/XZ6WhPZeNm7xEU6+iEIBgvmPvzDlO35UYyQMLh+il5WbwdoF7Pt9lZ04z3RowWtkOUn6E70fB
a8c8SkfbVcZkbbNuqt99+yV6E0wp0vZS2WNx+9ncjlk4COdHsf3cq+mw16bc3FiZ2/wHy/GuPZWB
EseXfgmE1/PlKU00doZSINFvEIzredodyZuIEdNkPvQKon8GGqPbd99MaJFInaFzwa1YZrYR+IHY
mhuD12kKt61doJ1SzckNOt3W7rqpy5eCT6bSULBA8GNvcWYig0KuYk8MvMsyfRNGivFhcKLhLhiV
8HOqZ2sMpDcuJSdUahUAR4Pmv9jPzC56ZWD68F4vhLHV5nZ8MMPsT1KN7c31lcn0//yFIAKUUHwW
JxXfF+UBekdDknTTvEf8oX1mSjvT+dQ0j1de9kszVB6o2tFJY5IDCODzA+IxKWKsc9Q9GzVkni2v
vAuSqtCNp+vLufQv1FVA1BAkUUTibTi343rKqDSxqe3VFAVNhHS9/UwZ+I8aoujWBwgjUN/q9zHj
FVaepMsjIqE6cDd0ms4UkRaJ4uwqLdx25hsjn6Ts88r459IbuFN6/Tt1RHt7fZ1vWaMySYOSyQaM
PV34k5y8QRN0hEDm5hUZl9OJXTsDuzfS1DlV0eQ077Qoq+ty+BxFHSp0BITnOxswf67IxNxKpSbU
zT3tb6c7p9EGyEcbeljZzeUFwBrPOoUxQC/AopaM31zLeq9QPYRrlF49VsSEByUrgtTPUlSV3xmV
vRgj0kWJCfE6Duj50ixS1SJsMVZ2OrPnSw9x8KyrANmBRVfLwl65c+c1BVlZZnH4Zeg+5HaQdc7t
uRHA4b43292otdYxFyUYNy8NrO3UMW0Pe819MNfBUW9s65n/qla82VubqxGjcX6g0F8c1SYhdBpi
BRVqkY4b6qnxfqK/i1BgPa+cmgtTQDBAk0vsB3gMYBnnSx29PgD/YJS7obGn732cluFDWXVNfIJJ
kjxcvxRvGWNyBQ8eFTBu4uLyGyDWDC0yCZPKPL4N3ARUakGHtPWa8v3reiFCUqbmcLrLTzjCRjYr
UN+7WQurGulu0QOvDAqpDTdU+Y93L0wOrSNiAkyDyNLCtySdHQAE4+4JWup7siT3Mam8eNuGufnl
uqlldERRhdcA8AzngmR7CQZE+AeiaeC0uyxo25Pd2EdSC3MnlYNgWjNduyznNUX2hWAXF4JqjqyG
U0w0OC5L3yJcPQ5o0TfoUlTTg2JxTPzQrtubeaC/C6tcu3X0LtiDgFODDaW6aZcpWspw93ZkNBk0
hWMVe9q04hfe2AtIrpKQ4ILRxjEsD2/SQjWgl8/csHyfj7OXbiqzmHYCfM6NnTFTs0ZSeW342YVZ
/hwiMITHhkzbXiRVXpXe2tgUBkiRgSE11gTWTw6jqC1jA2ZrPqptTdFBa1fe54urI21KmCFfgkxg
Of82EKMyhkkx7MwpTf5FRodYJvHCsSjV5r2HWZoC2O7x1SnpLCMOI4ZPa03RsBtMS/HTjHmIcZ9W
x3xykpWw1OQDvQ5uOEzEbZRvkZ5TcUJy1a92MgKiBDMPeZvGVEyGB9blRlWDYeXKvLV3ZG2EUDJF
vGDlhMbU6nrnDDvHqPrTqCfVvg8bJUWeoFrL1t46Gy/a0VxNgEkSL/x6RYbVdkZVinGnV7qx9ayZ
YfOAdT6FUKh8LRnsfdp1+XudnXTfEk0nlydHlZ0bjaD/a1rcjbsOvY8t0pjpCfcz7TQ9q/bvdD/S
FLBTZNdpLlxU+NDkbvPOpZQ76JPxBzk2xnnEyFBsxjJqvxamOh4C0tJf162+8QVfYJDgzWR57aLz
GCKsadTA7SOr/2d0hYZWTu5SXDOnlZLT25ZARapyqhNrPN9KM8spa1sG9yxSxc1sK3gUr/G2Gf3z
Fe+1DIU5/Czqf00tohonCJUAxsawc92khGORMMmwLyEq2InRAgcLwgelF/FGqYthJcBZgOdw6NI2
0HSQkdTqOTbny6xjN3LKbh52LbKWUBTM4egJET6kzjgCKs6SvvDzqEGyz7YRSraZg/ag9sH4UUU5
4JaHIj5OHpOqE8Q36ASXdMBJZZl1ef27v+EfaLXzzvGAw5lcfveA5NEzqTLutLb9p+Xp9LVniOCK
e1iG6nIveE6BbgDYJCFfhEAzQ/ko2/DJm95JTiXed+/WgXHn9qGx08ZJWyk1XESX0h6EMEljosTh
yEW/cnpAqkqcao+9ytT3TUtH2+jMaE/lX9vKoW3MjhqZTTQA+E/LcU055A0PhXmyVyIxSg4vwjSv
zHeMTeiCCCBbZY/pvVZpvXpobHe8dwrIlEywSLuPrdVa5soQvze3mcQS6IRsly0RG7OWDmOvcuSQ
l+i2ZLTubdM6+tbO0nrbJ+5aM+CNM47cFcPb5TMNWWupRdc3IBpnW+t3ZVWlAcqMdvyXSqf1FTbE
2Pp9Wpt7JszZf/p46Lcl3BeIQ6pZ/S0mLUEuPCyZUdUHabvr1TEqfPDRxVa4o/vz+iG/dDkcBpJE
+JV8jwsZkaboM2rRfb/Te5LSck5KbWfViM5u0CswgpUY/PIzyDiC3iGFIFSzJNX49enjshl2Cbxt
ZyRqjy5VOH+Hn4GXCdqQ1SraikN9yx5qSpw1AlY6FYvbxWjOmTkjbr/rRdKjYIAYVfqtQAQx95su
9gBk8Z2KFaNvbCkq9ST5FKANAA+LV7g1aakzqb7bNUx6P8y0155UAdg60EUcb65/vksfBQeXqgLZ
IsvkrJ1vKAi6yZ3UdNqFYdf81XumrKXIID5dt7LQ35Ee+9zMYh8bc6gHO5qnXQ8Yats4bfis1Wpc
kdro+r/KYH7qvWYUENboKXRPwEONbQ4AF35fYzDdpaApfv0nXWwysZtBwsM2Uw6nJHq+8JT8ziiI
E/aQ60LEBUgHihCpvolMc3fd1MUhoqwPeZZElbI0kmcLlymQ6EMWr7b2RdR3D2DKzJ3I1NJXJ+Yc
+1PSjSsP5BsGJRGe1qsUeKUOfr62cEi6NkTXbu82Vn6n8t0fDRdOj+uF1n3YOcq48tJdPAqEVVLm
kXCbVgY7e26QzC1t8ynW98hSFR/1SNifVSMx/gkTFoqfgQulKKfSPjmJzlOzmyZS5pWfcBGPSOtI
KuE0PdnAXZwwgj3PSJNe34s8rL7nNDE/IKzUPatNW0ybZIzFtulUG5KGXq2c7sujxF6iHvbCtOMO
LaIuxmh3ZmBP+p6WiuQ0WQgIoFbUHUWG/tnKYbp4AFknYuKIrlH3oB22OLelgZ6ROZf6vh+VfItc
PFIDavYvm5jLYEGru0kHbU2j7K0F0jPgaoLwQmVhsbcWAkIDT5G+h2Sp3CaT0gzbKm0c67kQgequ
PLVvHCapPKaDTSO7uii8j4anWObQGnuy12hr6tN4O1duuS00o/xilEO9V0WS3vcQ1xjOqBd/r9/W
C4/IQQGLCgWLngZRm9yMVxGGiOdg7sqUAbp2kiH/7ARMZUXj+rqVBbyLbSSG4LDyGekTAWhbOAWE
6Myszntzr4xq8FSN+XBk6m3w3GQpU5TaLiDDS8ImDXfpbI3lpkBM5wdVZ8dc+SVvrNeCByo5KJos
bC1+CKPhraakN7YfE2E9VqDNjn3K3JHr6710SRJohHeAukKwsHy47Xp025zMbJ/W0T9Th1zkqx5f
FsR4dhe4IOOv23tjVTyfUlcTVW1Cz8U1MRJb9GQnzARUh98hhPetpbhrfRt5FM4KAHw4YgIER3B+
BKMLt9covBhz25h7c7IEUrLMzyQFa248vU1WnquL/aPCACOXtQBxlKL+56eyzWtSO3iK+2gAq+0L
ATTIzt38QWuKT0Gc9Nvr+3exNOxxKBF+NXhGaBIt7Dl61Dpzq3E8w+CbCi5uC+yfIaFmXRvByse6
8GkYQ4fcRa5A8t2WrTbFycyiiWNtP+n59GX22uZbls7Ako05PJGd0Ygv5nkl8nnDqKwdI8NAgMdc
qsUJyTqlhsnACgF3lnclUke3duFYB9wrg3O9Ztq2FpTY69u6MIp0NTo3xAAm/9Dwe5na9sq5JED9
DGq6+pPxBUq94sOWiD56Kyna4qxcGFkcyza0U89ShP6E0IhvaBuhnOro6K5B5VbWsnz2YEIldam8
rEXcOJ/VL9NxbSWLp2C5kmWtshCWVepprD/pzia806RW39b+Lb623/TP1z/MIny4sKSfn/dq1EOG
3mFJ+5ic0Ae0dkRKJ7d+36G7MLN4SXUnjotiYM+Ce+bhbtUvw1FbSZHWPsvCn0ewzGEKQ6CDD7sx
t6SOuzVJnRe07yvHd7EM6T1eHeNID+hZVyyj+ll9qA57MAeJ331DxMNmTrAfPXtHsVWObeVba2Kt
L/fymm15+l/ZziLKni08w6dYHGrzpoFJmD0Q5fm1Yp00ZHNS6wNzsIVx1AzFVyxKmChmqLdzs+c3
bwdUROyvKSN0TWflci985sWuyC/z6pepjSLgP3GGQudXNnxq8u9d/eX6MX3zQlAj1Wh4UStd9hL1
sNOHqMBEkPhfs5P2w/uBhsm+WEkg3jxDr8wsbkMxxZEXJpgp/iU3xe/pWTlOh+srWTOxuAlMPWuN
LOMIdTuxk8d08te6aGsmFjehNRRdY94qJk7lnTih3n9cK5gv2EvUyKVDf7VTi5tQh6gu1SY2tI+5
5/d32eRPiLb8Kmu/MzYMjf/1323b4vQ3wlOVNuP0F//mW+XRODGobuXjL8DZl2uS+/rqHDsgTksl
Zk3Bj/JOPxQ/7IcBJdMTSPz2Mfxmzj5zz1eC/rVvJf3zK5ttUox1GGFzmjbKk00tq9x4X+1v/93u
LV7GvBRp5aXs3rAbb/5z6IzjdRNvPr4yBaX/JMXjF+caHZQ5a4pEf3LqU6F8cc0v1jD7xvD9vzOz
ONsqiVcaz5gpwx0k8ZjSb7mJzMN1KxfHmwgJktYL8YOjjl7b4rM4dTfWqTp/9xpXSjMBxPoUuPrU
H5D+Cs09Qh1JuHcYjoAmUJPmlNRF+y9KapOwIx+8n9d/z3JzabihDYCOCLpxkkO18EvTMNZG3Aba
d5cJDH6ijvnHWimVraVXsGideVyJpOQuvn5rsAfolNxIlvA990UL9dWpnGc0QdzEC38IK2OeYxBH
UMKdwJlW3Pry5aCmbiG5h0OXAJGLDnU3BrGIgbd+7xuA8OEGXEWnnrpCgVW8ccqiWcNoXG4kuovo
ZhiQMKBfLIPfVIROJOq0/GFUmQWzXGeIKhAjtKxQM/XLuC3XVFmXF5x8lieLygVBLwn2srXYxoWi
zign/2x0JbqdwyT6aCtqcG95s/sRZYLijqkd3gpE8eL7kQBSk2ZTTYANF3ozTL5mHORci58BBcpd
NdrFgRLq2tSoi6/HaHMCenYUEisQxcUlUUrXGcJMy3/WSuWVcFf74otXW8I8zMxB2V+/ApdLkjVL
YInkSUiDLOuWbkkS5WZ69rNEMuauRtTnU15Zaxu3DIfZLClvIsV6aHiAeTu/92owD41CBf6bps3l
oVRs6753Iu3Gmcx2C39yijemSBBCgxn+9foCl5UR4BCytUd5hAqMTK0XTtpS06RSQuF+q0KeBFTL
Rrf+6YxqZ97nRdjZvubWUVQjsK1F+de6y3NdamWIBKW1lP/byoYvGCzATaXMDAVyWmdMRGIA6vle
8BQGTp2a4rFVFDSPkatvnPxgdW0vPmWzcJzbmtKGtqVXWTcbAZjD81WTk/elNpC2+gsFppvQ02wj
+LW+Hb5oMnhpYzcnpuFZJZO4UZ/PNlTwhvxmMgEYrumNXFx3ohQ6CSBn+YcCzOKEVqlXTChimd+m
3kbMwXKj6baf9OCpdjOt39e9XlRrFZiLC089iTIeQ5ugzJPuLmzWHN6Quo77rdTYNHo6gU9DyDkx
B884BrNd3ZvAs1deX/ktzhw2tG0K91J4iASbZtD5t9IZ0xMkcRF8K9F2sXc18xfTXUR1y7qZu9Z1
DulgaBNzBnoVkrUyj+KgzwA+VzKBy+sDBgXEMvUTbuOL0OPraAbwXaAg1qB8Mysnnz8PSusZPhKg
tnEM2wqFz7keqmJXqPPk7AoEVoJP1y/RhUuS0GXw7xJpRfdhycxQ4xKuMbVRBqCBhUFUMB7HvVVJ
fam8s8WaU7owx15LWjmAStgnrrO4Iq6okdExnOSRdlnq+H2TiwQ5wNJDqoZ9X/EQF7sLAA/uONGV
bK2D9D//yJAza2GFnfIN/O30Ke2MblOmRn4oEzH47mx32ymNx60JxWzlu176JqDgePv//A/I3OJQ
jznkjNpM60cjrJUPdeYxy7WPvQ/F1FnMmU/MW/Tp9E8aur8fTC38p2vMKr/+aS/uFa+ZDoiDGiBk
MZTUzlcPiyMxFVERifPQQOuJjGRX6kPyZ0DJ62RW4ntEw2t33ehyy8GUgs6l+kgMJHW7Fx+YeryM
JjrrsS6L/KERXfFpyAaz/zRl3fxv0J3W3mbAheIPQTgHazJ1F9ZhU0haLvbZetgG50vO7bJKencY
HynQuXdBGuXdr6bUwctFoDJVv1D1MTvwNA0HdOOAdFxf/MVXBzPDq07cKTnBPE6LLQ8A6kILjaZH
lMoVjbmxunvKUVZLTkaPzppftOn0IW/08ktcNfYp76fol1EEo7Xi3ZZuXP4OyaakXE0ZmJN4vg+K
pQ3e1FXqY9W0ASI2ql3WB8RR0hoQqgApyCCz8n2FeyS1pUIkqGwGjIEmXhaCuzFTGQKsl49eLNxt
a/bex7nyfrtZomz7gKt3fa+XpxtzdNsZ/AE/Ffq3uThoidXOekM/4jGeI2p+fTvcz0007xXPE7pf
cdDpikD/vm5VfsDXzwYscxAlgBNhYEq+1+Jai8Qy0GCuaJN2eWdsp9GKnyxzMtbexLfsSNVNgNHI
4lFcP/+ACO8wpiPyDPxkr0SnmSaPs0H2sF5jAi4dMgti8B6+mBgNP7nkkjbtRDc07bRHkYyNzyTk
Yje4k+6HarBGJrm8nJgionfpudL7XdLKPKZAmEETa49WbhR3xlw7t91gBn5icUTVRJU44mL+lfZe
tnJWLq8DUGLJoH4RjoH2db6bSGU7adPp6qNohLNnfJKjnioiDtevYIt/NbqsXQGXvmERIXFuAUeU
gHDZGxySXE2aXhWPTpg0+8B22r2n5d7OnULVd5xqXmEkX9wGHWoXx0RC+T0UuBcvncjVPptQhnyM
Cz091BMlpXyYQ2QgmobusmrvyqJ7fuddABkJ1YSEieecsXSLbrbWJ3noIkP3iKaq8jFJDXNvNAiZ
/x+swHZiejBcZ/hr598uEE4Sdsw0f/S0sUXpOUU0KwnHFYdJx3Z5sykScBfAmtOdv2QIWH0+d45t
Rt8CpVba26CelHIL8qNKfo12FTUqynqqVli+0fVg3n0jRmbtea57K4sQKZ20+A/z55rpxh5SV2zw
tWEW+HE+ojyQKpnu/aIN4jBvwBvnNng2vDhAVUsJ7aH2fLMbO0UybyF5box5CLKPjVF0ceDnY9Pa
h7oMO4pcMVwKbTNMdWglWzkfZRo3o+OU2a0oA0ZR+uVsUPU9NGCm9XATo+5Cv9R2o9Y+TnNXhY0f
FFaKpg8KEv1cwNIxy9666VKnUJwtkoqVZvuogdqJQ1Wyiyx0/Iw6u/PiwRs/pPQb6wFOSjxWyc6q
Gje5RSYoLJ6jWC+KL3nlhFF8dBN0W/PNYKtBlPlTPk4i9BmvEqB5HXZ1VqHKoJeptQkA8vTkOUpr
R342WFV1pKqhxU9zrNdFjsBpSdbqz0MZ2h2ZEsWRm0y1pvlj2wRtfSCrc5N/UP1QfyDLrHrlY2BN
HSXPuqnjfT1qUfQ7iOw830VprWs3sVfODn9p5BueBl6QYE/ibcf/irFNGJoWpsOwsSqYKI/G7NWV
b8DSZLxzVMyI/AozbNH8SxFk8BH97xLhp0aYtzszbjUkxxwz6dIPrRakMALGLpmAWCTwS2+EMNr+
M1qBIvseAWFWd97opdZDUnet911VKbKMGy3OtGpGjDA2jZpDkhfiqOlK8TctKwRSi0ofo12QGoO1
t5hlZR08L1fU7aQ3Y/OlROMvP0yEuuGhpCY/HUNmboP2gyASb/s8FM3WcdEP3qAynA63nTBq86B6
JcPe68poi60Z9GV9inl13S+Jq3Tu8xRMXj2DiQc/tBsZqys2Ud2F1oERY1m4ESA/+z3x2JxsLLdB
iiud0WDxJ/52tO3REBTIckQvkxnNsBicydftwU1qDnuiRru+gspY+l7gtVAtkEacT3SjRPtx6Ds9
+t7rjWkdhsB12m9znxrZbQVJaIB3lQzzTxFriEGKtuyynKCuYeyYT+GtUb+GZhXbPvC/0HZ3plMi
WFG0hQlGxB6d7F6pe9OiJGH3ALF8RIYbNUcAflJ1w3dBpwbIWwRN/ZWf4A7Hkaw1vYkrWr67zjTG
7HPRKnP5tyLNT44df9d6QCmvstRN5FqoXg46dExf5/gV/oD8HrN+ysSxpnyjplrdfJ9iouJsy6cz
IlT/ZqcoP5Rm6DAPOY2CPvhR8ZMY5aaYUwQPK23MyPsFjycYf5r9OAYhkz9FO+2zHEdwHydBJo6N
BsDF3hRlG7fjBpFIb/6rKg7ASgjNgFQsv3asjjdVY0qbdtP3os7/5KZVRO1NosfsBHLF5EJ/Zq1z
I+ZsOML7dd2HX7yGDIZm/CwyReRhl6JxLCOOmGWvMHOoyV3fUDPT2KR1Pd7bDGx0fJUhuisP4jKu
QdwATj4Om+wPytKykDGhjjhUtZJ9j0OnareB0L163ymRMf62RyBx/66vcBnbIBgGGghj0IeQrHlJ
DF7Vf/MY3IdXJzXmBs/bdEFZh38TSJHubVL3eBudWeZ9zicHBnJgouCofb/+Cy4WjBouHRmEhnmV
AbwvUg+AqWWJy0mfSqR/n7zQCP+Mqtt80s1qFcX3hi1kAShlkuNIkbLFm2w0oOmn1omfujR2borS
GvUt1ei298Osct+nx+ZIwIzkVlPsRvSECtsiFtbNSbFH3O2TNhTeuEFX2Ps8hFb7MMCCPhhKrn8n
wE10dF7T4un6rl70NTBOCYFwQaLoSDYWS43gBrUe8eHTFA7BV3TRKFzsvbYKwb/myhRAdBEp8mKM
9dJ/F/UkRkTpwjLrnI0+m6P2qXcCZVypVi9Gq8ktcUgK2A7JCYNSv9iSJos0UYhafYyGpDcixk3n
KjOKcpeY5AFvNY7pvp0oLlDKiWenYv56WLvPIncQ/6oaYFtogAVqGrGdVe6KG0qBuQ3wEQ0hNKrL
QU3fex/JhqnlG3heyQVYotQ9pUAmMcj1Z2bEFPYhc6pEvxlKjxiI2ChcyzUuMnGiUohrSIJJOTYK
IPLCvrqQaMNnsI8t9TlDPt74QNFdH7eQvZtyH41MbM78ATHa7KDrShtrvoMLEg+iRId1X1tObB+u
n6ML/8AwHMJk1fFQlJE/6fznjJWqi9Z0ouemCZydliajz0iC/mDFGvOp57DfB7NVSQHXfKUzdXFX
aReBuycvwBPy34sCPR9fiUo3C59JyIg0AUqFwW0ZeObo91Cts3dWAeBOEkDzDx8a8N4yLc/aoZkz
gt5nZ3aSIxjg6Gg3nvI5Ctv4aHd6+k4QC/aAL6O3B7MAs+5iY3NFq9sgHZtnrUUfFB3uPntsoyyo
t21VMCagmS30WIwsWJsFfbmvJD/U9Shisq9cxfMvOtC8la5+fLYixhuf4H0q+X0Y5XO8dfJ4Fiv7
+saBlk8a7Dc5oBE9tIW9nLZYNvRD/ayAZlS/RjFtl21TuXlxi+SyGZ+oDajTphgtAowsa9txC5e8
jzboqSRr5Ynlg07Sh/4ECROlF+rHrtycV7crSzLGjvZD+CxB89vJsoNjY3yoHWMjqGbdXL87lztN
XoEICTVjkH9YPDc2BnroBs3kPbtTXX0rykF7iEu7S4mpZvH5uq0LwBILg/1rAQmV8xphE58bC+y8
9eyuVp6zNhdkVI6lOIyhbtLGo/9ZQGmaPhVE9dmdlXRMdK0qKPOPZUUT7640FCFa2j66W7T0gKEN
aPuSBES9S6YyTE8ZILXpufMI37+Fo/tOAii8GlW2u2XvCc9H9ff8tyPlKVBSbovPQxcbR/Ca6U3r
qUThwZisVFQuvolUj6GsjkwqeHb6HuemWpFVjINXtSc6RE544uhV312yzfAWsS5b2V7/KpfWNNkZ
opzNwmiSLD6KkdUIa4aZ/WQqifUURh5YNVuxdlVZuiv3TO7R6wIf7Vmp8yAJphDm6A+dL2yyJlOt
A9t6aplvJ9M8sY0Y0HuTpdW8nQVjgWNOzZFXPd6J2Sze+0xiHlk32rWyvuku26mdBRQpiSr3KSDR
iWhFeXlChNGGpPiI/K/pV13cY4RQcKA0CWxp11hsLFo5rUS3K79dq2s3Zj/Dge6EOLEFza5K8ngF
vLO0x6mRkkfIYvMO6hg9390kCryJua/6r163H9AWFqc6sbuvQ5EhLm/1K0/fhTU5PYZWgJRPRq3A
WhTFygZlSJoV42+nRYrvMNeQ1rdOgVKq7pRRuZsKd1grNS4Lt2BgbJkEeFKKVbY1z1eY9m09MEFV
/e15Qf4AwTi/ZSJBtXIh3lgZZW+YjfhERBKWfQaRulFuuoX6W+mC/tHqrXGHuES6LZCER/VVqf6+
7wIiGYVr4a2VzQQYtQsX3M2xN5ZlkPyeKhuZPy9Md30/IVIfV/O7PxrtGz4a112KACyPJBUu9pbR
j7/z0a4PzMMeDuQ89yXx6f00ohb/zpXpyKrhNXmn+Mu0FM6/FzFyXE32PP0ahyHxG8gHe4GUwsYu
7Pyd7xh8H743OylbBwQti6OBOqqZsLnj78bpikPoMsE+Qu35Dkmg8fH6qv4fZ+exJLmtrOEnYgS9
2ZJluqvaz0hjNoyxBL0nQD79/ThnM8Xu6ArdzdEJjSQUQCCRyPzNq/2xujCSgiEageoAcPnLWcWN
6c7W4oxo3AfFZ7i2mBN4KWbm1iBuOkhX7w+3Jll/B03YgBwvyqYUurmnt5ve0ReAD0GqfiRe4312
Mt2hOKd0mYTd6KlqP1ITy8IVz5T8x3hJdxOCDP02jhzX0bbNastGh2FblT+Cmgs1JEnEyY5HdqSm
6Spz7PWqrtL3MDyRB1mbJuuf/5X1dG472TP+oMQTN7hJ6nz67Y0j1oFo5vwzJvW1+PUKwYzuAA1c
sh/Wl/LCdnbUzkRhxLH2vfVzX313wc0tt5qXpbER+UUXV33kLTOWTvul6wt526gUAlDVprW4nWMn
RgtmStmMYTP6Q7kbpjTDEyZzZJUN54x7wQwNPdU13HqQkC4NbCbszAOrU6SBBl2+G+nMYELSTB/f
3zDblVxBJoiAcwPQJscJePMo0XujLGe3Sn7PsTG/1JRGb4pgbvfKdPMvjoGbx/vjraf47w3qwhlB
DhJxlzVFIjm6/HL62Gix2XbW17hesgjAiQq1bsmPOW21a2/z7Q3g8jTn6l7Ba0QU7Iovx0K9sPHQ
zfW+m7E9ub8aPchQTknmZNSK3ZhQo8ADBEeQg5k53IYRKoSWo8K05aoWUTBMqiqiUkszK9v1AMXs
uyWwuzEk/PrFNTLkq/oGJNOVYkIdAeIyCJBNZOfmFFMRN8WP0Q4G+cts6zHeVfOUS0H209na3hK9
nv+aEg21BjXYQ/Kc6ENLRRNVGhTWK6778lpesgko1HrIK8mBWEAb8vY2T3BiW4vjxhheak1TO9Oa
gsNcDMWtqqsxyvvUo4QmrhEmt0+sP6Ou5CwYjHxDdsrll8MYJcM8yxleEF+oDj5+bjdFFbQndIer
qHPkdCaBmA42UTtyEWF5rOP4Gtp9czLW3wAKisRz1cExiTWXv2H0l66O7aB9QQ+vyaLBjw0EQMbZ
P3pd7z8MSSquSYu/sdgUDfFiA4m0doM3QwIOlo2qjfYF/T3rqZIKJespV59FEgwINRByltg2j++f
yDcHBWpJSw+kBFWay3lqKcijoZTdS5nl1a2gCXLECyq911JEVlYxd4wGM7l/f9BNGPizuCgawaNE
sxUVwM0N3Dp+Q3Fn6F/qvOoih9Z65C/TsrPbUrty2W8P1v/GcqlW0paCorrNY4pM62ifmN2LqDW3
uh2pT+hhVdQ29rBL3yeHyi7pHHIMMuOlMzJ73onY7LLQ9jVzCI3OSNorl+UmMv3vfbje0MRAamJb
5rMuxWBKvapfUtx67rUAzQg0kK5lwJsX1J9RYMkTAbmUuZU3X3YwUiICBiUvqp7FPcrlP5ZSUx8G
HbOnJHAQGR7b4diIrL0BMPn1v33h9QlMrRiuHivO/26OcKYlXjYldvqiQcV95urUoqBeppOTknK9
P9Qbq7liB9fbeQV6be1oaDepQnPK+gUdAotWkhoezSLIv70/yhuruWJAqEeAb8Xeb5PJFWUe65Dg
m5fcgJdXCL2Lsjh2d1YgvP2E+NvNNNs0pVvf49ZoUI19f/xtPEJxeNUW4ZYA47u+NS7PadHm0vJG
ObxAehOPOhI4cahbqV7sZstsvmLFFV+7QNdT+NdlzQZawaA8hNHoBNawNSUBw9HkYnVYnaSmnYVE
JWYv0cj9CcinSnYgiY2HCsb+DzwD5G1JV+vHGIjyh4Hr5/eCaaRXsoftxcAtTv2fLAXVHB6Ur/Lb
QWsCb6HHczDyLnmiK9tFdmp1O8N16P0LTd/X5UI91bDrw6jXzqmr/Gs39SZ2/fkNPIr+91JHzmYT
pfVKJhpcKHi2paDyoU8TetNLERbiKlBns7P/DPW/3IzsBbTTGrv/ynObUTPjDt+wgxkH+b2kf39e
Muz03t9Zmxvgf6PwMCetRV6W5b0cRVNB5ZPRIkVcww8RaZxFOX4eB01P7XPilvYZM61rostvreIf
5VCMWkgIt6pALtSP1CPiHhRfOhqLqjihFZ6Gzoyj2vvz25ycP/OjWAVrAjViH6GCy/n5cakHPUKQ
6IZk+q7VLC0yvKzfpU2b3kG6vSZD/NZ6gqRGdQRbEupXm69mxbh9rXYFhw5S0aM51MhBVka8BwUb
RFZcq3B08+zw/iTfXE+arCuKGaH87UOzNGeX93OAAYivZ2E70N4XphbsdZwErwz1xnrawAvhtts0
OCFQXK4n5jHKnDphHpyCZlvYFMhLhPACgi/YXtq7xPG6K7XAN1aUERmO9gL44a16WOlmi2x5Sx9k
kqgd2eFy5FXvHTFz7O7MWXydqTldyRveWFC2JWPBfiEJ3B5zmtW04vnK0OmLJHInOztIzxehm5X9
8f1vt14df8XZdYMyLyhSCI/R2tyKZTc68IY8iPWDhafmIbeaeleppN5ZTdGtPorLofeXZh/H8hrf
8q1JEkd5lIFaIxvYxDK78+cqHUsE5tO43GHsMIS9XSN2E/jL/2PXIAK1ymis5fwtHjng4etaObL5
WZOgLd8qEC3jVD6aoscjWRuuSc69NTWKSSvTEzYRY17u0hyXnGScCTDJunHcGRnr2I7LG9Smf77/
+d4cCcAawtxcTP8DtP0VpTPYzZ4OzvCAiXJl/pQArN1nQxO6Ec5msnx+f7TXpw9y33orE8zYflse
2LJ0pgW/DZkMCiQHzQ7yfYp8zxHn8eJEI+aa7Mnr2a3FW9I5WBpgDPXNOg4IOmOtXdmHUejOjV0g
MS3Mpf3q+rF4eX9q21Sdg7COBVqEvUjFBRv7i/sOISecO9ORZnlsexWAnFh0P1zpFUUfJqnXtUc8
sLPk4AxYiT64nZnnZaRGs5w+0ll11Q2oH+c/69ex1EBYaLCsQmYo3Fz+qAaZ3bbWckT6kjiGm86t
mCdAEWGN7px5Sso9nRfMNLwpzY3b91fkjY9N7wFGCiobq8HM+ud/bS3Awo2h4sk5JDmWUlwjvnmq
hOkfcGRtIw8LmOj9AV+Hoj9Rdn2b4WlDcfRywCJdwPB5VXAYYcQexnlKP8f+VN0i1qbvs1br70sr
jkMZT/WVGP9a85dzCiKBKimmNmvV9HJosFdWWY0KXw3R6HHoJM4QTS1mDFk5Nt+WyVLnssImNHUq
9w5ghf7cTk19rBclP9peq/ZlsFzTmHi9/kC/QeysKjgBNL3NK2bChddK3ZrUyK7F2TH7cZ/PXXUW
db08NI7//P7qvzUcL3+aTuCG8DVbz+JfnxvcNFfdiEijhizjh9bEBzrK/ClvQsOblj2Q26C4cve8
Pt7UV1aZH6hf5NNbSRA+pt8YIEIOVi6qPoQIjddtL9z6MBlBck39+w/R5/Kqg3dEUGZnUZcDs3Q5
w8WgY2on3Kp9n3Y7229U6AIIf1HDUu3cfhp2zpJjHlwW5Xci6GcwRsDtFfq2Tk3n6P3lfp1er4ou
lEBhgK4UzTXt+Gu5y9w31Gh0JvqX5XAshmDOI3z4RH3lUL3+rIzDrgZ6Ro2FmtLlOHpvTlMhUBtL
q1l8LHUvPbuFUZ5LTB1CUMDf//O0YJtgT0Ojfi2Pbw5Sn1PPFTYuH7lijXHUdh58UetP74/yxsZh
NlwLq7qRierW5aQaf0iapdJRGCsy++OgRFGGQS6BtFbtaIbvD7Z+ic224dlLrZrCKLXIrZnv3OYg
iIwYvbZeiG9CC5xv8GwT+jbTqPX7xhmUdkw7fMSvfLo3Zkm3iHDIvU4quG2oDIY3rBnb+ixaxrMj
7C4NIYe2UT9r+j/vT/KNbcJY9BJ52q7Z7mY7+gaSTcpGX8yZRXkSBMtdZjV2SD1C7AXo+yvv+zfH
WyV5+Ywc/u3N3vuu8lek/cHNl/imyPzi5JGw3Pptbu9MlLj2/4/58XYnC1wNb7ZejaS1ndsNM+SE
MnP3gYmbSZ3jmZuvjzEAfMO1G2VNFy52Dfc1h5vkhYr92ri53KJWPgvLb3370HaL1x2aavA+aIDO
0JeJu34PKNMzQkTAbXC+TT+KHeSU4LjMSPPqlYF1RnM15LzaT/wkMJAEXHbVimi8/EkLNiCdg/PN
AWR/hq6xOe8rhWh2ASHhvz57GYpZQ4GGhwJtY3N3iaxbUkrc9gEl3OYhaUZ1FIsS+yHDS2rCh/bK
dnoVTRkPmM4qGkfBnP7p5dSclCJfjUL2YTA7/B77Et3hcJmN4RpV99UaEgV4J9FoXMFt9JwvB8rt
UnnNlJtHjmZ2GJSdHQHIm3si+af3d+yrKa1Mct6A3Fh/WLKbbEj5Wg/zlk1g4S/2gU3jnIC3iv9W
DSaq0WgHjbEGGCDS2wQT23kTk53eORq1ZpX7FBUfMwljBZjuGhv29dIRFnmJQ4uEnvSq8LxAMxlU
PfjHGJe5H+h9ujdxNTc7I9flfzZRAbkF8hMhbUQhYeltTl/hGZ1TUw49prmNnKfeAf52NesutoZz
oWvxw3/9Vrxj1x477z0y1+2umPIxz92u8Y+2O6s9OnTLOW7ta92EPxYPf8eUFaRDkXl1P6RiBur6
cvNNrocnC0SGndQkFB3L6Iqqu+1lPbq7IGvMZAqn0fHkPSeEJTUx2IqPsJeEdcIkyi3CIcgRP9D6
3ivgl1fFEBU5jZIwUf3cHaAGGF/b0Sl/iSbpPsgGqQ06VNaTE+d2QT5czP/gZTKe49w1P0g1DnqY
jBWaI3BCzTSUWeL8yBR8jAhCnX6vfF19E9L0y12LUt95yKjn7TxzzhF57cxgOVHHIv7ldjOYYeXN
sRW6Xqc/J9LEPiswsdJ80OtpmO7ixrPUvi5y92dg9fi9msIWH+OukN9KgLNIV3sUSO5AZsVtSPBp
h5vYGZKHup/kcBhLT5sOrtOmyw4sZ1ljXQl2LUygG3p7V5qJ8eR3Tf9TjnVZHVHc9ffxEhtGCKZm
kT+tBGfLHaBuF16kbaVyjEAA5KUddYXIi11hZ6psTmMFsyXKXOX0+Y3hZKNlge9N6NDvzCAfy8eq
h+SzT6Cjx78sW43ZnpSjs6NUT63ydmjU4kc+kGWjR5tH61oWzwZ1Dj2mT9tDCcWpRCvCR0ZSOwS9
yNRtXQ1K/SpBHrYU36xgIhCN8/xpij0rX0LPD7rg2NObsK8E+PUAXWxFqhucsZXcCO6WCuflVkRg
cjEaMSX7NMnqI/oBw66EbFKEIrGXwwhaNEzqJcWXtKr3HQ3MK+Nv8wdcdUj9OBAEE+orW8/Faenr
GfvXbB+7qj4NXv8tnkY0GnytPXhmfU1D4NXRo0NOzOI6W82IEXzdzNcxY1EswstOiVU28UEGZtkd
FtWZzr6uaDXuFlGm8hbms+nceiByh30/1uZZLfoYHD3lmM7RgwCzHKa41eN923a6H7pmhouy2Ve9
+lz3whMhMBel39ejnscfwEzgX2dVJLUPs0r0kxwsqw1LOjQth9gun0sS8OnTkMDz2ZutNIed6+XU
KxwrV16IgMSgY7AnjfixnOq6302JWeWh9BJyIJoYVfcFFkDn4ZitCdRxcUP8CGV6yB9zHIXuDK1p
UYQkmHzXp3Sy912bZdVDgN22dZSDLowbMzPz34ad5YBk9ZbHVUi8yIIn6ZnNS08T7gtfqnQjY1qW
e1Du6XQPlnbZS9kO6QfZl7mOBIJS6ffcQUnz34Te3XI3LDMy3rHVegjwyNLD/aLKgZRi64wFkDL6
Xj6lqqr846wFdYHNr7Lug9qY058w9qojL9l43OX0YAJ77yBNqoXZiDCwiFwHN8vQNbKum3d52pXm
53ZIWtXcyFSI5sZviyU9IruYGCjnJ4E3hKl0F+dk8iqFwd4FbfJkzRlqLS7KnD8HEjrjTMnMSI6N
agJkan2zKPdx0FpJZKNqMn1+/6rh0bY5evRJ6EKtBQGkdlaO/eXR60W6Esz8+pSsZME+aqnieAfc
XDnwQqtR1Aodjn13wPgc6UIVq99BQlh4aqqYSz2vcW0J+85E5X+gsDPegOFNv+t+JR6Smit8X07w
ACOUmRp7n3IgEivsTB3b1CFTs4mEBPpPj+xxmUVVqQOvb+bFGPheel0/TVoim2esbrTygPIQTHJd
l04KHqmyOj1KpK6nd1PnGXk4zDpu9JEuKhw1amw+83uthCO2r9rSn1JweLXwP9lzby9fEF/xnc9m
V9Tf/V5YXjTaxtjf+mkCzXLMdGv2MVk2zOIhmOPJ/5XOMTTPw+j22fwwuEVtnOYxH/dltZjZAehi
0HUsk2WlkYdHQ/+Vzp4XzQUM2nASKJGcskU4TUk8c2bUBuO2TXfpMtVLaIgsiQ8ZBcAH26yD/iGt
qir+4rrl5IYV8Pv2Nh29ej5kiT3P93GRNBgQsBkBhSNAcYJZqI3cnKXTz88STYMxNHW1eIeVQwAP
nhrMcydXbZ9AANnG12DUb+dK8+OzRnL/TLtZ+Hnod0r2XJImHOVIdN6Q/ZMDtoKMXMbjHMmO0we/
R0MWaVcWQ6nv6NgiiBoXTe4AgPUdcOtxI2o3gre5yBA+PmjS0LfmckE+e2omCS23TvVHvRKx98Nb
LG25yWarLveD6Eaph4C1s+KZlMX5V7VVn3+k7rzstMrI/JOT+cmPriiMl2ZMJuOW5dfnXeup7PPA
+UluaN3zkTNccFptFzuLebT0LPNC6dZYHzcqsT7HvQX7WMRjuuPqtNpj2lfL/K1Kp8B47LXMm781
AfDsMjRMVTyoXBRpiGOY+piMvpdFpj7IHdYutGWHqahA65m12M2ySdjHcQqBmvMaZ2ZYIIZS/LNS
ub7aWjNYj+lgLHzwTOri4PZNeeNIbTY/eks2p3e99AMqRs1Upx9jqy8z8ygLbA9vg47dP4ZdOlhd
S3feyMv9Ystq/rgYyvll84fodNswPrvQSg0uXDhZOVzAKuGau0laQ8Tufra73o6yrFmyb95C9+aT
jMFCkZa7eG+fha9l9kkswkfFwMituw5ygryZG9AJ9yJoPeuMUkRp7Iohayaa0gKOslh8FezNGu7N
T9pnU3Dmv+WQpqLJ0ex1r/WOozsnRbMDW6QsDCy0dIlq4MCwhXIkNr5ORmsV+753zR96TB/gx9Q0
ab8T5QIYTBut7l8bDuwcVq6y5uMsTbuOgkak53FU+XzfAW1QlJ64XfbFYGi3VDM00r5pInsOxzZA
GSKc9Wo86KullIpcCV0JDEtR32eyHP9pq8DUfpN9WRVAh7huTpaWSiNUmW78THSRXYOfbVMMPGvW
dj/dbxTXKVRu3hCZPZqT1vb6SctVURyNJZ6XMPfozCnQk71hRAMUEe3Dtfi+De8MS1WElMaicgB4
5jK8JzMQA6Ea55STLlbPfrd0wRxREul+WKYQ7oPTTQt6GZCqtb0Gk14BoymJZrbSnOUpUANHxocf
/duZ58WJ+rqahjGMnUD0x0WL++9S9iD7wkFK3YMdbPh3duC15q6cxnHKr5SV/zTT/84UKT5S4ME9
Y42mwCI3L2abt1iuaK+ffKNPsNBE0aC4NUcj6HZV1+ckzHWffiuq2v/Hrpy23Lcl2Mknf9VTiQJF
3+NOq5JUXx81ht2GNf3n+IXnVSYWhM2hbJOzl9Zeg5xufOrzITvZdWM4Hyo7tz/5zoAOtJEGmAC7
EMWvuQ9sqUKUA1eDOir0ICcRvtxSDIMB3GKcWCgJoE/fHIpK1+9Hlzd0M3TVYzbrebAf7DFLwwBe
jsB0p//SzVWNbEwlhpPmz19sujq/UN8qcPco5+kfe5x++rE0rzl9vkoc+KlIAplwdbm1KWle7iyb
fmvn9bM8SXeeGxkiSpHVYZI1tKJDxYbqIz/N9AdPl6o+rHYExe37m/v1kQJXuaoRAQxbawHrn/9V
9LZHQRc0dvXTQLXzH9pXw77FEQgxzowrRyUluev7I/6hO11uP4BEvHOoEtPoflV1YKpD42uVewLm
kemAL5q63vkTj4uz11iZ/4BLTqlHU5L6J82kCDKH3Wx6S2SMXh6boTV2gfecTxAaw7wviuljlrl+
hm+IU3WhkmNqRmSwxYPL/2seuoLu1JU5rG+LiylQ1lpf/P8rdr/yex4L1E8cS/mnpEeOoCEheqQC
H9x1rfJ+jZ3UIv6B6loJ5fWolF9X5gxahuyY7bkNAOjF5kjhtym8zDl2WRfIGxQcJv8pKeZCfMwD
a/DvfCM1r7WZ/+zEyxnzxVZKuUGa6yGieLlPqtzSqAqhaNLnenDnS7+vDwNGcclzSkP0SWtb2YRZ
a9l9aPSNYz6KvO2dg53McRXmXaxPN3y89GHOsqmrkFjunOKoSrP4rBITQy4rQ6Yx4n1T/e6Zo3Vo
clRGrqAQt09kSk+UguhYYvf4x/DmchJJ3yO/rVfayXPHwxykyTfpDPMv7hLnibsw2c+GGB/r3nF+
zc4SXynsWa9OOxhiUN3ra4H75BW21pzSplrUkp/hc7XGTgSJvCuGFpEVSepR7lSao/evLGG3H1CU
REM5SZ3+CSFER0Vxk5feFytx6mRveiS4cTQtZVx+98sxvZ+92K8P+cKTE6pp7fUKpahKavuCGN1B
Fhh9E2I+9kF3s5nCMVa2HWs4izX4VYaVaOyfMOptXqJqdtUhGQx32KetJZIzvarAPI+zKf1w7vNG
+9IMPJWzW9uSrh9RrAp0ETrGgCmrLuJeP16JF2sQvNx6fDbAWtR40RTlL5dfDb2kgJKYnp2lmyiU
mIN5OBn9Ih+onddH6gDZOaArHupG8rNRvnHC4G349v6P2O4cLsmV6oqoArxKwEub3xDUTZrE7jid
q44e0G0Rk4uEnHEjO9HNo6ppWZmr72yjg6iuObWenu201ovDf/4Z9MJhhIMJt30ACJdLoZZFGn4h
hjOKRZ21l66norHRDRU5JgK2oUBSaO8gpHo/qbII56m4RoT8U1b5+2uwEjBwIcxzca3kxM1KdIGg
GJeK9izjJfGPqy/2EvaT3/m3yzCC8UxjNbV3PLG673Y7+Cbcb7t+yAc1dkuoTS3240WCIXgzDVp/
GLt06nad0bpIqw66OQ83/qSP2QHP1/4OfZ9KfYv5xsFpkrV/RqkshiPiFc2pD5JO8jjq2sY9OOOi
HfEIHqv9+yu+LZEzXfrv60S5XCFGbp72EorakmhefdZ89wfCHdq0y0T+SbRDY19pLr7qhq9jUT8A
WsD3peO3GSvLBr9Ied+dAdj+UJgAIlhdlKmzn9o5PTYjVdEw7SyvPnTVUP4jYyF2S1qOX6jITbdA
4q6evW12QKCHG0ePCnFIrNa2fI+Zgqbs5qw7awBf02hAMRdKUt4Oke5QwoxMlP2u+ZL+wRhc7jD6
BCwCrL81eGzTbcKJq6t2GM/pCho4u07RWDdTbfbTjcwHcwpttG6n9NzrWqJ9mDFwbB5bW192+cpF
+bwIClSfAwodj6kItGRfBUV35mVnepRGO2P8aVemVAfPXYr4mFG3H8LFhYa3q/I8c78gHFZwZ1lV
Kp0HDEVy+Yz3Hpcu79rhs2bXqZYd2rI062iaCNVhUeS6m1zJMF7VlFh6EFYQ9yBArgDOzWZoJAK0
VTLVZ3i0w8MsHD0BbNI3xQ1iPYEfDtheJ7vO6dsFRdih+YHFlvIPRpbJOfJ79ucJRW99l4LySKMm
c8W/RZPU841aDC3bNbNp3U5OPF4zyHmF2uKHoyjECwMI/tqP27yWhoquv5B1d/Y8Nu9jX3Op36eC
wrBhzHVxbnPDedCXzomPmlk44lGb7LyPRsvN1UFVcPg/vX+E3zhXAFkoFIPdod38yo7R7PTZz4FA
EDWt5qzcCfDkqKwnw6gfx9YXT1IG8RPpvXnbOQizhDr6XM2KYVWfkg605JVv+8apgjQIhwog6Qrb
23xaJcpYyrGwzj01ZEo9iytDz6iWo93S5F90es9XRnyFlAdnuQJmaZASWGBJbp589ThBWNT04WxJ
dKYiiVimiix8KBCZohvUVGFnS7N/MTL+ob1fU2HdaZSLANogIOhc+SKvF2CVt1yZ9GT/vEE3v0Z6
dpzojdudnd5z09tiofO10xNoed+9RKbNrq9LW7vy0llX9a+wQoYAygi48HqizJUdcnl34tyrCJYu
3QF3rqfImMfloza3AySNIEVT7v1N98ZodGE8+uY8sclZ1lz+r3cV7pSVrWhRwggwlmq/FIu+RLMZ
jCerLLLf7w+2aUwzNQMmBNByGrkcuj8H4K/B8tmdnCZf7D0U246yIW0RepGadaXQ/XpObB2QL7xB
kPQDUX05pyZwlBeDq9+nZb3I+8lA/OGTHOlkI3rux/GVusv2Ib+2d3h04FO8vuJRKF3z6b+mNeuT
GGMnc58rzpGRRfUS9DmvwzH2eecR+eRRasmU3CKBPrVdVJnzOO2CMS6+ayvOZU+TR+RhLNlZ0760
l35pd12VLHRO7QaTPjfL2iYL/UmrTeP4/jfZxkF+PV18lGjoiWEOQc978+snyteevbjPfeCWT3Sk
gow6oh2UIXWS+6V2y6/auCThEqNccdNUdfFSNo383Nhm1l95eqxf5q+9v/4WfgKp/Eq2pSG+2fvj
rDtVXdnipUq83ghh0ruRKJTxVXbC+yCU8ig4BsUVCMjmmDPqSuZYNWnctTGybYtAZiZHkNP07Msq
/hmPovwYa/6yfNeqtq93xWTL+YpKwRurzpi+icYDLE0uoU1oqUogNVTn9eeZbxPAvAaEfW7suvLL
sIoLEzNvq8zdY9wnZd0j+OgWzRe0PeSyQwEj6fYU5nEavxINNs+HdSUAjSHqgcM3ebuzSZqbxUYL
aerVs54v+8ErZjdic9xKM7MdrOvt6hQrm0hEAbyybgTop2u+ZVs8LdEPLxvu5VWC+88z6nI75t6Q
Djm0bswmjAQtxAYTiCP2b4v22ZKx/rQMlUSPs5u6KerF3It/YlAg5amCi6Cjky1yhAtBlTslJtSE
o2vt6z/96b/2KD+QQEFll+YxT3R+6OUP7Oou9nJ9cMEatMaSnaBbBJhMltDc51AKvdTu7G6e1C1l
9mC1shkXz4iyDg2CZ92XAS4IIADoOYGgsrniKquoPpiVlfTnWKrqdqm5dX93QEHsNGw1Kv+g9mTZ
H8oskXHYjWNmUO6rYjNG9dPuhg+lKhH7P8i5Sf1d0TSaP+zMVavRKGdHHpQxB+VjHFRNjrp1kmGg
1vjT/Oy3nUsxRBvEsO8QY5L7rEgc7VTHqdNFCBPIj840pNYeUZJ4NCNRztnwQIPetJ+b3ExmRCe1
TLpP9KBnB9J3S+3LRXR1vEFrVD9qS65rL/yq4jM1J9r6kg9aRE4hUzJkPZ/L09iqB2D6dvkU15Xb
Xyt/bU/Z+q0MyD421PSAavz2pdJoNYg4ezCeZSunuyqIS+oNM3KaVdYYZVShdmLucpRy5CEhhu9M
Jds5xLOGjhquoR/fD7Wbugq/BsECmi5kdigEGVtG11BLOxlru31BOPZR9krcBFSeI4m+peLQ5799
u4pvjCmur0SbNwemLklNjCNOPLncspq0GzOvmu5FBba4oVVWhl4FnI6/XT5l/qx9hiLK3+wwor15
f87bjG6dNMF1VXqilo/txua4iKZgL6hZQEj3RLDrW1wMqB+DjY2g1uSRi/ya9TGdDC9a9CZ9gS5q
fSqC7Bqt+PUaACvkx5jAGCmubXH6Go3SDg208WX02Ol2bKBdgRjXXTnNyMTYbfoNCyYRFYOr/fv+
EmwuNVaAKsgf5Bq1c5DN5uXqF41JY7WstWffiFV2KJxJzHdphmXIDsDgDAt0mIywburgajD9M6vL
YMVcUXuDhmmtUpuba0ZPQeN1KPu8yLVRQ7Haaov19TLrRkFZZsU61n7BXb8ECqNwEdjV8kEph+fW
gLJ7JnappjJ5JzUUl254DMn42STcqd+4dYk5+zXDUpT3M9AUOplZKcVxSMygjlQg4+IO2U3Rhmi9
mXPoNkoh4Lx0Bk1q+PPnWiZ1iUYtp3CPtIh+X/qZOUeljpVSZNDgB9+CTmWzM7146u7jRdj5gWpt
PR0oqWhZFsZtPvYfSczqJ9eal68xETB+duq2dY8KsEcFwxkiNzQIPeuPvZfabbQMLpq+CELr3o9l
gLoQJeCR4hMaiAXBAfkl/l1LZO5T7CflXZXReD3OZeD0UW1q5shSsWDDqRva3tvh/pKOO29CQycq
e9MFGUDbqv0AfD3rn6oY2ZSzROTfitCD8emm1s4UG1UkqjKlG6xKlR+8TvkvMEM8TLFE3H1CNkvx
CO2zRX1x3NL5uj7lfcBmY/8E5KZyj2M6lciQkBSVkZCI+gFe1eWNX1aa/FeiMXOTpyoDR+VanXYn
JSle6DdyFns3o+3LNVVNwDiiwEBZ92cn6aruprw2AcAkc2u3X32ZeO7TSlRanoA5a8YtUECnF9Ec
eMm+JyOyIrI4a2lvWlnp9xkROGsPi1w6e9eVI9fb4s0caVU31vClc5FevYP/WVDfAAL4C7KZj1JE
Kf8161n5If7bU7VLqroJdmYJ6EGfCrPYLUUS3IBH4pEU6SVdyCgQAswCfDH/JNoU9QxH+vXXOqjp
B0t/yT7xrCyCHYqvwHhcvFpaZFQTgA5HsHr6/1F2Jr1tY90W/UUE2DdTUp1t2Y7s2HEyIZJUiuRl
z8vL7te/Rb9JWQosfIMKClVAJJG3PWfvtcVbbUkR7JulaeaIFi2auq72ZYBdxUnjqJvHUaitY3dB
cTNbU6Hf+EY1/GqLMsk34CqJJWfRHPwXycXTOqoETiu+slRrwxp8rVceWkJkVz60PdzBNfHs5x57
GFqBmZodGeNl4M6PDISi/ClNjjkP8WTW441GOJkTOsQ+NXtPkbuI2HDMyzuqDL3zFetJMhyXVndk
OEyp+XsB2sPkGhuihEez9J2cXi3I0jBOh7LYTrXd7EtvtI2vGmqaJdm5WSpvEDxVvblbDzWcqEpP
f5lIFKOvaLhNjHsmduqdWEnc5UNZl2OjbZ2U6m20iFyeBrsWxRdzUbMTqrzU4iuq98tFEksLPXMO
4dTvqOZ9XCRR96ICcbP+CdGLuUEA529Fk+rHWa/Tl1qRgNLQs/hfN2Qm3Xqvx7u6Vk/P4QgUp1Fv
4Np6ygsaLWVZZF994deAASRF6pr5bNxRyY4fgTp213SIlxuS42Bi5cZBf5Fqz9lZu/R1CUzVck4M
5sWAneRPihwQlwmK5TNz7X0az+XwgGoQF9dGZnmW/u+bM6ALAy0kzMrVCHq2ObuyXBCdZtlTNekc
jSDM54+SvtSNXbbxszXo9sGx5uzggho/TQGeFa3PtCs30LPrF/sjkxL21ypXZ28OzstMopuKwKjL
p8IpjTyJ8j6bkz3zayJcFxmrfuMYnetdqWL/7VNdjHsgqKli/79W7j+X9qKkdmsXSwOYQk9PteGl
f/q4Wg6o6otHXdJnuXK3+sthdMW2IfHGmcnl1jq7aA8NZrHWAp8CJbmqDlo15dMWuZcddm1dextD
pb7/MLfjK0gKsaevLBHFcpq773DwfPn8UHI5+lydxgy1n5X2iZj/43xrUuSOjWE0T2NXFz9k37TH
EuRXNNJOv8tp4ExRmbAqjJOmrsy6v0z1lXAFXWXlUHsX5yGPXbqY2vrJUlI8DMrSN9PoqJ8TxeVw
LiC8lKIXT5//3svX7XAA4tFT5TIIcjk7CBVGq3X13IinQaHDbKBjzaE21mUeTlmzo1WEwvDzT3z/
HWdnLwuynIERluXlYoKPbsdpQdb2Kc8W5K2VVltUM1w/HQ4JO6uB99kpdgu0bGvXt3ZFvEUcp0H/
jdVAIyjeb9f9uE/q9lbZhSUeqFGwKcexuTzzzZHNs7iUSwrpaLaCf2avVEh085m4iciIy9mSoco6
znKbz3/YxdCBLYAwgkV6hSejJf04dDCX1OgYBvFcetDMN4F0IPEgedwbzaAfvCCrZehRIkI2WHnX
YO5nFQoG61rTY9XiREF/7zx3Lxf9aJVTUzzbTjrupKYzZDgp4awt2qjqhvxQabn1aKFIvIWBZlyr
9a370IeXSreDUhl/0hrHZbOOs/8sGyBQDdTKnf7EbBmtSBMkHnKEHpw/E7DkE3UrO2wX3ZN70brV
VwW2twgBLnsvCAxKOoel8/r567iYTqxdHnsf1YjVOmWfj2za7a1W4CEWeVY8WRgWDqCXlxhZt+0c
RD7Ex2HpriEYLuYTNB+mLkhdrOUm9c+Pz2FBSB5TCbefWlI3/Lt5sMpj3JaIyes2yA8jQtXfn//O
s6oub57wnvXx0npEAHTe4Uw1zgRqSuYnNWnlV9lq9RNBoWKfFpyuP/+oy0dKrR/p/cpiRXR0gUdN
UkTEY5A8N2nTfatH8/tIRMZdxfW+DFWs8q2rNeJ/vaRzisWayiUVEzncnLP32NHfQ+XWxk+ZtJI7
7mx+BNGs5pgXOw9uS/pnW3HsC5nZw5UC6OWj5ZOx6dPYpSDG6D57meZUT3mh0uea2swBkxVaWGPo
kse4w512ZR+koXMxh2goYb+ADMUsYux+/LiawcwdKvOeOH603QnhxNhy2lrycsRfWdryj+5h1f+6
4KlNcR4YJWVHjuAidGs1oXReN1nwgn1v4NswG+0fv23zbCezrPwy+kEZ7yx0IF24aIIEIYMqU3oL
AlNaBbxKr/dDqfpU0qlP43bTe86QAWTClnEzjkatvnAaNxQ4KD8oHnLHb3VuWbltTI8kpPhYoTTs
rQc1yiqjJeO1r02ZlS+tKCDr+VlGi3UhyG/ZJkpvfxssCPmmdkWXRLOQFnlFrNIPslMYWzhY64iJ
0qr740sbHu6sZNPfO73Uvgs0zuoBAaR8Tbtae/MrJX8Xi2HBjZ7k8sV1YNJHyZA6/VG3lPNkT+Xy
G8Ewl8+yq4wwHygtR5h86iLMTJOsxIIgpfvRMkmpIaBhFrd9KeonFRuqv6kqSPebms5E1AQZiraE
5lMVqr5c9MgOAB1vdXdaEoJ5Zz3SfPyor+1kaMFeJbL5dxR+zqwoMKjuC18f0+eKm7v2pzOHtv6C
gFtsOFbWRIMGotbvYsosx0QQ6RJS2O3/5R+k6xwyx9+BO4zW1u5VVoUUbYYXbZxbk0imprrtJPvC
LfYsy99mY6zEZk4N9d1iT6+3eLcgAVDAkwNyZ7TdpEvPGQdn/ru7MVXnIBM287p2H+YiWeie6vS5
vvjclqadr9dzdwROaWYvjhRlu4m57U2RNBKrOEwTZ7UwTavBixy7dg6kS5UG+npsC6EiZ8veO2SJ
qHsCtSYncpfeGF49p83jW1hRgzlsFzPOCDrivhU0P0oTLU7otEn1qrCu5Zs5GdR+mP3Uep7qVU5h
mQWAT8FRNA05n85WmBJyEUeAtZZpk9W1/0bxPnB/tx0K2Q1Ykf6lTewA4KMpPHEHhbmqN3NvzPax
9HH+3aDDz34SraS5uzrJNK7yg6WGejM0o/idsE19S5Dt/SiLquxCTW+qHSKswHkQWeLf9x1Gj20b
j7H3Rvm7bjaU7mYvXMwGhxr5YVkaZpiqMtxjyvmHxb+XJ+WM04PSEIduUBnTNFAsbios3Z6uWFZb
xlshcBl9yfvFBRPrZa775McU/dGalVScOnJIDlwGWUWoCeRjq0LRp+28lQDOs0e7s0iaDfo08V7q
YYI+GhItmY4hX3UmC9AtaSFFTqpV1m4axqIOY4kw6tBkDDbmTV5OW8+TfCO0IZZzT8BJ/9ZVo/q9
it7+KQwGdwQI356OcgjkjwoCVnas4kHUN9NcNRAfZtcN7UxM3k0uS6e80adYW7mTVfbmqEqW/8Sd
39uUBJTpRqYS5u8WH2t8yBuw7GFRcvLejM2MosNI6QveoMIm1UwvxtI+ocZv3CgnL63/TXjBkN8O
fZssz0I5hXGo2hlkFf0sLd+3+VQ6odk3OCkYj/gffHaLA3SrifZi3eXgMdIhB2CUZU2ko5AfNkin
rIm1wYOpqA9+bN9oqRLJrefFlc0TNAWhn6I0Yyp4RWZs+rizH0i992axEbWTZTuOqy6FQrto3vAI
Z2OonBg3aYgfwFogatnWvNWEme4qDhDOS2/FSt0PMeW0qDT8qkNT6ao6tBPTfR3jFhNYbHfdveKp
KmfTzij/76wmNZadOVCkCG2NgLPd5DjNVkiTNkJO6m4foXEX7lPgIo8o1pAa243IlgM4ZdS5JsMK
q9+Wv8Bs9y7u1z9rRvEforKrF8swpDoMAS/oIe5nb8JCoS8STE5N3FHlOfJnMyBwfcD64g2cpbrC
jGarsdLbudc1wDlpX0zeBgNYbe41DGT+KW2m7t96DIQWQunV/mhY9AdMDIHTblsr9q5Rb84VyhyJ
yLNARs4BcPWun2ezeE3TI5gZ2mc/SYk0lGPl36QtYIFNDo6kL0Knke6/SR5kjxS7NA0LIrPRqPSO
9pNC/rfFzp87UZExkgjks8s/hteRd0JWUdNHTtCj1BJZNx69OSuD//mUhXFjPT5y2EHqcK7QS1wP
lZCRds8lhLGG/UoF26kw/FBz9UHb2m46bLIi6YorB5DLKwQHVtTkFOVpMl40hYJO13hwffNs4Spk
aw+6utz3ykdEv0x9yorb96MZZcM8vo25asdwXPJkuvItLg/QHJ3NVUOHx48OgfXxENRSiC3G2qif
F/wgv1o+F/VTOmJPA/gaYavSb/7XQy1Wam77VC5WefG5mMW2RpunOVtPqAGSo0wd0Wx0Ypu+TM4s
nwZEidiaa3UNnX35O/lY5DMupTZsv/r6//9zYVo6WZoyGS0itwKObsQH7dhS/Ie8WMoH162f//df
yV2IkjD0qctLN/LWubJMaT2hg5Q/plk4oS4SFU2Ih+ZIOZU8tK1+LUXo8koMsBaAPYW0lXJ2DqSr
G2RLYkiLZ0dxHQmToAUXUpfDo8z8Htv83GhhT3cN36D0r3F6LsczKjaUY2i0KDVcyE+yUq+onA3+
kxobXFSoWJFom0EWdZaTyo3K7ewgF4qLUYMT6ds4xua12tZfvgIqSFgQXApXjsZ5CY9uwjSovHru
p1wL5zEHsDgaleWFSRs0tMiXKkz00XurAi0YQAc4wxWOwuUwW6N93gkH5Oba57cnKrn6kLeefOaa
Y+1pKo49iCbDvrUTUT1Js6tePh9oFx8YrJpTj5dus4Gxpn4c160uhYac23w2iH28b0ccimNmO7d0
dtpb3CHDlarLZSOVwiGycpjE6yRGbfnxA70aqCv+y/jZqauupYPk9mxUAcKRUGlaUu/GOnNfxsX3
vtquQupuWmP9qCEovIZMORcqcrLkq/C7WUSY11gUzr6Kg8+xFUP8bFdqhItjVw++3zbQCCpsOEZR
ZTvTqLTNmOjx98KMiU83gOenszKeGn8BJPH5u/jLFyJ9mr1kDYZZu81nN8rZog3ks759NSAkHHVa
Id9VAW0wysjOJMg2kdmmRclEecxc5tskMbiQ5AGzwTEb/Vc/NNcAZRczAiCSs5Jp398VHdiPjyiP
g6DtjLSgA6N3Uyg9zf/Zk7Hww04X58hi8TY70jpg19dv8qx2miuP5Hx4giFEMEvrfR0q+OfOXlEw
m7FTqKI7aW3WpLdYWrrii9dUvjzg84JY6zUOjsDP38N53YQPZVZg2cP6SF/lnI5bJVVWisL3v+Sg
Nf7pe27Ne8l/Nfemzh6wdaeyUztrLNvuyrJ/vgCz/gG0QjOGppcK/fkCpKsOyZpGIR8ZS/Ar7kv3
vqkXw94KMxiDrbMI7XsB4sGOpCvn9Obz331R2l+FmmgbQOHwL6u44+PbRrHXdTisk1NdtdPPydSw
4lZL2USWLPLvuLD6fWAn2imoodxO5Py+NGpYQp8D+LXa1cU6wXdZiZcgNtFNr6Xuj99Fa2NbonUo
TkaZzbcrJm/LLUocYnBSd5aRdG6oyLiPAZHIch/7S/46dEtsHa48k/Vz/lsp5eMp0gawldiW8NGd
7QkiMyxFrLB7mge9uunmuXywu8njHohE6XcHxe6nZ5M9TMap9ocCZYLf2LmySF8OC5e6Fkpi1kyK
c+d6tiDH5S+KwTmpgRZn5FZK1PgibP2l0/uVmG8rAiHIVazI/DU9ZW4/fwiXE4LNEHMnGAXsAIh6
P74LBdeUrGt9OoHfKE+5MZU7AqSDiECIek8Ws3bDI7p2rl4f7McHj4ISICU6NeLj9fP6fKw51tCU
iTrJflFB6MZV0IRj4Wg3VHbE/vNfeLHO8DE8Ww4/OnwToCoff2GGaqAjDtM4+XqhknCNJCPEVcb/
ZpMe7xLyfK/cGs4X1vV32Ug6UIyt0WPm2QfKcpKjwJp7spclOEzDUt276ZTND8guBpImrPyVTraz
pYbrMcOWIvWvvNS//WRWdQ46qNUx25xNMLuejbrTW/20ALyKd9S8hvkhUfDO44rsgpuCFl5xpT1+
MZD51Qj4eXrwO0yufGePGX1JKfNZPzmJyiCz9ETKUVpRdqT7g2cdqSKVb1QE4zKy6zj95/OX/Jdn
vu4lLOkUWzhYn/1it2+ZM1VnndjTSCbEbtd9a1aOb94DGTqwe4l9lVKlwjLgRTEmt5vPv8DFkF6j
r2jcwd5kFqO1/vjzaTaQ06SZ5mmh/9Nv7KzR7BsSDbSwC+IkuzLE3q9CH2YQNWuDGD+0WoAosdN9
/DiZVkCnMGieKgHvb9O2AzHlG+K6xyNShL7eK0l0dljGaW/hhnSRZdZOPmm/EJNYFhXrYbAOqkJn
lmRBBpA2GIrCCgc7RbwUtXYjy7teznrjwQd10h29MkE4pHC4JTWe8sPGlOkWRzc0m3BxUbQWEVdV
1LiDTCmJZ00zwN6Y/MzZTM566O8Du3/Mholcps+f/IUel/lGt41LI2sJvb5zlKQcsr6mm+Seinmi
5DTUJwGAysbXA5GLsB+O82lGCpLKmnpLiMW4txu3+qn8dH4DHjPs0Y7q177Uxd6CT2ZVbqyjkRzA
855XapuDk0KtORkVxe59piVdcCR2oFRGVPiVtueBN1QZIU8E26Y3S22fsIplT8Joqmu0h4tFni8D
/w49MBeCwDxXV6J9S7tlqpeTaVZpAR8ljTfZPM1D5BmNs8XmPIZErVtXLgR/+1iczms0AGce//zM
gUnKg/dSGycP0Ipzo7mdi1a9Tqlat20zaEeJLGon276/0qj6y2RkP2MVWHc0bpzr///PjX7q8HCi
69NPiNHyf93OXzZpp5kD4qFAv5ZUeO7jXG9WqBf5QO63nOzPdzPqRgTSL4N+ivGMfE/QCKlIcS+r
KPQV6QalwCLukO+Pm1Q1nrltk5GGhVGJ7sZAY3z0O28evsDHcd8GM7fMsNUW1wunpNM3nduLeTs2
dCOeFQLtNIJOk3kbWEbtIcPNPIR13lTBxh6zAvNIN6zad2PusxBGZ1Besz+dSwaQKTOkkaeudDRU
+OeJAabIk3a0mv6uGgFR3iexpDK+kJLY7TBmZPGXJrcpa9IfL8soLhb3d4NDazxC/00fAm0BY9Xn
Zvta8d3yMFBDulOOKPRbfQoKbY/lCI01kT3zeNdYxfBDEBhUbLNZ03bxnFvVlfvA+bn4/fdwACTd
j1UEV9fZUMlFUS8mcnScokUuv/ZBazyKwm3p09BjEmEeiyW7pYw8PHaVVNXJovKmQoMCdPqKg7y6
4i8528jYszmjY0N6l8TSa13n1H+GLkfwIG3pdR5znnKX4wFe8oUkMkNaG9ejE0jUXeLVr2bmVuNm
nPEEhkJbSuvKdn6BKeCLvN/KMH9wa2H1+PhFpNMFy+S44ihie2pVVNWjHN9qBw1mRJcpB1k4ex3N
g0zSow4rObjeZqmM/jijIe/vRr/rnRSFI9gfgx2l5vgVaiowOiOqrVL3/9hZMsHnQsNz9JpuLgDP
JHUVuTF65yvHg7OVSEcK4uPYQd7NhYON8+yppiDnxj6JzSPFLSW/6TWh3XRlR2NDcboRKsIZETu7
pcO78fL59vSOUP7PVv3+2WusDSI2Zg5f4OOD1IcAjqSS9h0gOntC2I+cNAYMlmGEB2JYjuVX0Xhp
yncBEIaHTuYFodZFPHZShoTI91OkGyKG+dq7yRsGb/yrckh8Z5ehAmYzd/r8rlQ6Gl0Tah86VBTi
OtWtotTuUIy1301fEeLUA1/c5GXQd0ctJt+IfpM5l3FodzldvawvZZiqaWojI6isx37yQT8XSszJ
EQJRd+ungN+24CAJgLYGJKM0pxiFb6VUc7UrC3+6B23JraHPhzbZJYbRTC+YPLLXfkBRu+mB9/3W
PJQnx1raKYYTWfu//ayEX1KW3fBPGdO9CDnzSK46aOzLfU2Q8LR3Pa25K2oHYmdfmtzXc3zTB4hq
OCMIKUanHELjy/xjQ70eG7Oktrwj5W4O7ig6ae1+bD3jJm+COuMH2sO8vfKGeYEfXzDlLnZVukjv
EKCzq3U5UvY01ZIeAd8044aWiDrYOo2ePRTx5dDnk/Ht80+8nJxo0/hAysirC/NiPNMB9dhzRXps
68xW/wTDaP6Auu4P+yIwk4aYocVgq2jjyvRIJU28CIASLEf8uMKhAelWcMFSyMILfXZDT27zPDPm
/ZLUzrSxRW26YLmC7HXWmjF7cBK/9g4KUZF1ZbWz1lvBx2eHGxERCwc4lq6LHIBSnx1AwFp6NLum
FzdjL6rGgD8B0joMZCNuUnOMs9ugVXWAQlzUqVlGXedNu5FcA5zrQx4fOQX05rb2+1pIIJOm/s0h
a/LRod4N7ts2CwQPo4ly9AEE9fy1bUDObLvALnaBxSp/C9A1f86XzKj2TBkdE7vjkp25mWQ+zeGk
CZiNkZGR0h6m0i7eN1jP76nUBQLY7Ofv9uwexXKBAYOSLXcJWk4snR+XC2VMc5v0QXDnIT7/0/ie
g9A0A31n2PEXXeNthQONEoo0aRVcex3WxesgiOPdBUMThjdz9uGBNycLXGb/buSixkbcixFXgXRF
9ctLa5G8cKUqPIhkgfGTkpGTvUgwAu4vxx8zAiSgMA2Rq5nGT/Avfd+FleHNjxZS/cG4NUQ+ixdK
gchVwsIvBjVFqdNor0zSBVaTE5fJQ9ymerYBROnLcbPg+drhiMiD18RIg0c/XizJqGaR6ygawDfi
TBfUD0Bn6/wgp679NRkT8okrt633Z/5xlK7NIaYbfj86GeePZXEEs7HRnbtJNWUN3gAyYvBgOK3a
Imlp5c7iZr93SlHl+9TRyjfCPQPworBl26UBP4Wk/0/bpW52q9NFy8Kq1yj3BV2LKUBQBKt2HsQE
c2M0lGJEVHZCV09T57e9tq3pf3ICqfCgYdUrCzZbxxd2u8cDkJQbHHmB+8Mpudg/G+3k1/d+niVy
40kheYOOPwPrnERm33QWbtFnmp2V9SUH+Twce0y3yDzSaWmi0chmZ2ujxOAyUDamgSDFX6p9V+nx
+Aw0k8dqe4N36krYEQ+Bl4unCvUk8oTJnbsGUkLTxt9qQTOLDYsKw7wF5WiLNze2gF1IZo72goqU
El9fTQKcc4t3IrZR54ALC2aohZXWdP9mWe4DNmy4Mr1+PrXeb8Xn79GjQYF1l8wIBM4f51ZW6A7w
FGXcFc3aV3Xzzv/JcTUpfi/SrIrfhi+qNOyNeNlChZ6z7ZyuNtfBYwJslGekSRd28SzNew7aufHY
vSuzRddbLwkU/pVEV0LN+1FnzuA9J2nOVuvoY2uxqy/p8NbIwkt/t+nQbSucSnGwDVppB0TiCnZ/
P1mm54BSVYZXAikBAZJgGj9/BH9ZXfhONq0wVPU+GIOPTwAfkV/4ZTDfuWgiJZaiQH2xNNtS98w5
U7+zuwEzQTCoTN6LXl+y8coXuDyJWYTPrg11CkLOhYuC5s9Ey3sw7pRLwf0+JzTzvrNVD0agiHVK
CqIEjQVTeel2n//09ST/8eVzAMNDwVGQNij69o8/PS1qyvKqFkdwlWOOwV+rTpNZEFqnO413ZSU9
d9yzjFPgBlqAoc1mvJ2Xw3pH76wee/2dkZRDx1XIT6zkEBc5HGTW76p+Uy0xCNFojU0eAZLSHBZC
TTN2pd6bvtwUapbjXTuLae+T8WWH+pKI4VQ1VWHeMFzHsgDyW/XJlcd0+YIYFStgnqY48Q7nqADd
yH2RZoN2hyvSN/YQDXW8mAsxUE81Lgc2A2d4NRTr5ZUP/sv7wd/CowLfx5/n5gO6RPWk9SI7+qlQ
E9JKagcvukpgdKMdmpzhWkv4ci7QhQdIxCkK1yXL+scBgcpItanIxLEXQW3vOLKN9mbgCB1/4TTt
Z4++HhsNIk6Z/lLkB8nT5wNynWtnA3KlmAE1WKFAlPE+fj43LE/AXgjuWlWJ2yleL/0sq/pJ0UC5
N4t4Ga6cLd5LER8/kryKlaQAEom5fZ6PS5+4aEo98bjtGh6AqYnWwwmrXifvNL3u2rci6TMZ5VOH
KjUFTYfEpnJS/4uRzOV3NzGSGFz1AFj7GVcqhFdTn0v3WrP0L8dbB4g6miEa2FAyzqu5ujZ6TeB2
ybENYs6O4Uxa8/J7GHv1oM2QUMKuzPDB5Gv7Pi/S5nENfVoxzH1sPKZVQ4jqDi+R1h/dHptA6Jpl
qj0EVeEiOZix0x20yXJ+abGhddlG8Q6qXeKVQ3KlunA5l8i3Z1UxGbxIac5B7pVqm0XS3z7Wk2Hc
ikSgFBr0LNUOZFwjpg41i11xi1uzaq45y99JFGfv2mGf49bLQwT4dja80zrtfEPLvLtRiOnN8ZH7
VSGKf1THXjMmrB5Lr/sE//Rr2i5eXx8EnQ6XOQQmFMtoQKcyP8+ArTt2b1WVPxcbReCLoLu6vJKk
oBA6allQf2/b2To4bj4kMeDVdL3Kk+INVS3wKdlE01JWCIw9r5VbOQbadGwNjCC/u1Zrsu4xHVMp
u22qDaJKwrnJa/pN4+BW3nGy6AF/HUg8uIEW19g7WULQC1m0V+k0gWEyhExa/WSaKm4yWBTdKKHK
/WO09GQqdo0vLVavz6ftRYWGebPW+ldDA+Lw8wXSE16DvK+lzuEu+hjlvkkAR2dq5bckAcYZIZSC
C7UzGqRMt1ntVT9FbdiautJw+MvYQj20ttFo9NDxOGs45ACn13pAcvRZLcuNFkhuBn666OiqpT3u
F+n6m7xzwEB//vv/8sHY4BjPSD0QiJ3LpSBlchVJiLxAX6ByjvDEN3RDWvMVtA5dYVmKI8aYa/ei
d6rQ2Xjm8E1XjVXBti5i7Ly05BQ7xMvdquz2vKgTg9vtZpinRVgX/vBHn9bo5gFwfHAb2/5y3/VV
1W9jOdoamnYbqPKYCf9OiNnfDpzyvLWkZ8S7JQDMjrc/KMF+67A5v8V5DgxMynKW9xxcDf8QU4qY
79JgFu7dMDtD/7OYiR140Dz4V09La+c/h6mlYqK1I0gYJ4aoPW7pMYDY30g7j6thA53qGvb2fZP6
+FRWMi8HWvYw/Mzm2TBYGweeVekBgupaYIKmk99trD6v5qcWUM0rM5YjAmCO4Cv3gvo7sPPBnzaY
gBeJPJomRbWvKqH9g4wWYu3nQ+Uv347lx6KoCW96tVKcFxEHNAdp7OMELtSCVw+oxZje2EbGHSNY
ct/bJ0Yt78dUufGL2UwlB2wCQ7IWKhFmw68BHmBrA+Qqs38Oc9Nl9v88mKn9ctTBqoVXjHn0cQ/u
PSq7E/7V4+CM4lb3BXaLrqO+ktzYPQNlT0wzsbQ2Muuqu3JGvNz/1+ukixzPXLEX54qQce6XfIBj
TxaF9P8lhQYZp9dlB4QHCo2S22T2lSPWZbWbsE3KuRzA/TU44dxGY3qiMUVslkdnwmd/p4o4cw9B
PPr7LqtOOEuWf3P4aSHw4Pmr243ImtsxqE864MDmygJ2rg1+f+TU8Tgk47W8rDAjWPUbs5D9USyD
NmcRKmh92FBq8yfoMc5k2F8c2GaPCjauFsGpd4qTWtqBVB06jbgywhEDbkp0g46I8bmtx8F2YR/E
vfYiC82OT6xCWnojQYY1h5UBnX5ZEKa5147M7sWbZBFGLw5HeHVIcYL9OIoKNs3SajN5TCo/Fz+E
ZaXVE+JgH9Y8/dlbG3FyDbKc9RKkKqhCTA1FNr52yZjvMlcjtoOtywA4olEOrwA5U/yJWFO97zEe
/eoZxX31pNOyg0ZRLPGPOB+8JGxx0Rebuin9l8zjZhO2xsxyT/cz9vZGVeBeANrRZnaxgapvj7dO
nWc4AtN4WnEFguNBv+mJfioPsYpLHzqC6SQ/XPKUho2t5bqzpbFbg8KJU662iynJ63GcSpUPiVNY
Af3mwP4Rj8LQbvvJdOWTVkzuei5zsTrgCfIRtRpmduidLqMHmiPRuFGMyzY0Rrvvw0an+7w1Floq
Ny5A0/iQTgbUQKcwOdbBNfXIZO9prv10c5ru70HDTdKEZLfjVyjc3EcvJ0e/0L65sOEBBaRWByv5
81XsYsOD9rRe4Tg1I6pwzlsyDuRxhzyZ5Ki5laF+pc6A7y3G5XlLWJIGJS3l1LHKMK6tnhcXFD6Y
pZ2mgUdpmUXi47Dq04ZeiI8Uel5W2XXtaOlBuqPZ/ksWQyZvs9ZovEMHm7uOZpaSX85Yud+Xos27
PtSnPJi/Jw43KLqDgs4iy0tWV+omd0k0uE1sg1DasAd3/StlC7kWgniueGR6IzimrfYuZadbeCZR
MKd8sUqzEsdAo/ixN8TsbazZwaVhdfGRbg1gdrKFiceOi7HYlxRQ0sgWhhVSC/PIxIClfqX4cLn+
8Z04vWGuZsEBana23APD0PuuKMsjY76fyXyxbYHmuO68o0wwHUVks7BPkx9i7WTSdr8qLw6+Yw4j
g1Oz6lG9fj60Lu682FIBG67ZlOsN9LxRnfQepxiEo0fbbWrKAKIkqySVnn+ju5ycP/+wd//ph7MC
n8a1B2o2Uig6Fme7ccFhochVTeZA7jcpkOCWuCICP/QcLSDBihFFywz/Zm0XXTpEsxp5BBsfxhpq
ijLR2uGLgQ+juuOgnQBEJRsggNdsU6oYQ79OljK9MgUuZoBPk5k+JHZJDJkcuT/OAGCjdOnU6By9
CbKbymvv2S/6uQtNfJbPWNcxvZVoix+rIfWudEDt9S//8Lj8lb6w9ic4WIEcOXtcBJsD78ZGfGTA
+FV+o0mjee1tvSZMZ/QTEkp6z0pp81cN3hNz62RSOHE4zR1pNh6uOlycvA5cjXTb9DAlBuRX2vtz
fd8UY96dVuTPvMfQWIDWIAjLjDqoyKexHSZKzCDDrTTytUAtOaidPJufdV2z/d+50eV/7LzKCHky
syGPjNKa08iki/41w6s1hTNsOW9L0jf2Q1KG+uCu0qfaJNlrkAEOIgTnGWIe22wdsWGF0YzNrOtV
8t1UdXccRYpCISzQJVoqSkh6OE2Wgdf3ymg8X1ZZGVgVDIAa3hqCHpxtmtaI6rLQl+qW3PriueeB
fWnMfiF4Z/H0Papo9YRXlWQt5/8oO4/euJE0DP8iAszhSnaWrOw0F8JyYA5VzPz1+1B7cbMFNTxY
zB5mxtVVrPCFNyzWSiRdN5PVFTsYftVBrTGs4rpu95MptdOgWuNt2mkDd4eLi9HHv/Tih5oqfy1Z
B0EaUezqGo4Rh04hj8sTrHnr4OZ58quiun2Y4Ctta12t7vPsHxW5uP0W5IpFSxGhVcZfjUnNoBrC
RhlOuUCxIBnrPghVvQxg9w8HjWjETwynv7Lj17cRVwMYOvCYBGWUh51VQapOa7jXrugOpTkXL5aD
iqAf0y1o/UalhH9lAyzf9+/j9TYaVxEO8JSBQcafn22n9RRaeGp3qDFkpPBVJqrfoVhVbyZtjNmf
HppV//opmeFSEgHQwKbDLeR8zEjvByHwjDmAvbe+oskk503tRll5ZwJMw+xKkflL0RJiXRn4vaXl
ISQ/A2KyIMLOB0Z5wcPjXusOVdvIjTNY1byD7p00PhAK55q9xcXSUn2ll7r4MyzN4bUEhLTBIJUk
u8fCHOPNmNnp1isQVsLz+1XWxPcfH5C3WsPZp2Q8yBYMCA5qMUE9n11XeAN80dk+SESzc9yWxBR1
oJYXsP0DPDJzCJxutud7O5nqk8yU2r7NsSypH0QhSbTFrEX/4ZWiJ0hzKQqqaq0BWiSFAahsdDu1
vrtarv4QXGjjVp8QetrYQ5W+lCkctS3vnecdErfUHxEQQ+gyK5ELuC2lZw8HL8mL+LM3zchn7co2
hKm9ZcOZ4c8kKiztR0wfeGCbD1U7D4FQuzb/Kak7QXUXkQX9uEgtEaNZWVG7K8skbAPRFd1PHTm5
5EZFuy3fYfziRF8z8tzu2ADH2gic0qIjBnS9CAxzsrjOuWT124EAeFu6wLYCKQwAkvrg9JUA7WBo
ZD5lDHe8nKISmLLT9/LFSb2s+v3xx3pnb1AP9KgZeQSW6to9VtFMciCUAI5TFWnzix6nGhCyQv09
jHLu7vIp068c9Iu9Tx97kYygcEMoY62l772kJ8yz8uSYSS2/AzyqyR0wRfU/JWmTavvx9NYRA7Yq
/+9bGOh0EzWsTnhRVS2Fgwl4D+acBsUE6oUI448bN8TMFBRmvS0bhK18TymuMVremSjookXNE9kR
kutVtGIlgxsW0J855GMI7EJXT5FWG5/MWe9/fjzNdWzCNBdapgvimvAExcjzE5djKUeSJu0D78jg
C71KMSLBzyy98u3eGccF0EyvbokcnbUgqOY1CDtXiXuI0Eowv/ZqP1inQppqd+2GvHhlETJBaAOG
HlYFXCWrGzJJdGwtMOs5gB4P72m+Dk9q5CKiUZT1jFltTrPMG/r8ShNmtV/ewJtsTUpASByTwa+G
1cjVO9mPxmOdetE2z/DztA2Bfak0jPoAZz4vffIY549Sxubh44+4DsjfBqcUuqBGISVhw3r+FU2E
ALOmCfVHzUNKCxq4l4UiaNy5l8cJ5VfjuenTYT86tYHxlmKVnzwouTmmwpZ6E8WzO20jqx0siucY
J35Km364z7LS1Tcf/9DVnfH2Oz36RmShYAIpVp3/Ti3CwgeTd+1RTo76RS/DNA2yZuwCLuu83EhX
Js8fj3j5WShr0/tZHulFomo1IvU3FaiD1B8xKJuj+66cms+xruTTZnR6rYUtpmrfEQ+Oo6PhNOaX
j0df3qu/3jPmC0+UhiB/Xyrr6zLZ1PZGTQ9Af+wW7fNm1KyfTmj1gVIiN6dg4LmBrOrtmpwufaPY
85V9cbncFHIpKpNBL/pV3ioyYpYmaPHZeIxqTGj6qsYQ0yr0zx4ywFpQu2Y7X7k1VzfX24T5G6pF
pO0I36w2IoqQnYfJvPkYYs4zBplj9p+VKqXoYCZCf/h4dVcn/f+D0XaFcsUik9ad7yaM+1S9qUvr
sZ2oDd+NTqv8QRwCbWPbUMdPuMrFxGDtvzM0UMV2Nf7nwH9z13NkSVOlYK890qfIXhUFGERAEcc5
mQhUXutWvDdHELSLNpPmLfpT53PU0Z4YWnBvj/SKiG7TUVEe7T5U75HUBJ8Xw+3aVE03Xmk4XlLr
2LMLZ38B+duE1qvnT48TW+pVaD7W0exhk2ACspZd59SBlRjjpiyL5leDqgyUcwUv2tmKtrC99O8f
f+H3fwbeXIveF/e5tvrESoXy0ag45mNvKBrKZ0a2s9F4Rl0sKpUbrY3tk51O9c8pTtw7YEohNNPk
Gv1gXe1ZNhrgC15HjWNq00s+/wh4oreV4CXlIzSdOGoT8j57NDMicDdRgn5mDyTrYc5Gu4TlkqHM
4g3DvFwocX6AlSymK4/NOwcbaTjea7rCyIiuSfimNMs8k5n5KIoMKJhM4h2S2/o2dbzstg1reeXe
vjzWCMARBSFdzqj0YM4XIE7h7+C5Gz7MAqaB38ii/qrmoNpLShTyyh1yeWkSiXC+TITniUvWL6kX
ZrFS63X2qI112d23Mp2N/dgM/cawlRjrSzfpnU0ZC/HdxjDom6f2yFpdSUUuzx0NIbIRLm8qfBcU
9JYCo1JZU/VYdU3xyu/pgnQYDBlkVeHO+zCM9JssxNfn4w1/8WG5p9nti3AmFSM45+cLrfEo9dGA
pgPIibHc0Yv1YVKjCtrWza6m2X1lmpfjIR0BYnYBlANoXddWKyT8J0Ch4WOVjXF4bI2ufDFr4GVo
IkVNu83Mcf63bhXwdYZkQZcaCDfoOrAuEf1HiMn1Hhurrbtj5VnJXuQOXsG1VY7DXp1tM7uyrOsa
8tugC2eaXJaddUGtiW2aJXlVRE+5pkd4+2BiJr8hx+TOL2MzmulGNoSoJ114+ScKCBCJJw+T2UWh
uxiPohVSbPvBjpUrB+tiryNchAMESRQoWbAlq/DEiyerhk3mPRZO233OJDZZKDu5iAuR0pv3vcjI
Vulq5o9lX5Qk305yhWD2zg6AwA5US4U+TFti9Qt6rRCVMU3RU4/v1kmPEv17WCGr6bYyyoJMy6Nr
rdLlTzwLipgz2hmLCi9AWDRDz/f4GGIFgMqH94iS+qzcVEZeHPPadTnNIzbfmTvX5iZOoPUElAlo
MH18xC7uMhONAPQcyHVgs9GuPR8+13qA9MhqPcWgfNLdkDn5vqmzKN5bNI6unK/LueJ7u8xzAe5Y
dNjPB+uNNinDQWRPqaK0xxrQ9ctsCeM/KHrfPATidmhqglBHcQhJno/nefl2Lt8U2VDiMDBD5nps
o0J810Ei9ClFAecLgr/mHrcv9dgOivxux1aFcB1whTZUwOUMZfJnRKLqymF/5+AtSsBUy2CEL+qZ
q4CwtDHyQYLdeTQaXEUlDeG2fU7GSLHu6QcgDIBcOtFLAoF+MYodlfBgKmU2+poY0hJ7pli/lYM+
z1e2/VsOfb4LkfMAVAAB4q04v9oGZVvpZe9mHlEcT/sWs21LbJDec3o/l+qErTmuwyGu0ZHa3bh2
k4gA75xmGwMniw4uLi0Ie6VDmAbIdKRIzVVj8RVXM9c4weFRTIrjE3q4KR2BXed44x9q0P1Di578
/IQvYD0EtKVEvY2hK7xe+fJLfXU9NxRiPI37VecZWy16mmaz5rQ9J8x2FYnFnuEENsq8VJKcFoJ8
EiH8r5loNiAvc5NPOowNR2a3jtpf86K4eEdNeykfAhW0TbQa1jXvjmfHsaFJPwLgsmgP50b0JbI1
6WwbdYh6v3BdwFqRLdPnjxfhnYF51KhQwX0jF1kXHGxU8auQK+jRs6SGQwu0jW90AbJ+j0A4RmvZ
3L/EUaxcK/JfXi9EZCqtJnq9eNevi1RcBPjm5mP01LaWVqCGr4kAiLTQ8GMd0yuF9svIdPHbQLWV
MgdJnrrO8NwaaFKPkvhTl+fRbzA5TbZv+9Ro7wdl8KzthDDQYgFjA2EswJ9Wz8ioKfXG0DJhbBpV
KFfO1Xu3DunK8py9QRjWiYMSRa0pejt+SobS+Vzzmt91lQoRSzMQOEXwXPg0D8djUZghBBmlH8Hb
xe3+46//pim2OgJvehgLp5YC2RoEDCAXc6c28h4HpSvro5kos+tjyKBjCQRRcd4WSdWjo5dkEunE
3rG+RVaD1GFt5ml3GCulDD+HxtSGvmLm+BEDr47BTwvnXsc06wFWVFz4OWUsEYTTWD5PuClYAX7s
VnuHHteU+J1ZRJ/mKM5/Ox2BB8Xu0riVHqquuygz0uTZVZMuDsBsuIg0Wghn0UHIEJRG+Di0T5om
863VAX/cxbWSTEEowFnsrapV9l3uopduhejtw9RVQ2+D5E2V/Ey1WFA67/DYydLJSIOmZ99jLdI0
2FBaWhP7C5ISvI43pKpPfFs+AAzvp9sWmtyw6SolFidVm1Xjh2Hl5nRqWlOftiOeXNhmxG4FMjAR
8z12n8Z/tVdqcHWyNPn88cd7y+rWHw/la14OxNtgGKyi4L6rcksXdvjYmuX0ayoHMe9jV7FtAGld
YgYVng2wRSYIgn7RuEX3qvOURRike0W+y5pW9r7sRXtnIs0a+b1bdT9RoBRJkIVVU18JKN56Lquf
u0AANHJ+8gV+8vkjn5QjHI7IUx7juSz6DSxN2EVVFE4qY1txfNPrfS7uo7ZR3b0CpEpiyjOQyTRF
2Jt+jSYqSZUcjF74ytip5pat3dFaatLInwdDe51DlX1g5Gr9QxvS7Nkp1NTcou+pjhutRXNsC/m4
uLdqnNy3ChAXBm4KSGzIheqCXd5nJv+HKMsxF6yXX8f9JLYt4IVr53+JaNaLAeOXHBGI5fL2ny+G
SkEGbyMvfKSTbag/eOgwGvEhNMYRLaqpNr+VNMcwCR6mUr2D+OudvERVqhMEKHWwgrDHJrWi6nMt
h70MdEFs4I8FOo+rmUzg/IfZrWNW9mSUTxkNdHlvyHj+nkJTSe7AGVsHeDzNlXf4ckSqsZTdCOxp
wMJGOB8xHo0WMIZXPEGj0lUsfOi7ToXTSz9qJlpM1TVE7XsDogHEdUd3klr08s//4nyDlKLYHzb1
U2EP7oEXEDuWqaPNXAN00vZqE9bN4eOzevnMUkoHRMs7/l7lOY+Uwpu1rn5CRbyxfBND9CY3Zi3o
ijINjK5AalHS3Loy7GXeRHyztJ2o+qFevg4rChgerpU45dPgidC5SxBfroLUG8UvTIkgIdOCnz2E
k5fO74wvsg0WTO9k5388+3cWnBNP9kYLBmU8b7WneqdPdEkE84QIGMY0DUA37sP4u23Csq5EVV8J
p98ZD5IrrRpUPem9rXOXdowGBR0n+VRhEbQvqvA/rwTWBRup2eNTGD99PL13HnOmRiuWbYPO4IVh
Zonk0DBNhngKcSPQdukUw6Fx0SIPCZKNaSeJN+ItMY6m3/TUk3mU+ipPniBGtdmVVPm9uUPo4Xp8
gzqtrU5VRFDwiejlUxSGwz7S5/rWyDRjhsBZ3eOaCxL449m/dbfPr7KF2kcMySlGV2utx0HHykS6
oAOBmZiYY4axar1SIBu9w1w71NJT2UkXT4aIoVV8hIAYQiC9VxEJLH3i3aEFiCVcVLLVUjFQdNcc
mOjoVWJEaGak2MIwMdaNSrUM1G4GHtFxjcRQvDrju9FXWb+LpQqRcHBRnAZ6WTXWgzc611zO3znD
C3KChjvYYY7TEtL+dW14ZqoYo93mT0J2+Ysa5/YO+jJUgNQYTnU9Z0fevePHi/tOYkg7ZOGUECra
sNtWj2YBmbqU4ew8mYh6PvE5QTPoo/GfGKS+t5Um/UpHud3FXsdKR5Fdn4SmKXoQAmQq8C3Upn8+
W3SJdMx5eLMW5cxllf5ahclrE6dBAPIpSrQM8+UJX+IC460RXKmr39YZMnZXIofLLb2Uk+HW0MAA
T33BrEnqIUv7zHnKoawoyKuj3soiTJ+TFKEO2JxyvBJaXWYnjGjgjLgU/BZ13PNJDhimgHtjxCyc
5+9x0ppBPs+J7UtR9tuPPzFkCv60swOEbDPqRcv7x7XFPM9HC61MEOTFHre0M3c/YrNF3APyPYDi
V8owzdjsIuisPYKVbaLj1TdkKFJHcReZnznZufcNMTmlUX1OlJhuEB1V8FAImzQ/WJWdq785b42N
4k3au5sqA0v3o9VDXD+tcAaYluLoKw/Q26PTqGJCCFa0Jd5CTH08qiNyCy9Ra0Tm3SLCnPm1BWeN
hdDSzvhBgQoexGnU64k4v6d8l28AWCnTCW8O/ZMeFY3VBeg1qWjvm1ank1FOnv5ZIUfjIajj8YUc
t5+xQDRx37QKI9zhiYMTNHzOLvOVNHS+Or3R3y0BfXaQYFN21jDG7UakVH43A+cxR/cHYKQfKeoY
T8GAY6H6GbZnq/oZIWcY1IOcH11FeM42t7z+NTaxtty4VqXeF+2gPmujpU22b5VmHx7TtKrDWzuO
XOCyiWY9Fm7YlGgB5tpXq8yaCRi4Fj6k1Qh7sYAgLzeV0eq/iUct40vJMaxuqsjCqRUOnXid8Qv5
ITvKZ/tO1ZobzrOCggyiEbOfZdWUvMiKhquBq/o3PCHFY2JGYgroI4VPRUZByrHqLAuKnjLdphJ5
c4OgapUGiRidJxv5/i9hNPQvmZOFP/vM03Kf6ntZHHs9ir7VXuH9pjSphVsUrEX0DJF+NoIiIw/w
c9QbjAC/nja/K40+HO5Sdahe0bwhi5q0lPKvMLwY7f8c5xGUPHQ8uCbqhfUm8Rq1RWa+bF5nWCLu
TazFqcCtzsWCCPcwL96RJEbmJ3cOW+8RHAJ2AIpa2DeuPg2fKXdW6Q4idnlDmOZ6gbSx6+BViNFh
mZJJPNpz2bZbuElR66epXWNpT2zuPDkYjjm+iqzNf5bjVD+6Wh+yOyYVb+apd7vtDHT+BL650H1z
ULvheXLhyW3mGcP6rQwz8bsOUcMk3FOHOahCp8s/d3QPdcwSKgTwzb7RnBdcusPXwSS9fYaNO/Y3
rpopInDqLoz3cYFnLQWZqZebUFTTHNRwPM0WSoHVss3ptv2QLe2QoKF5WGxTLCKX4xVhBpwkrTZu
OtrtGOuNsUYu5tVoYCcLQDFIVYHWuK332re+xPHgu1YLU7+P0Kzung2W/xsVnKp/NWMHL00fDwK9
OsZRPtyqvSar/6IBlO4jrdgZmapBYpqIx3jj/OyaKB3+NHFi2ncNCpjzrkDbYPJr221PlZp4o79Q
Ngw+EVqlVtZ497UZSusmi6Q6wlrpodlNEtvtYJgGsqZNiGPIHWKHVnHiX8y3LSYbox2grUh5MidW
WiSfiRUObkjG+aWwshjTQLVuj/ksBmLNtp1mPwf9qPpWVMzOZppN4TyhohdVfN+scTdKoTZ90Eox
3Mt5nrUj6Y+yt/vU8vZwTsGktZGNf0vSTUm/K70Wd0Rd5BPyw6hZREd7BoX20pu1J++Yb1h9TiFm
kk3mEmU8Tej2A5yISNuaRVv8bhUMZK48lRcBA682MI4F1EDbnSb4+b1uUC6pcaKeANbo1mOI9GgG
PyREC66HznAyZ4hZ+zAPs2uAhovni0YVcF8Uwwi3wfsu//yvNxoQWuT2JHhPdl4qv7IqemkpWSQb
HROw5kr4d/E4W8ibkybS/Vvyt7VjomriwAQ5xUWcoq92VT0XrzGpjfDDybKe9FZOVwLcy2ibhoRF
y52ZQZcHRHE+u5nKEoJhOoYyaDxvkQZV75KxKn/BC9HuNNmMJ9VujL02W/0UoD8VCn/szW8fv9rr
zIomN5AVapfc6pTG12jqhC5nAV+oeNYno9J9o6YLpnVV8qpUebqTakoqNeNcN2KVMqDfKIvun1tS
8BhwE6J2DbPMu+DSFRXgT3zE8mfYuCLcqak+/lbyji5FJnl4T7iQ6lfyyctCqoWyIAEpMyahJd85
X3tc6FDW4pZ4aoyk8nMLs5fUEdEn0QhiA6/W6rsBV3F3MzV581pXYelT7p5AlZkUe/81LuR8LWLr
5DoEo1Dszn8MQmlUDPVyfHIHxDKnVGsDFA1apBus1nn0WuUav/ydc0UPkPwOrBCogjXOF8S0M+ed
MT1ZdQ7/WcTWoTCy4cvUVuE1Uv768lg2GA1+yiGLjiSs/PPJ2amrhJEbVc+dJfVo4xmth3qkwI7T
c9L2Nu6kfKABWfz+eF+7/LF/x6IMa6ISTDsfBhRdkVV4Hw81anBSr59dSGLhfViW7CcOYvN1NuJo
X0d9FW2Kknzrk4GN0NePR18v8DL6YkXBwQb+Rs93PWkr7GvEF58pAqERX5SV84jsWH+0mx6Tmo8H
W99cOPZR4gI6SkSOQLyxCvKdOUsNG+rTsz606oiNE1R8cIt4jNJH01/NqI7jK0NetNNo5ZOWYxcI
/RWZ/HUNFJTlgE6AJ14KxUDy2V8EuQwckEoHFaJMFNEBdOSgfanUkVideH72NgBmjNcq0ml9SjfS
pgCdLAfFnFhVez8aUzfdgbXVby0jtHlgjUhpgrhAHo4Mu/d26F4hxF8ZmD7/UpVo/DqBLP+eozxn
P3+8oJdblskhc0PitOCO13yGLg2TgVymfWmjsXhasIq3kvzgJWvHKVDGxr4Zkyz+8/GgF6BOBqSD
tDDVqfYgRrHs6L8eu6KL3Hp2y+oF33FkkQqJrlXQOUl0E1mdYx1jXLw3mFMW0LInaTknV6sxfWoU
aezR2+5rqL/dVO9JZ8eDNxHlHPRJacenj3/n8tifH6xFGZWLiugWUcR1sT6xAMRkotGfJ1nW6CRT
K2n3BhyxK5fi5RFiHI9lJQen1LgWwtXaKqLebOjPvWjSaVfOzi8LxFkSaL1Kk+PfJ8VlyHxIYTm8
6/NaZLXZoKn2rJQKnlVZVMZHB7es6cq7896k/h5nlSEDYU/zQcVag1xAuFBVwCH46KJM4YauD0Cy
j6f13nAoW6sGkEKYOevmHKZNTj26s/Gc0P0mZKuTG8tK8p9qnJXXaqOX+4LCN8jy5d5lyDX8IEnL
1okTnUwjzIbvg1KHtt9T1fz8r1Oiqr+QcJbzCRdh9ZwIoSLsSg/5JRqFhhts1848m/TagiSV+uvH
g108IosAy6LyQ2NXJURZ3aw2gqSai//ii1FlndzERem9kvihR+525nQLSix5sZK0/jNDxhquHICL
W2gZHAAiDGK6vrzX5/cBYAFjzqhHvJA14RjowaI2oPe5np+GUR7u2zorj1poz8d/nzSyAkTAgOEW
suv5uPBhICTCL32JWxnSysHxZ1s6XfQyY6D8UqHjS22iU+3ENy1h//NjBoCBMgqIMUTuwNyuRnfw
uFOMWsCmSimWGkMGd20slR9mI+pjFzfXanIXR2QZj9CaTQu4F32j89mC7QzjAljhC8LKrnKKB62o
d2MX5qBnEMPwNh8v7sUpQUpsgV4tilX4aqzlvXQbAU5CLxxAZdQWVE4K85c319csuC60pWnGL2i7
JbCEImmsQ0rTjHPe2WJ6cRPKI/9hCW6gsivcCJc72Xef7JxK2kHvbC/cGjSuqLEOthBiX1redMqd
xMr93B6a+RAmVosIq1UjfoLjbjPEZL2TnE/CFrl8cd24PlSqKjXMxZSuCLJ+xmMVXRuyer8tyejb
Pax89AMwp7MxvJfpjzhpUGb4eGUvPiQaqrwYDhH9ApJY90okkZzTojfwMtuKAxpjdL5p+E7uhd1d
E+C4HAoyP+VUTIug9SPifb5nhlmPIOLF8gVd7fYljjNPD4akecLZz+p2H0/rMtJ6k6eHlITvCbnR
m4bEX2EBeNuE1FGXL91CRduHY5MfnMH0jAB1k1b+8dQ2bRZ8y2ztY6Orn0H8z9TN55FihxY2BfoO
5TzH5UZtHOVxUguhB45oRkADfWRiOmhG8880culEYCOp/7GI1g70DqZ6p7RIAiETHTfiXsCvKa7g
WS7u18XsAgGchTBBmLxWUeGIyyyxi+5Fc5oeJT+sUlCzr7uHUZfV10l36q2JJ/Y+pep8ZbtcBM3L
14NEzEmkQn4RoWteIaIQM8aXOqaWh4hgTeMco1mzC2SiimZfxNF8zX7h4kpfTiPNQ4hDHFCAUucb
pxMujyRk5RdNaN24R2SrBJNSp3gtEK4NdyXWMru8yf75KWFc2odIKhANQMZZbVgprShJDNm/6AaO
4j5fVT3Fxnx04ed878mPMUW29WsVlYtjskSHsL9o16oOEdwq2OnjUaYtgkYvZUdNE0MvYBy+1yt5
sQsHJ6+3H5+Ui5yenqUDeARhPB4PrvXVLMEagWorp/jzBFb9JhG0orV4SG+p9H1KZLW3zUS7X9RN
7yjUWYeOKd8JOTT/trN4uhC34vWizwXcmYrZ+UdGHiW2rJoWuFMQVuyciSR15+mIIOQNBrOBjcBt
9W9x5duYJl0lHJoIU4ACnI+JEGGBznGo4IDlpi1UGJCt4LJkfDcV3X8fr/PqszIW7X+8SmyA5G+Z
5/lYjrBEjseth+iy2vwcxiLcdgigY47jTOrDv46FiyULuVARGHGd2hZRrriRM8QnN7SQ+u1HCw1x
dJXlpq1d8Fwfj7a6E5gZJFBCH5jWnBOAiuczW4QTbZTRw2Ode+Yh96bmQU0nscFryN3oetH8m93E
Mh6PFqBk6g5vud/5eDoSeWbmRfbR8nLvS69WSNQkLX5VVsdL+c9zYyy6+mRUgFSs1dw0HUr33M3W
sRTWl8QV2gNPdnOCcToE0hr6/cfDLZv8ryzx/1NjJXmyiKkIeM6nlrVRh5IZ5h0ZaJANIkWmr1hq
tTW6TPNDVZkOSdHOYKe8fB96RrH7ePj1XfA2Ptc6CwtfhsraKowsbFTalDZ3jzjwxt9jV+Q3UTmq
3yklFN/dXmnpKHp6FhhW6d4WpjrtQ4Clp2I21Ss/ZfXG/f+X0H2lDmUvypmr1NIyaCqP1LCPJbrM
G6ubp5+IaTg7iRDiPaW+DHQWUsKHDD3X3x+vwuVJhYCLRDpPjgcEaq2iNtOWaAjk7KMCIfwE5g9v
8bhInp1KXOMVL99z/b15T9nQKjIJmHycf+8CFg+JEUPVpVnvhi6pNjx2GN7i4bG3J3D+H09t9ZK+
rSr8ONYVzCBpwjL1v6IiBNeklU0a21mbTIMSZtrcuJiVBlqjyo2c6AoHrKq8MuzlNOn64sdH5WHB
la35OkBx0DsJR/PoJHH8jWZV4dtzN+5Go1EDlDK1K+nC5TSRYyCmhUBBVEuF+Xya3kyrS4kG49jn
Jq7WQ6JvPDNun8KwDC1fkAc+KJ1Oe+nj1b3cOAxLMk9PgJmCmT8fNipDdblvTS7CPtlrkbCObkMk
iN+h/fjxUO/NEJSPS0mJdwtoxPlQpLZh07eFeZyEVP80dCy/hiklISzu7Xn0Kc7Nn/AdrcZ/XVnK
ISTYyFAShi02R+fjoq4oQpT/vaMNjuqT0JEMCkrFs27bYtJuFSCwgXTt5Mo7fbF/llFJyhYoG2S3
9WwdUENN0fUuNCjTeYicFoEkHXrUD9NEPMovMtO9MuLFp0QDQmWzMi73Dxf/+TxHDIlDd9StY+pM
Oh4pZREfkkkN/Tiv1WthCAU6/rjzewBdxL8+5yrmo5ej4/fSIJlpG8NTYUEIOdbSRgQG4tHg+aP0
Ms8HCi6tO2C9tfrqFHED48pw2qNa9mOIyntiIUrQ6wMCH6AsbBnoM1VTxPJJnf2mTItpW1itfHJK
vfrh1pb5PUoXPLOhTuoLT/fYBDrCwwrs52ig3xpZVfegGkVYbOc+LMRXHTW06XYoFOk+9BWatlsn
9mrrYE6ilJvJDEP9G6D+pA9Ml715mvXKyXdG36nVppf13H8B+qcbzzxwGlYrBQ4QvgqCqPDLLA8/
VwDCMAYt8frZVpoWfSkrTYk2epF0d7VRluRlTPiuT2ytfgD87RyVdBzpACd27myT3hTPOaHXD0cv
nOfWDGds8QxPOQwyMv7o2J+8qlbfKAFMvrICsK4kqV/nqE76LTbuR36mCZKq7jKxRUI26U5R18QP
w1zo9p1rF6gySCjw906iRk9QWLLvJaEiUiksn++Y0julodXGgYGnQBUgTegWnzWtBHw9ZIP5DalQ
SdFS02axjaawNfZuV9JdL0blpxRmrm8HRVjaZjaQGPD577obRMBdxDoL6fng3PL6JnEmL8z9ODP6
T07vAZpI0Qi0P7kh/fCAMqmCIZQd6/anOB1Y1hmF/+dOyCjcF30Wf5L4MEtfdevhZxZZuM4CeelQ
SImUn6mj4dcC9iv/HuUpqksgCKRQH5W8RlDZyos8fyApNJXXzBDzqSki13sdvKxId2Osi2LT9wrg
0kHUo3dS6ka9pTYISqGZJgEQrR1HRHEsaB73pYOhjF/odW7uNLvihZWqVu2tGNDZPRR8kIC96EGh
g3mKsv2AXvEYJG6UqD9rrU/rT6qDjP9W0NWx/zReEsWBhSNWd18VrTFvI6Ow/iB7isYd94a8dRpU
aOmxtI1m3YfWCE7Otecq2zmogm1QZwm7L2oux0kLzNYwb1uH9nHnU1kXA+Ys06j8LoQ3P5oYLM0/
6ChUU7ktwq54RSUibb/rU6j8qIeW0yPg0ABbrsOpyrHbaWc0bDDbpYYcVbKrWrowsRo9i9hwyk2m
TH1+40xlhZN8ZqtTxq2dZGrQglZpfGrNmfLMaQTKmetVfxogtiDTHjfS+Zm1uuJQ2+8ducMZqp08
nwc8/pqlCoXxDJDe0spqrZ8q3t7ikLcDOmO4fIHXg7z23Nr9bBxGZE8fAGdqzslulFoEVTLlv6VI
hEm/pBbKFiNW0fPbmrz9irzh0J6wTS4OTtbGCINNVuXeRFU1iEM5a7DfeRCH2q/RuZ5u8k6YzS/q
YUnzq1fMun6Is5pWTIDfQV8f3NaqrMAsOnks8XGgfjb1w+Qj3Ix+tOINKkJprWLVt9QFzPw+G8Yc
PrVhTL9QrvXGTZ5wbSNFOSUKEH4koresrN480BI23Q2qedpXKYfyIbEU291F0h0rf9IrK8EpLks5
GM3cPZc2PqzIYFae9OO66aJPzWLChBhQi4yiBvRdp6FOoQMgjOp8ohkLXNnuq8Q7psgMfC4Rnrb9
wYn4FzxjaPzOsSNwaBVbZYd2d36SJr57kBts/aZQFuuDomxzgEE0n7JtHnZjuplaoX7xilmRmwFb
JXTHkrGjiOgkxdE1JOaRLZ5p1FjmGRFmfCJ1cy+wBzBvhYjs/8pidO+Rh6E72phdB+4mN/t06/Ss
w6sc0jGif9FFfTD21YjmKzKVCLfbY/g/ys5rt24l26JfRIA5vJLcWbIs25JsvxAOMnMoFkORX38G
/WRvGRJO377Axe2DpjZD1aq15hzTCnu6Wem+c/oxJWmyz+coRdREHB6H/2eNEfivuUqD7wpp4ie3
t4QTbafbFoVToH5OY8HqY8G8vBRDmn1Y3RZw/BTMLBxVlgWPmjZZ1cnM9EIcYDqtp4LXlFlb0iZP
Kq0EGmh/zL+q0tNvPYEBJdbWbrzNzNJPo2xdxmnnj5o6BYFsP1ca4uNwXszOQ1etDXjjAutXr5kS
TKcrhdgldUcLalRe/pOEkYZOauu1wZawWbEIgaLXMlAE9rpfEWgFB9KQYZsM/aQZEVYSHtIqh/Iu
y0jQBEhjLvcmiSoZOjFnrO6CrFSPaCCr+yJP8nWvBa5o7+xCaPa9ZWsMDUOK5kSeFEj1X8OyZV71
VinK+0qtzmUZZoJnNW1pvnbJoL7omXDKPdbqwNwDpu1vsm2YRyDvYL+TS+ka4Ty6OOGmrQF1EMbq
3ngNot7QQ+byqaIH/AyUzxAntXozEC0heSo24HuO3YZfRSO8hzqySJeq9qJNtSlMhq5BvJVA7z5a
Ezc3LEFC3wLVsm02HLu+nZzZfZiTTsdeKpzgzGA8dWJX2kV96hMxy5PF6W/Yka446ru+DTRimYoR
aWJVSHFj5VOF6d/NMxnnLemJkSOZUoZuPjjzrUO8yt3MoV7Ehd5InZZqvQnmLDe/qYI0UHu/bVzr
xsaL+LPoE1SMGSRvggTmeihCUBXyg1/bHgpYP6+KndKm8Xn06+7LYMH+2tG5HY6canXGPTVNyzDJ
nPK+zpNuRGCuV1NoaOWItyHgYR2wO4wfUMERLEUJaNwtbedRZxFP/CUoTW+9ayrbR4FakLoXGpxb
mlBJShh2nKaF/EpkjxbapTF4LEOB8cOz82aGuj8Pt4Pm99+0VJ/LG0uf5bNR000K15YsgI96XeFT
mvrGf7IcKWRkzPX0XGiGKk8jMYjN0TS6JL3wT1hB1Gky80JpZuOdz9S8uPiZnH96U4pPMnOFMzwa
7VB2u1T2Oq3XqraMI97VLalpXUBe5rYxmId89YcPTjYWOT+Qc2EsrcT3CTlM+uRUItt9t4wdmvGs
L40iHKiDrWdoEkN+8FczKWPRudMuaCUynxYd5fPEfjLsW1/BFp9ThcLTKWcX1mbqpZ8DW6L+Y7xh
FjHv8xRETurafmhi/8tOqq2X4qDp/uKF/aiL/DIaS2PTQLWS5liVc7ZDsu4kh8qT1mOeibXdDSQG
Eas2LtRlQbAuH2E+K3HIFWXkjmxVl5YTdRo4OU053rEOgvKDlmuztU9RQvpRt3r++yI10Ew0yOJv
u8Bq07M0BPJpazHs8jiWqf+cBQ0+OWj6k7uvVVO0UZ1liWB/9c0+LruRpx60WTOc8U3hXHNwdmRP
AolQj1dyxDHUIG6M3YUCD3U+uo5jBS6Cqr1zjfo2AQadHESXEBKYt0lenEqwGHyIM/6PkJ4j3OZm
yRGMmSSztR9c2zHmc8ZLj4C5Ecknb820PjS11BihTwftT/KOSswjDqWg47HbnGcTDvQ4V3wAZZnA
yatwe5ClSasVa60+VjsZpHgrJKrhFaHzSklXCRDroU1ONFmi3shLH7u5mvTtpS5qOvtpumtsP9Px
obee8R7/Uinxo9VYU/VgAIu1OFl5KdWq/FitsrxzW7PtL3VtDrEEp1WTY9MOfL+yW9XwyRnGQMaM
vfgLvNWpH5qazM1Pemckc4ThbOADMLEm7udea8lStmRmnDjdj0YZqrYb1J2Jq6c8mc5SB6FsIR+w
gGfdPh2mfk5DNPbIPzboI1W2Z0KQBy+TyKfW71VPp8Of0tiYqqLdV0QqBzspRu2+pLluffUz/pvD
DpNSEmHcdLW4A52nvR8626A0YOXqYr/vuKwYzbq9hYMrKVPqSvsg2nX+5PdBhURAjEMJQRYgo9YP
rN8+xSlwJ21o2htmS2Z5su0JJbwRtDy51piX8R18Ry+IEAF0860ta8oZGo2F9p7KmtLLSUXjfSRf
RvuCldpKvq6z6N8NIOOHgybBpr1hS/xXV4HZEn0o2secgK8aGE5JL2YcUvuEbvi8TgixTISyUTJq
9l6vl1+bUfbweiPjd1Pk+ugLlD+gPQ4KFd/F3yftGQyKIGbPOjGh8IobCy+mFdcU8B5WogW9vZn5
QOGMrBfmOclYhsJunsxj6Wi9uSfJCiSvS03ygCYkzXYpS7gX0s/NfzJl4Cm4Rprd6D2CuRhsh/vJ
Dka7uYGFb/ygwdbszSVbslvPKXl4A5NPLR6nEUCV1Dhsfui8IjcvppprBWABLPpusauJmyHLIqr0
trnz54lFMdRIh1Nfyw6bQ9iuvv2LYUtin4w68x90EHvLTSuU8+QOoDrChi3kF040DoGBm2j5frBX
reL05SM1UUwqRNSYkniXBZo8boC2wkE1wE3yDyQzdsM590i6O4Fz0oc97aH1sriz2ewNcgCNXba4
5cMS+GP20GnJUsccCQEk2iN+anaHIXlj2vCiVQsYB08QqgdGG7RKrt4aempyBpmXnbWgsT/M0lpv
yjo3GY2vlaJNnXo/UEj2h0yNn15/eV52aXDMoD+iI4VOB8nJ3+9OysmeVLO2OAeDe/a9OnmG3r9J
3ub8LfvyixYUCFs8T5vGDCmCfa2rIrtI6fg/3JPKGfstA98eQNkl6voaw0BSvXFP/9GJ53p0LxmK
ofBFC/r3T2NU3zELSJyT2wX50czX4r22ziRrV727PJo9+Uue8sTFzEdSRafEowYcp84+63j4n1+/
zS8eMHoaQix4yIDx0XpdTQUoC81gaNDSkQU5HftuNHEvEJGGghRRYs2q/1WO5vciSxLvjX7jvy4N
D4PnCxHCQWv+920wurRlXKi7Jyvd6jqOL3tKhX4fMCehVE2a8bPHbbp4pTbtX//V/3oEjAEgJRO9
g1D0d0LOH81yy0b3UXuLe2IkAi2vEZYXsjQkG4FAGyP6IiQZz7RXjNAYyNUNYTSCwx3YNd/BO67U
G6vzP15BYJD8z8ZqZJh49bZbltdNKeyY07JO8tDNTSBiTWn6eVRVl9NJK9Rb5rR/3P6NPwn8Cp01
je2roawMYPWX7eycQIGbMSCG9DA7QILxkmRn01jUQfbER1mrXX94/e7/YytCF4eck2/bslmv/37w
EsZXWSomFcEw+PsqSYtvdF4nYtYD7TSSSboFZKz1/3/dmLwzet8+PT667X78+cjNOkm3/hkhJpAU
vlVVYGX7ycSsNpve3Ma0U9LIxs4FhXhZg7cUMv+63dvkiX8ZgHuvL79oah08wKOnoMT018Beu/hq
md+LefCaSGZ98iPNW3lsqOLrNzbily1oMFEIOxDFoNlDC/T3T2+w+1U0ONxTOdJpCAvBohRxUCdX
NZBzU4QFeu9ImZyY3Hxyb+FJV/97fsKXjLmAgTVm8eB6zWvHyQpk5jsnEIUmal2RnpAL3ZRes76h
oHn5bW+wJ6IOILcCoTWviYnSmyFFrqwrIz3daW818IvZIX0aZ3VmV+JmqivsOj1hbN4+EGUh7gN6
7dke1bh/M0/G9NZo7kVYICGQAQGWOGs3XQ2L/t8PwAV9a5A56Z+yTjgHs6eID22q/oNbBetFoWgq
SFdW63uvEkN1GXVCCi52g73iUoO1iOFY07EojbzfabVEPv8/P0jG+7yULP+sh+jlr0aVgS/Zgv2x
OFfdRD/WLbBdcxaIjdQzn1e73U1gyvo3Lvrig+CijA3x+qDPQLt6tfyv0pbMH8ry7NSGloW9m5rv
eq8UlyxNq/Ukq9wY6aEsRXZMdZyC/3c54PKMf+CNGUSYkovx9yNxdGGy59okVc14XocG6XgoGbzR
XqoMcSzwVCIYwbSA086dPr5+w1/+dnzfv4txKCFod68KY578bK5Mok9J2hM+Y3Zwkkw4aFEq0/mM
CbI99e4wi0joo/7r9Wu/yFNl04M9B1uNyhvh0/VqYHEsWrp6yU/60iwPZHn3zUE3BsXJq2BcjZwx
6G5UI1CXyKweksfZJNwk7saptmgkkNsc20M7NWm0EstYfTN81ZkXcqNS/VDWvXV0x1J9fv2PfrE/
brvFpppibrdZgq4+oK6ZNXp/dkfJhIOXJsXnhdiVven0PycV2G8lPr4sPrmcw/3h9ML/XuumjEkx
nhVud6pSIPc2jdVfA3yL/dAYsghf/2kvdsPtpzFJ2igTG/Pz6qfpLWlzqkXKm9oIJssRzRY2Scsl
+dFQeb6bepm+a5J6fmPM/HKd5I6iI2LwikyUFf9qV9hIC6yMk3Hqg3pSZ7qq5m6wmuk2p/T6IjKO
rT3AfQzSQVUnYdFq8rlvJxrOaBvS/yv8we2HPgyWCV1/YJVXd6FbNBotg7BOBoiaJ9yv851tpVZw
qgN7av6fe1MHQYewmZcJayNa1etfTjDH7DQtUhyaWygdCeHujWPOi+efNBPJAlEdPebyBctp9QZW
+MWL7LPKgmvGvok3ib/g72Vnw+jmDYfc0+qqygxNvp1bq2E21ZrTndt5t6+/XC9e5O1ySBYMgog5
wl3XuSkpwIqe2nTqMX3H3bAU7zEwFgc1V2/VVy/eYy7FOB3RKkoJJFxX9aRj43HP12Y6mbleHGrb
THYFsLGoTml1kspjvquNdPjfT3JTODLP3+4nJtXtj/qjqEMK4g0IkqdTMDazH2eNW03RVGGGChlc
2tUxXYV4LkStqtPrd/bFEo5andUTtOGmIKW2+fvKHd0aD3jiekJCljzZa2re0641nZ2VTLo8L7lH
NhuRXAA7YEHBdnj98i/v9m8dF8djMLngBa+2r7Gue43TiX0i9TDAYK97WVjZVXse5tLclbJ+FgZ0
udcv+vJtQuW4EWGonh3KuKsVI1elVizspac278pzZTiTFRF05/WRRn8pOb5+tRefCtHmGHRgb2+G
sxeWzDnIGAgYXn/pRDfXEBs6JlhpmjE/dJv5mc4ud/h/XxLj76bQQzmLavbqdcobIp78ah4uSPQM
Jp1zxeytKigQ0LWr9NylYnjjV2737K8eWUC3CMIO3oTNUn5dGhJL0iS8SONFJ9fcOGQDGNxTNzAw
fH79t71IEKVZhGCKBQ83CRe8rvJ6Rv9uUeD6h8jTdqdck24T5bRu85+pVO5H35FqCaJVzTkAD2w1
X3Te3/qWeUrxnintnP9oG292Q+LFvbf02C8ftret/ZzOOJMSam/9/TnBfoDTlo76patpToYmBujQ
REdw75OIdqzl8kYT5sXni8YeldPGzDcQ51xzq8hEBJCrAoa3lVLeWXqr/Y4Qt1/KMLJDmrjGeF8I
Sz8W01wcXn8QL76iwNvaHpsK9LfMf/vP/1izEGA7Q03e2YU8y8kdw9qyECg7KnHrG+LMsjfq7Jcv
2PZTkdPS4ELYdX3aXgeLiLqkaS+W3/b2o+a1erWvK+wrb7zJL28pJ2uLnCRmbRjXr3EBmKSYy7pa
d6moaPJlB/pt2jjTY/lUO4uvThrCqx7Os1ZPP9zEbr+8fl+vr0+MxAYswASHoAzd8vaK/XFfpzzV
e7bC7AJbt/5ilaZNlKMDEt7ciB1J3xbf8D2vB1ubqjR+/drXy/Hva2/dBfa/zVx4dYIqldAIH+Ha
LbtrmPdAJBmBMFH0uvXzMNfNo8p69fT6Ra+/me2ivMEcKpETc4y42nH52At/qfr8kid89mGOpumD
PQtSoAZFmmfBfD19Y4G8JjSwz26QANJZMTGw8V7jVpE8miSsrMWF3NRsB+YnOQF3Ht5bXj7ErnKr
Izz8LhpJaTaifkCw5uGoeuNu/+NJb70EZPBkYfJmXy0WBboWIZlWXfCtW08Bc7o7DfjwxZ9sBGpO
Uqhz4Glz7EBgeeNr+r2x/rlebzeAgwhiUIodTCtX+75EwWMAKisuGdNEsg2YAGMwTxlmhQ3JPg99
hZ6L2VtP8u7aresJv6KWRGWqMTgf5omwrN5c9uOCugq9vhWDYXKPHYLtC6OE4tskszcR3L9bqVd/
NK5/PgpeTaqV67P22HDgdPtmPfdzULxzFWjcWJuRroZQ9KAh5UMDtJmswyJC1lKp90WRpr/kaG0B
B0UJxrZnQ/nUmEI+I+uaHyyVp9VRK0xXC02XzeImQLWYf8HPUql9ErR5clNbKbH2E8PmG/Q2dfqY
CTt7VrleBjuvcedHQNjTtE8Wsz8ujHNRfXep9ivrEmVAnbAYETGpKTpxx4BivMGL2K9NSPeuKWIp
x1F+WpjRl3slRAfuE26Dbh6wFtgGT0J36m91K4wdq6qWfRWrWOS71gxGwVuJFCYiidZ6PyrIJg/t
4KQy1BZjTIddbUlHP9pW0z5nQI7vjGwdvzbKcBtSzMzpIWX8BPFozdWvYTY6DUVnX4pT6VqcFAOW
vCm07SG/aCJx7N1YefO+TRw6TSsJTHvTyvzkHAQ9MamqMgh6QFgzVZ9aRC/FXW8M+ny0wEK8w6Gz
yRK8ERDF7KwD6N2WSU8EGsvTdnkvyvq2r8rkZMMbVGFQuGK8X1yhjMhomWhTDSKHAy4mZRoLjzx3
INj0A+Jcr+eHeUjq5g7zT9pGbbOmZLX7k3tZsK8mkTOONIWDfB1OZSfbIVxaOEkDoa5TCBPJ/4r1
lVRZ0xSqjAsmnmOckk77BfimrYfFPDDYc7xMfR8Bn49hjnTs2Z8hU7ybSotY+6EyzQ/BuPQca0ns
XG471gm82JOovahcFTqVehmsi0uEK7Rd3e/lLmdG8BVnpryfs7Xc0ou9RR7WNPeyiBl+BuBotIK9
NwPcOxiJzSuC9H4BzuTLcs/4H+oZOFrTjIhi9vW9sNa+Ps610NMdlQ0pcUYjhp/Tkoofut45xW5i
Jl+9t72kK29WP7GNgzY5wrgNEmHRlxld/3EdnbU7BRNSF8dz5vE+XyvLuKGLWP3wVDbqIbAJJieH
Yuok7xoHwo9+SgDl8yhU2l26IRjQBI5W/RV5h5/+QvWQlffOXHvql8Okr9w1eAUTWGTEFx+tVHSE
Ro9lg0CB7tRh5uTBKVVZy/vRKup8Z1siHU5LoFLYVOmKSrTmG+hi0LdSxkmiiHGTLavkSdkTbXZU
B7rxgQ9Xsz4mqkK+4U0ZQPzKmu0fjGPnKk6nTfFU5o1thutYDcMDQijzyc9Y9t7LuRh2sq1041Oe
jWjNEgNGcbygQnY/F0syc5QmgMkNSFVY7Z+Gy00iqNjW+8gr1/p+4+491FWalfGY6c4DrThVPoAK
1quHxvaUDCs6n/LUpjmozSnVql6DMN3OBo4ZtHBTXM5r0HxjuZbfmBOuXxuj0H/qhAnkZH4jvfk6
yBLUrt5L/wADODDi0krEdEiMORmRJpAIGysHBTamhYl/0A6GtD8bkl5MCFBJ/wCoe2sPqsG5mfUa
2xpZXWDyyX9JmovolbVG9pQS7btKy4gKT8fVi7tzvFNS0NoWer/WXzQmKQhBSTLk+3AmMUR8D313
www1GXe6IBEr0pVL780csuxMnh67icXG8A1/b5eGqPDdIYQsFlyM0Vb9bm1nz9knTee0yI7nUu3a
Yk0+y3yZ+4jGpmwZWwXt5wnLqogA0/afl6Djo004zz5ZeRp8KUYwUreeSaS1nsHvO2t9khyC1tb0
aErlWB/pGAE8CiuauOduNfPygMKU6qbuCINRUUGyAJJPaOofjKxZ7HNL6ml2MoHunoSzju19xwi7
M0OYdZkRI6XMbwO7HJfzyMZ+1ui2GzEAzMbdbZr4x6BCjxlTqgERS6Qxa6zIrfUlqyHjHLoANfSB
E1vhxT7iFD3K1BYP4hoSlk64oOkAIB1MTfsxqNnenuy8Mpv33Sg9eSZUDZlQ0ZldjWd36bVjm3Xp
cyIdA1sw6/Zk74basFUMsBT58YIUkrBM5vD+5yA1gyfSafM10pe69ghMB5YRI8N1CZBPEdCfkLP7
8zHPbFKhkGkP6KeKkd7P3TIMSftOFu40X2h9rWioa5QZyLHavJHDl1nPuvw0gzG4qfygLG/qqVfn
Gvyo/mEKlH3mvATNj9gwbYwXd+gMqulJnCwDuHvM+d6sT900DUU0E1EaxA7nlo+KvLMHG7Sjfezb
xcueEkrS+f0mJvvCAtJ+H6xMu10xv1bnbMFF/dmhyzHvMmiBOpx+rTZiHzhd+Qn1liHOow8YT5Ac
l+/0wkmNbxwdNICgpmhvNlfMCYc7iZt15bZQ81zZmQ4aIHynEvdjvnYHNXZrx5es7HK4WUHdee/W
oZn759HNvOesatt2TxfMHo467LifwGTRAwPmcFEZJHbBKNhgANzGm44CURMni8Pq1H3/nU7p3MWu
X9nPQcufEgUL3L09GnHDjpWbOsaPLnON5iZYQSSju0eUXT3B9euKEzmSRvYrGRPThiSZNE+qwvZ2
THMgBJFf1dMRCKbtnywtdx4rg97kuKsXnZ4AHeDs4jmLcnZ902vWcdE8YWN2t83qQrj9/C338mmI
C0fTtUsmwApc7NGr0oigLNu7SSZfP+T4Vat92wDtfdCVHhwWxjpAt3TiiPaQPtrme8o6kUZNK4j6
8jyYDJFCU+IeKvZTY789ThdaUBLkoRwA4rc2Mjm8FnS93rFCpXmsp2m7yybSEU5bxFEJjjmTcAs6
Q9M7POV+/ahZBarMThvtZF83Fhu+ECDOUNWYc2zmjZkdvBVE4Z4acUKQCOKwCCcD3OFts6CVjrQ5
7cedkVbpGLvD4DypYF7SqOOPbOGICq/YzW1QfReIXbBxBxPCxSGvvL1vZxNljN8mVGiBQLVracGD
mS6e/O4Vba6V1NT6+MtrPaRi7VBgT5z0nP7hlJl+cdvbq2EOoVuvxW3ZdJVzWjw/j6ukzp2dtioL
tqXVuEtozJ50oqbrrGRHCbygfvNK10Z5qnn5V4K5K2rdbFZ3JS1UchCQRY5x3viT/45+jMzuaq8B
0bjASTzUhLVT0jHRCg7aIL0G6WSbLkjnBEGTOHS6oAQvFKLk9N7j5ym72z6nY/KBDlLxCDptbY4q
6IGXUmGYIp5By33W2gmNO8DGqjajiZF5d4T3SrxXn1eOtsOPhnpfOMjUpsZRUzSDPFChj0ysa8JK
ZNr8w8zbdA69rrXsHS83IjXfrBcak/SyIxac2v1alnbZ7whQmEtWKlp7sTI9cBciJ4M+HTSZRmK2
5G1uudJ953V40IJQRy7cXVois+Hxa+iCo4y6jCBzrTBQW1c26Gl99oPmFqV519N4TTRRRC3FcX0z
A5sveGcrDZEFUuut4qbJf08sxehQPNpC8zbNL+iUwq3rBRF1Lz+pvnHK2GjB2exyzyW/w1IkoLlr
oS0/5hUCX4wtZT4JvexR2wHxCG7TpFqxrFvsBOb7Lpjl/aqnY3mDvSLosRbIoE8bnEQgOW7W2si+
upqT9adkDBbWLToj5gfNH0qgrdZWe+JElelOgoPJYHD5leaFQQtSklnQmll7dtQRwmzBTCQeZNWk
cZPOFah5IFa3GUFs3xHid4zXh8DLDlpZTcfcClQHK7ssy3BAhqPfzOusWRFa/7yPDZpT9b7Oqdci
EsiST1ya6NRBLGt7zkXvzgdeIuFgXyqUHiUysMq7pZKrdnCkUdMx7DIRmUDUgnfTmFMu2VnWGI/1
umlGq6XJynOW9EAAVDlKuUNg2x3dtMr1HVgsDngGqmASJUrEl7HTtjqTZkZBWpKHjghEy0omgiaa
tMKrKUWGcv7uaxQkYTX4jtqlQVDpMeYypwsdjGvLiXrEHI7rZqheReD2YAI1L0EByyyRlKWNdrcd
GUkDzTEeOKVR+rdNkNrrjruMPzkjzW8Kh251P9WuSfW5+VDSi1xqKXAbuXibxkFh+6lqlbNYtelu
rvw1+wThNdkHVPlpE49z0D96iTkVZ2G3+ScjX7xlVy14Y4dwKDC8h2Y3Fu1O5Q3w06kf++ooJ8H/
f+sL+xcaTVpNsdMj60dcOzpQyVWJ+r3OXedLsi7oPBNz1fwd2lAqZ5JEOgUoeVgHqNnsG0aUlawR
bZgTJFLeqNz15K3mmu2tb6raPKaSgDi+ZDydRJeDw53DOVM6z61eymia+uSz6yP/CV38ZzGEHIc7
ibpERN2sGu+cAonzdmCQp6/LaA/8BstUckcFknD3EVy7jyR4d+hj3Xkqz2zp/g7K+drEgMSC554V
pExQQbhD/2Mo2+KLAHWrHuuqxZKnJ3gMmzm3fuADEcutJ1GzHmajSb9CyZiWs05s0UJ4TVsO9zLp
h3Nt90YbZ3NtzcdyMM290cHfQC2cifxct15KcspSrk1xmNYgc+KUaEE2Misf0ULQDdT8TyShTP15
5vz1Tayp8avL4emElU/Y48EaebaKjazeBcrR17gZLUINws7KhcjCbpXYgKjPkUGaEp9fmCL3vjdM
Vep7BKHVem7oMA97b207FXOoceYILUj7sNQC0SjaCjfAQylKVlLdWe0nj/h1tVumxOh2BsJzIxZW
bkYjA/n6CTD9GuxrYnTdjybaZfkgtEG4cb4S6hOnq5PZ+8XLfS+0c2f1I4jmxvo1ka5S79iE5yFm
5a6d00RzmpOvo6MwE5C/FQtm4ZnocdaqPNsDfz5eEVaxNEoLesUHIoldCTcZbXe4ojPJ7JAAzLoB
zZkaM0Wiuw47Djp6G1II2vPtWPbyHp+ILA6u25jOYfMZnGcXwVVoVDW2HadYDXFYDRCYqD6ILrkt
+Xi+9TkLRWwFSeHvCzEVCyYCkZf5LrGyWr0LXDF4j2y0hvcALp5yP0RQ1H8zEkcW7wVmYePGl/Rc
I5KoxXqL8clA/70stb6zPBF8Z2VlH2talXWEblNNhrpYkGr3ElfMrho1ke9VkepPEsmmHvVjhoA6
IQcetesyp89uWgw65zhXG9LQNvJEa97oMr7s6VqODaWTOYHP/+FvXcg/+sm9sZa8Y3p/MQBHTXeF
a6Qsln6Fph8/ZXfoPfoRH2re3P8ZKUKTFZUDKF8HWTT6pWtPvWsV0i/KtrpYrd7sAdOzEGkaHtDQ
y4vhIIGFT2dIQa71Vnt3Gz//3Shkggv1AEkAQ77AuOpuDjCaq9TkyqhCKOE4aVcafa/OZCaepjqO
LK/+nqoSA4cJxSF0e9ONRposP40prd8YXr9QKDD8sxgCIptDGckY92pSIj3lzLajlZfaR37Bdr+u
Z1qGVUsXpOseBPrj4bKUPUMrnB9fCy+jJYB8BRudgQvj9W77i6Yziwf/pjKn5nKM6/QNTS1VFphD
epNPTvVoVmtxkgagBVaxCvNP2QGXHDyMFTDjd69f+kWj30IjhUqTySTcPf+a3Cr4QEcbFcrZI3v1
szn2yV6zLZwftjVdMF++FVX/4qfy4oPYQ49CJgZWratpBhla6dpYS3meM9FG2Tw7dw5o/NuVv5FX
YOtFzcMTH2P21hN/8c1x5Y3HsuX24fG9ZrIol4NxbwfVWSoU7bty8fvi3nLGReHARMbQgaFn4cbm
00V+phoC1RYqnL3XQE1Z9B5/kLuMS7Dry6kJngpN6euhZHWy95bVVxwgE8xF/3cqwrSYJ+NRGDCL
QVPye2ryx1LRqLpGa1IWDzKV687GwlqHdiZZ27Fjscl3eHtvaMV0yGi6UhFIQAQWK7srgzdelasb
+PsvYWi+WUYQufDX/L1obUdi4hBU8WDBIyzjDGzfYc7X7GB0a/85mBZrB570LXHr73Xhj3WDy6LB
gIBGXhmfiHethpBDv0658qqHssm7O9gUJf57vbZO/dyuRZhsjvwwyybRhTYb5aH3kbr4xMLRvu3w
eMKoIjzm9a/mRYgafxRdcnDiLKLwXq6HckUSGLOeslB0dZMNIVbhMfakNWK+k3BgwkyMHsUgrp40
7pqlF3SLCxP3btVqn3wlip+Cxf1HjcunCa0M4WRkVtl4kHM1vyELuh7OcwO9jTXODaRtZrq/RXt/
vEHUHY5cRbZ85MsQDZUgNC1Sy/BehiSEyTlkvAm2Du2nQbIah0AtIt2w+mVPWv2ZZyOXy9K17eNY
GOb/zYXZ/jaiQlGGsh77hr1NmP/629DjWWOgPlLnygva7OCDKZ1cD0XT1SeHO/qWJu5qwft9N9CB
sfGyBLn86+8rNnYgp0Yb1ccqT7BmlWOW3AQcamAL0DrLw05Z1VuAyH9f07c3aRgKtOsY4LGcanPy
lPqY0/j84Ln+8rnEuvVkLGUR89Hbv15/Pa8W2d+/ERUhz5uJuctm//dv3OKtBp6j+mivDub7RrYo
b6vlwew8TQAF16jzkkC+5wTYvSGR/telkTdsI0EgYvCq/760qwBeUBcuH+G5y+Poa87Go3J+tJ0u
9+Xo2Cd9Sv2HurGHh9d/9Paj/l4nNsynTf4wg5hN1HN15dpA3i65Mnt5eQ9TQPTkDNFQ1VLTekMb
9o9rMY/HYwZB3kZXuS2Vf7y2aSeCpbaX9WM5GvKzofz/ODuP5baRdg1fEaqQw5ZRIiXLtiTS9gZl
e/wjp0bG1Z+nvTJBFlE6VTOLGU9NswO6v/CG5igVsFqEIdDqXegL3zg9DAakll4DgkhziTvad10C
0nh8xaILT4CG2FfD4bNtQRWrLfIcSYWA2v3FvDkmXAIPiJTD3/LP/5lg33SKN5BwvnJ5/EZKq+dN
rE1P2RWJMJFFauqyWYiJb62phewXWHYDFSR7tqYa5SIDVWGmidDma6kXL3mdGKd0HH/dn9v1O8ZX
8c9A8gj/MzdolxIIPI2vXM+Sth/jMiyQ6xFt5rz7+Bw9wKW0ft8f9GpBgYcQ7gOVhKQhYXWXg1pV
Orlp5AxvlojItr2wp4LiJ55V7aICaA5iQTA1F3bxL73s328C+SzQdPLq1yQGao5mqKty0lLHKd+B
ARvlqplQON8OXkr0EJVx9rmokIB/DPRYf6hC+h07d6o09THX9dbbB6FRV4dJOzt2Kc5BODmfzSqv
dxDOp6eq19dVY61Tp4PTi6pO2K6zwR7V/VgZiUL6bqHtTbHYQ2EGh6TwNTD94aHxg0qs7bDO7VVQ
xoiwALkxPhtBSJ8DV09x6iIkMHBoH/tvsRca/n9ULoLpZx4P5X9FN7pPg97BdMf3MqyhR+tusrBo
89SAfIzsBPoQ+C1uUBBjl1tllp3jjyC03wX5AYydIIbBpTfj4O81AZMLLIFF1ySmWPGLDh617tTq
HeR1LGpTYszxhfzY2eFao95iS6V0E9D4letnWYa14/rNu5b3ngmiosBw1s8V3FJIW5JNVot+4WO8
irrkmOB/ZJoEAAg8yuUiBFTbq74ouvc+19p+FZFdt+sYXYycGtHUm1tHS7r/PNyY3XXl1upz4PX9
gE5GZ+Lwq02FAKCESWq2sBbzW0L+LgswOx8RVz1ow8vfNZRQKgy/L9+dpsueg6n1H0ATBZN80Kgj
fHjhIaZ6vKI4yMHomz1mFAZsXD0pwZhWaPzy/db9bQZGH2zoi/ToBzhuny2cvvnlxPzA7kn8D4kg
Kgb65fxqowGV4FTtu5LR/xVeXp3A4Km7uk7734IbsTimiMn0CyRBeeddXBSg6mQWzOj2Xxegy2Ez
lAtpspnKm4G4ab3XG9t5MVq3/q45MappGZc+11XuFMd4ioulTf2bbV8Oz8EGKknZDqy1MwcSCh+F
A0rmzhuSSvQ8rMFNh+9THIzWxhK207zXBrZfbtZbHLnCf3c1Q7EexjFE+Eg3m+RnFhiRt+9Nbtk9
Pdz61R1jpFoSvdbq7WR2mMM2Y2/mGzoseoz/hchtMvvWFQ+mXw1KT+4AX23Y4zwdgbTGyxVVHC3R
+nYzlBQ10DpQvXd3lAD0yc8FXJ5Ai7eK2YXJPik4CSD726rd9oGv42yfRkrzPAyh17/QSvD+kMa5
5Z8+HkfzdcSJo/xioXbAuJ0YYQWvVKTexbPtq5773wcPMecXcJYN8BVEHwHE5dZGautU7hR4b8hP
IEbhoDnzhglediz1qLS3uF8US9KuV4cYP17wxhwn0layitlTDkqgQLGCCuiQRxUQhzg0X5oxT2l0
BnYg5Xxoh3zVAq3wd/cne3NkvlWKGtS29DnxFyWQiSJ1l7/z6vV8KZQi1UZvX5xcUxF8HvEwSP1l
6KK8CP49vxZED8Dp6JOA8UZGf3ZRODiPGS6vn+yDoEIsas06o3zheIcKuwlnRy2u77AknfBhjBX1
iPeIUqxbtE/CAy5RdnTw3IKCqdpFzc+MlvRScDVfF6pcfznYXC6Gwa+dvWl+GKuFgTPde5vYwlyB
oil/ogYpiq0/msPPwRr91wryv7K5vx/z6/rvuDDtJZ2B7H3OSQlFB2JlyIOTYvklIJwCkQbRuV+i
Liy294ea40dxE2OOEonOowXrfG7QPPYa4AJNUd7FUNbHpm7Kn52PlZ4S6dq61KrI2GZu5lnrGmv5
+JHcwH5sLKf2FuL1+V0qf4ckPRs6PCDe7NnpT0za9rgl++9jN7jGw4RZ4re0znIaqD1SN6ZEAK3z
oJ30pyziqfzgo8VbpTP/v0ZBsFX/ikb+E95OmpuUDqzP0+CragyJAqWfrvD7c0y/GlYu7beFlb+e
sByRi5vnmErNvIYY6Nw9CmpXJxSf2oOZWOWmz/r+U5ZCeF8Jg9dZDeyxgApp1/v7uy4P7sWXx2yB
XWo6VEdoyPOqcgRupm8wXT1VQaru1bpXn4q09UEBNLEFOKvvtk1sWC9YIIotBfF8YbOvD/hfcpBJ
iE0yCPL+8nZNwtF3AX0mp6Ab+6OiFc7eAq2+TVpTWXomb60zZ1smR0SBSDxcjlU79Eh8LUpPw1Tm
uy60su+1Y/YrBUrZHrbd9J16Kxb1TZos5aDX94dUs7fhR0q5Dgg6l0O3Va/Qe/aSkzvZQPyFF7+q
YVttKyAxh6n2qrOv0IS5v7fznImTTM0WSI2Do47kSl4OOgwZvZqaijiyWVBogS2hABxpCCysoyhO
hhW4Km2J03BjpjKxpzOOiANR5qzKqWgIS4moyE4A/exD007NGydrIprFPIGUx7C/NZMSfPwYoaDj
sbBUazC8nd3PceP5U2tM+Ql4xYHuXmCse6orW733kbi6v6w3PhnKM2hVU1qTagXzIzvxsSKXm50K
3+9+ZP7gbTUTARvskstHxLv1Y0ld6jsGWdozrO2lXb09PEijvxRt6siXu8riB2jk2OxqO2TDcWiF
m6/gj1DFzdrC+VqNkORDzadFGJKwbiosN+yFO/LWJlPWQM1ahWMH3v7yNzTRQLXaT/KTD4HwxH9R
bxIHvdRmUJEz9eIxWA1KUX+wNibPM0pFBLk2fu8csctRyyzyRF9G+Wka7eDB9gbV3qJxXe+LsraD
9VA01VrNPWg6FQnW/U2/9S2ROkkiPhAcIsHZ2JYSJ3ys+ckZAWmtezC2wEvq4Y+P3lS6LSbEeBfO
9FUiTR2SZo/Dp0sRQtJILscMO3DlTmTE51LRx5bSsoAeGvVNuG0sVHCAKqagBwNN+TR0RAp7Amjr
4AioZECL1DhdyHGuAwT5e6BEkzaihAIF+fL36FaI+24TRufRDwzwjUXf+XtkgamMeGYJDDMkDxq2
XlJGzlYdmrjcCGx023VENcxd2JCrz4BbFDF1Gajosp8yW5xRjXy3042AODFufo/AGJ7CHpvXfRsP
CKQ0tYotSg72yVq3th7Hj7kDIOT+obj5G6gGqyQ9eHnMN8gYsUanUx+dRW1Nm56z86CUUfozSbqf
vTo575GRIXua++G0DqokXLjfr75CloCOFs823wRtz9l7VvRlX1jIG55zNXC2fC9VTEPYF5uuabzv
Gn36J3TTooWQ9Kq0AZOLXpKMGdCFpRc5u4AKPEenOhbKCeG9ZFNgRa+uo5I0LtW96D0zBwdt42qU
KJjmyQRn8NCMCXahgdq/9BzMhVryrU2gJy5L9fwiXpzLUzmQkECfcYKzMaAPsgpzmBTDWEwq8iKx
ujKy0XkK/EQ8FKNbbPhup4VTcBVWsB6yNyHbROSH8+RbsyT31p7QAbaj4A3ojneSklxPqWOm77Zi
2kj4RFX6e5iS/nT/AF7dSgyNG63NZ0kKRJfzcu5AdvF+tjgB2lAXD0gg1exERTGpisaD1ZXu/v54
N04c6Sg9K2qiLt1u+Xv+iY2NKdI6YB3RmQirf23VtCEV09W1HVnqZrJ883MYcBruD3pjkpxtE9wh
2SG1Dbn+/wyauAky1r0enz2Ufl+ge3OtVJqNnnmNR7WyRMm6NUdcj9ABYG15ZuSf/zPcSGpgQyVL
6FAHLoKiyrTWqTpABg0R17QDYMCGnnoLl6vF//UiDoceyVsu2+v4oF296krZQ0Uf3OScG1i6qXmI
nlo7qRBmEuot9xf01gw9RwaiwBY0IsTLGZptzZUKVeDUOXiqDxSrX0ttRP97ih2AdlZCUquGX+4P
euMr0XXENOgNIEFAE/xy0Cm0FUPtMuWktIpXrgIvTs5GnzubILW6DdG60a1zAJ9HJ7adhS/0xktK
LEoV1gYhQnF63tBD1UHVY8v2T0GBR99Kh2cjIDsJPUTbWfOBndoYJqborSOP6+fNusQ3lDIspOtV
0qT9/v5aXG02JXJ68uS3bIKM0C/XIiRwHEvA/icUwNVHe7SAekZ1p7qbtAF4sLDdV9+PHI1zRQIi
z/XcPELoepDUrRqeXCXytn6XqfvKTw5tjkQMCtyj93p/dkvjzV5mX6+GZoAreWqDJPozOX4drpyq
6zNEfO1fURo0+v9jhgilkUkCiiEymZ0tNYtLxHrM8BRV5c9AaSEkNU7yVoNRY4J59O3jE5S9PQsQ
GOX9eaeNpnAcU26MT2pTR1+BgGaHzAnETvHpmq8JCN348f6I1weG9FGjMCZ9RLGZnd3zkR30lOHK
+GSrLT4TXqcBRFQpfXRlpi6t5tX1AEWcxJHlhMCrqfMaoIuWo0bNNT65MXedAr7fP+Sd05SbQWTj
tHEd33jUQhDWu/uzvD44DCyb79QkuCrmiijaqCdWbVvRKRyAkq3H0kuVjWJGibYFiF+/wy2D1Hd/
zKtrSU6WdiLO6nwgYHQvP0V4C8iG+m1yapqmePcjGDHghT3vk6MM7ps/peN/viEyXArSMFnynbqO
qKly0bGl0ArpiNhhtq9FE0WmkhjJieDG/5EJF/3sLDSCvZL51i9EACMUNapBh8MdkrvXYz1sYQ5U
H76P+Bk2St0ysAcvMQskfYwoM+hY8YnG1NRtRWwlwVZN+pEmneK83V/xq3hNzpl4VUaQiIvNjxcM
67H2SiWB4qIiOOzlQ/1LjNRtXd7LXeRRMliB0yt/5HkA0B2qRnK6/wtunDNy578BuxQxnRcYsyic
3GSi5oT8QKt/Kacy3CcBraE1dgjBTp3SVPtokCrLmTxBNMb5rq7abhpNjUExrOQ0Va2oN1XgUb+2
3bJ4VWClPcCj9X7DsGnafdwaQcNr4IcLOKYbnzXNbGqJQIWQjp2HqSlWEoqFH8IJbKarrErNSZ87
oXS/VcrK3pZmRO+eIZYWC1+1rN1fRDZM3eVO5u0FPUgX5fILg+NJACf89JSZcVxv47zTxwdAk9nC
rt6YHy1XMhPKEYguzM+V3QKrz7IgP3lRbXyzGhf6H8T0dQ1h6I3lCF4GaMcLL891MgSyjnNM+oeH
DqWn2WNXaQOuPX6cnXDlHYKfiW+W6R690JYClGIEr4SSwtyoPOvtL7U1EV3QEHUT0HG79hFZ9Wba
KlUfLyVFNx4MVHKgStAPJTeaR1togmsBUmDZSTOqMNyWUIpWtEXc7ojmtxgWIvQbo6ECjIA1yw8z
Yt50LUygDm3JjkJja6svoM2RsqTm6ST/WdD4ooU7+9ZwJP9EMkDAoUDO7mx6YqJQBYg6eG0dFHKD
HGtNvav+n4I52ff7l8WN48v6cXbB8aD0MLek0uoWyxiMJ2BfWMa0D33sgw5+nCfv98e5OSlDuqch
BUGUNjtI6DUUMVdDcRrLpPyueXCb0KKnS15o3cINfOPNQ0GB+g3mzqidzQ8HsqII96A5cbLdqcU1
Squ6I7ww7SGdcHTKa1t7Q9Y63qWT0S5oyd24enln0MwlcaW/M+9n5SDTjdAY85NaZTgYmLbg/Ce+
s69hsb62TbzkmH3jVuC2k6eE6Jfm/CzUHkbAoUbqFCdHDfSv2Femm5osDPGxNHkO/bIKtvSjgHLe
381b80S4D6wJ6T03ktztf5JIramaaDSq8oSMQrXGFiHalkZSbIyxBpmPpPT+g+OxnwDQddoLgLP5
h8vx0hHKUjWm2smkNXzEEaAG3GLSeYfcCxu1hh661C+8OrCMIr91SlAUbegbXg6pmC5ldmwnTgHy
qbswHeuXJGywH8iGGjD1/fldR0o0BGnagIpEkB5dwNkrkhpNAcxb00+xNtavTl71n90e8touy4Ag
oRNYWtVDp2lQZFMlxQWrch5BCyxpYV0dJ9mX5CqgAkb8QOh2OWmDtiMaCZpxwtFMfYBzOpzxOoJp
4HY5roPWHoeyeMnH8QqBTKxElQeuBe1QqRA2m3ye9sUYJKZ+wjwqPcdhh0ogwrCf27HWoVMNQ/VL
HQxs6NRmOueliDdD4OBPhi8i1toVAgWjCIc/97fk6ojzoyjK0KLFkZBKyexHFUlSq2prGSclT6Nf
XR2lPlYWvadDOvaD7EFEAvDH/TGvzxxjInSHiBToMuSMLpe/IVmPi8E2TmXuOj9jPPk+VUgsQBoL
9e39oa7ufTk9yRsAri/VlORP+ecLhp04yQfUPHVDbzZrNFbydCN6ZUly7NaJkrVbrkSCQ3NeTQ3c
VjWrMbBwQ0vLJ9r65o+gwyKkDrT6Pwuvj3TVGsbSE3Br89AXBQsFoAHz4NlC2so4FAm/6NS0amKv
WquDcBjViLHQX3e+Da2Hns/9Bb21d1I+juiMu/8KhiuaijZGIIwTNATzSQkcs9qn/YAoRtG5S+KT
17tHx4SJESVwOTHa5e4VmOkqWRIbJxEZuvLJQR7D2DaiVu3f92d19ZaSNQHOYAdp1aDkOfsKoKMC
mJksXIoNFVVis5H5uJf46teQu2yXu8iab3oDlge6tU66cEivDw+jcy+i1C8joblxMFXDMg9b2zqV
kYYovFKi8dVX1QPCQWITwLtUVp49Vrv7c74+PJej6peLmyZVlKa6wqjq2L2GyLw8FpCg4GXo1v9i
yNELj9utNSaK5bolTPcQ5rscTyBt0GNZaJ8Qak+3qauHW0qJ0aqyg/oZNZJqHfuoNOP70v4/Zspc
KQ4g08pjJ4/ZP5dA3AWY6LSTfUK0CtvN1FSjdZhPtdgWHopu4RhggfPxxZWdLWp1hLdXJfZucPBW
FKl9qtLEfIB65m/NFv/KDZBCG3xsYle/7o946xDRZFSJCOnu8d1cTlIZgSgm+HKdmtJ2z50Y9Gw3
RHjurONAhzGtZQVN3aZGXniJB3R7aIYFNalx/uWf/7O+AzOqLKStTqDxQxySfIFhoaB7KIRWP2LL
xMqD0V+ymZW320VKCsGBcossNiFsjO/25bDJOLp5jJviGR0P9cFC32cA5lb8cWmpNas0hf4LVNjZ
oFASIMNmf/Q8AyKkDi05fC6Mzvms265RYRsr5bmNAh0Vpro5a5HWbvl3/rpEyvtdE6NxdDIRLox8
td6S/+CAyaW1wYLPoQtGMVg16nvVOQ7iHFkGzdxWfVfsjT6KEF4pg0OUpWLh0b6x2iCbwAahvwjU
dt5uqMrShXRXi3Mo4OyIIqie0AEUezSf3C0WTtoWH/tyixdo9dXsG2XhG74OHemey+6g9E825bZf
7naZB5aXI292tpHdaJF5ULw/Nqjc6UU1xsncOwRLeKXallITukR5/qBgdG4/JliMLtzXV28gP4Ud
h8ckIQTWXNq0HBKTDUjqM4wp3E6DycBhcox+xlpvLVSc9KsnUI5FcwFYGXU9YIuX0w5EjD5ZbYpz
Goeltw4Ia1/H3mm1LU539ZMYWyXYEsz6CCzFYY5jkxSbq3D2ofwURlAjzUGJa+wFU0r33H1QS7BL
CrCrjRXnsxFair9L6q4/5E0t6AGiCpw/o8naoqEFW99Zh0UyvaY1NNEPXljMjIoLjy0QI+mLfTmz
KUV0osEQ4KwjlbqZCmm6ZntiE2HY9ti05SfCunKB/nr15jGmC3ETqRm+Ia6OyzFBRILDdILmjMOo
s/ZaaaM+0EqaJiTwVLf8eGlYDiiB+pKyAKR8dkcBLfKEb3XNGX0W81zW9B65+5Vd4KjKgXohWJeu
reKtFk95tg5do0VRBIvkDy81M6YLKnsBHo3my2l3yHYUg1q2Z2BN4Qu/9HubRsG+M4dsq7ZCf/Ab
fQnLdfXcI1JugengekbO2prDfIYghjo2mO05rVDnXhd80kBILERl2lE1D72TuXtDx81vRcnp2/35
/mW5XT4NsthDqsVfWJZZ833WyxqaeZeeKU6H732iZg/uIFpnXeVBDlu4qscd1sHoYDVZ2D8Nmid+
hA2CVYpA7+uxrbUW2lynFP/1qLu/xHhU7VqkWx6QLQ5WRvk5LHaqonsPMbS+fdSC9F4IIK6vW2ZA
vgJ2nBueO+9yy5JR7QQuKunZSsb4ewM166lBvk1fmUhjbJVUSzdaS18BSnC4qiZDf7y/hDe+FIgv
tFSoSIAjn5M+vMavi0AtsnPpGuHnCiW1T6GCbSoGhegWBaWzUFLSb5wXHV0Ghw1DWlifb1mbJikm
9Vp+pocunmrdSR6wwOhQt5ymDoc4s3jxvCB8q3Qna1d+N6rKOkeq6UsCa/VTitjS6ziJoUUbzoRt
PDnViUr9tAF6721Sy2424BWVL7Qwk3ZV1GmbrAdr8h+EoWevBgSxtTNOaJBmBs9blFXmU5KEJFL3
l1WXUe7sZMruH9kvZGRaZLNPcVA8pFpLPTt7wJDxqMFWFtsAWxT5qrHq/gdQKQ+t/QQRHdp0RrDF
ODspHyVv39hh1eI266wro1/1VCrfvCk0xQ5emmmthpKSh8TJjNEq5TM7gNZBK8rRQ/u51NNcWd+f
ydzlBHQoNgs8fkAsgMvQ2Lw8oRUtHlFgA07UEwmxNfUYYcYSgZO1Ts34YXS8YtzAHbc+0cqIMSig
V/GIZK3/FmAD/qXuzf6nodI72+BKnSJ0mk32TleVdI1yy//u/9jZ1yRFlU3AyRhxQWkD8TLLAECA
gy2tTP8AZqLa0bfXNhQLClRPDRhadeVsOlS29qiRIADbNdH2/vCzj+nv8JQ6YCFjPwLxebZUsZ/W
YP49VDqNJN8XOfY3iZZR8HDdkFA9/KBGAUVSetp8t0gGUdcjRLzcmnLyHZErU3oYkRaygXD1uv0V
w2VXlWLJTv07Qx0Z0mEaLzKfZ7Hp36EldYtnljYk+dZ86DHxiyZIUfLP1E9IWWTR2gCB8a4gNhav
c7P7X6CG48ICz6Ehf4cl6yG3A6ioAQy/HDbzXZu+60gLX1VHY2X0SbF3xzz+GhZ9ju4TRMa9LRwO
m9Xo7qck66DJlXQcftsChe37233z1/BhgAwBXGyr83K1pWMmJSHih6ZWQuxPhszfdm1qvJkK4t8r
/AZ1qavlTSfaszF3el/W8RpH6Sl+odLdLNyts6v17+LQH6dARN2VUGR2/Oyybzs1U7NDk/V/Irvu
tlMuUN4qfIOiER2mlaOjx6mGOhJZ95dCXmf/XHdyaPjokjpJAU4GsZf7kuLppwqE6g5KSGXXDrVi
XHE7/DJ5Xd7vD/W3bDgfix4BAhmUlkF2z6aJFFXedm1S4DUQZo+GkcK6z9M6+gJBrije6kEU38fe
UtzXtrObd0MxCqSocMPZe9xaMAjKRgu+KQ314KNJfULfgAgsrBV45epPb3fOe2uEibZTEb0YX+//
+FvrRDBMHZ54iTdXXmD/pNBpNTVdlNTloR+18a2uglM8ivbZ8G1/4d6+ORIhMCGFSyo3D4FRPa5c
JQ/KQ6Co+m6yAwdRXHK6bVYGfbK7P60bJ48riFlxEcAHmoOWPPiag29o5QEjevDFCNz1wyNuH8Gn
XhEaStqdkb2iTmCiWjJlbr9w8G/MFVMG6vzUt137us6vxhN1taQ8NFUWv7RhZn+up7r/rqm98fDR
mTKQRrzLiwYuYo43VArRmfWYdwciezSQG9xFlVyxHgkv0mdFscNnqvrvrR4sVZ5nCSIQTlCjfGQe
hBh6xXNOW5V3quMjHIq8sBs9Za2D1ZvM4BeW8upep9wLsY8yGterFJe4PKCNG9mRror2MDmpth0a
RUcDXkx7VRmVdSNE/TAE1fn+ml692pIETEPMhR2Hmdu8YWKTYzulbZUHoYMTX7tNWm0L1Fnf1AG3
R6TNCudzUQoLJWk/QDosEWnz3/2fcGPaoNEgdpE1Slu02btSI7UZ6lB+HunEOMhk9yW29vo0HWO3
x8SloDK1Stu8WzhN15tqU1dyIKdohFlXPAU1T2KrRw/sUOBwH660Tkm+GA1C8/dnd/1QcXYI4Cg7
U3+WPKPLXVWiEqQU5t6H0MO45r2HqYDUF1iW4iQmTxtWYxRHKHV7kaY8Jq6eN7seBbNg5WIrXTQP
ZYuj79f7P+p616XNlASng072EB+4/E0CKGOH4l93SFsKepQuK+zFzWR45JbJjZXvDckfP/b7LW42
5aPRYEBy/wdcLz4/QCJdJJMSv+j5orTo8rZW2h80NTD+M0bFaFdKak4f/qKoDIPLk5Ukif2WQeO/
V77di7Eune7QIYD5PTXSE7UddwvusnyCTNc/SIHXxchEHtiLR5IGLDhzYhKgLlQkZpOLygZJWFvH
jY6G8NHlnWvWbIbarrRK6lICu+zfSurk7tqug7E5YjFf7XIMycYN2hxUOgeOa/TJipQQPCH5C5lH
Olhrw+pjQr2krp1NpsG6XKOLij4jxG4fjwJcvU3CsBqPUMcR8OaSGOzUkDXasdHU3MeGc3C7bBVO
fvoCOTYsXxMXBB/tgRHsttM17Vvg2Tn/K5TIyleEhQWaqlQ8zTfTLpT2hQ/KfcijMdF+aLg/eH+m
TqtJ8hQDGlEbdb39JHln2koMtrBXnUZpnuwyhBuLImfDIVOK5ow0R3nyy9YrD5VVGD8hrtRwNrO8
GvUV94OWb5AOsK11WWFXSJu3TfflUDb5mRhU+ZOjZO09SL9NJDNZlmIFMRKJxS4b/hcWg/dk5tio
rTh7jYvOujN5+w5AkbsOLK178oZIFytcSsS7GY/JW9JR1F+Zie9hS9DVIKx9pCqHfYG975sCqYv1
wmLBXE2I5mMWg99UeJ70wdcBoJnx8CeJo7CiIk0pBH1LjAEeTbymfqa11aPzLxxDeUbeu3uNUY2t
vtP27T77UZj7GzLKUl91zhRMLyXkgGpl6MLpP+swRJQVFZ/o1UeeLlkHtp8mW7MqK/dRqxo8Lqs4
wwmvjvoQwxYrysT/WCTkhyuaXPm6jV0KfRgwuD/8NG2LhehmnpXyHHJrSHA68QYkQmtWN5mQ6bWJ
NcXBNXr1FLrY2q8iH6XUVZwBKNORsR/XSpyZzTOAkkH31wjuyANWtupLankB9iV+0w6YlFKU3WUN
s3+MwwlRnpVNSoOotGeU09JFLOPg2Wcpfy38YTpkwCpnz2viRgEVjag+OOiLbWwsaLtVpscFQvpt
C6DVGb4i1VfgliWyTzXWmVCUdO3QJML9ARxwWkLEyWvg6ve4PPU8QPBhvNm716GNkzW6LVCnxw0+
9k2kKEelR8Yq0MaFx25e2pd7Bg+Nh07a0AFDmCUJEIpR8Hfy+sDnzUbx/gw9qo+AKWm4d58zDel5
4ZI0O2mRfQ2HKtz5KdiohbNzY84oRIDN4OInZ5mnrh6JY9v5NdaC9WjvcYHonjNRR9vUKLSFoa4K
AvQyGMmhjUIcDpPi8u7XAUYTcvTmIRN69SVN8gx39GDkZkiLsNLWXRmW3+6/aleRDMwU8goWGaw7
9YH5c1PmTtNXenUwtdD6UsRZ8Qg6XHnWi2z6oygB8vlgdJfOtcy5Ls6RbUqfPwmalZD3OUgt7nI9
95rRPOLKQ6kXIXj7BwyjDj1cG8IfvvB1sLMiqxZrgtvxVx8jN7MZp0aJpL+JuvDmXq27jU6ZAwQf
FCBJwZwnP6VNTVTlWMeaps3jRMKya1JT2Wh6q6z1oVsC4cvPdjZ9iv8Uwqk5UeubV/umzgazIELz
KDrL2vIe9L/jVBfabsLZsaDjUMdfghARquc8S9Bz+uCWA3Vk1flIZDQJHenylJljHQ4azjpH3+Ij
btFVQ3tA9EdhWQiwI7ObfTa9QlF394e9sciulIRERoekH6bt5bBWNRhu17r6EXcMb51pbiROKYHi
7zQMcvUU28gb3h/xKmSUahfg9KA5yA7lHN05hpjqKp6vHZ1o1E9uaeU7bdL0PaIjxm+sLD1MfLD+
QdzZ1Pcmpb5yAZV9Y5+hYtGDhsjJ/T2nAgV9DYxKN7SjgInwLRta41VBDHWDQ5/ykGSD+pjaQfVc
qpLcfH/uV7cWeDL2FylSWDPU3Gbftd42Gf/S047J2Iz1CpvU6U0XHmLgAaquC+3I66ua0UA3IYDA
eOBOZ+Ej/cm+gKquHflYpTyvgsYD1HR9FRLjbnLutQd4YfmfCm38Vyw29f5x0If4w8t9+StmczY7
gPUoemjHSvjB2SpsrszSmQx8avxh+o40sbkusyAQENTyoFh4r26tOOoPgOBRsgNMPFuDMUN+Px9Y
8aH16Sgh8Y/tjA6QkLaGEy1s7/XJQikT5CBof5kEz0HZQWZnql3Z+jFU+8Q4tqqLi0mRBY9YHtoR
JhNm89tXkil6Tv2izRf2+/pTpmZn6SB22GxatPLD+ydHMeJwLPAitY/K5OMMFSCXPm7GNhpfnNKJ
NjQyrAV1gJsjShgLRAPJtZhdHq7Vt15B7fRo5Fm5TTFBr1eqmmtfSk/Y207R9Y/vJvk9JSZeZClF
Lt/Nf6ZotmgsIDfrHCsNOqgx9Ua2zQAzq5gmNdXCYDd2E3451AZCPIo2c8VzW1EtHO8d/ZhAcnwZ
jMR+RYl+OujdVK0SNe9RJ7SSaFOUvrOQ+l2dWtlsAuZLXINP4VUBp+8QuxfZhHRZEZj1Tk0Glcg4
mcoC2iaChgvn9mofqXxzYrkQ0NoFuDErxqr4UBHaqBUzTUpppRQ9ohOUHCOQ448pYkgfXVlgjlyD
NH0hkNPcn41nixj5O6zIjpYVK7uy4sssvahZh/Q2t1qRaOdECaN3Le2MLx+8gBmZSMKAOCF9m83Z
AfI6xeosfRTHJm70L6o9GS8JqMV1jNVFubo/1lUQx1iAjSxuXoBHZOiXhzXMuNm9yBTH1sQ7yQqa
5CB4zXHV6QAxaOSCKz2ulqq4N/YS2D3nh4IxsCNjNmoQwcjJg0E/1lljBeu6j5Q3UVnea4fFwhad
p3bh8Fw/M4BrkH+hd8JVACV+dsVOYeTaCvido+Kb6Vd8IXzx21ZjR+PI2jllvpUdmfHJt6T4TwYM
6RG9ID/0qEtFxaIA4vWnY5ACoVZClkIrfv5r8J3i0wrd8Sj0wtmpmXRDDcbfhG1L9+11QQ5+Mw0a
asncuxKbfrnBRZO1oXC06RhQQ8ge9ckmOe9Uv9rrfU5lFyF0t98MBkoRFQo24k2dCGcwkinMcQSJ
FJfx+/0jd3Vl8YsQC4G0KqUwoThe/qLSTIFlY9t1LIcmQHLI1up07UekSEdcwlAURLbbjdZBmEfN
Pifzdt/u/4DrM89Fya1FGxMUzRWEe8zcMaB5NhxNXDrAzgORWdPFSO2HqYp0cxfhNN3/gClmLBYT
Zlk5jx58ORruZGp/u3nG5dy5sBqLfCF4aVGonY6pwxY4x6Stwe2vFBwbUYvJ+iJIfg5tnrTbIJiK
GEW/NPFe9dhEPpZOQIV4t5yaoy3c6PPDwpZIuQqpVglOA5nM2es8aLFwEZXtX4Jm9Mz6acgVEkdg
X03tPLiFguiiamShSWl+CGxtO/kUeNPVVDlV8ag0YQOMjjtjWvp8Z0eG1eLIECBxYxA0XAEz/Sn3
kADzMOqkkDeuekrY9UMIvENshI0gYTda47Ol4eu6K7tRzz6YdMrxKW7+zeIJx6+U2Gq6qxrroj9V
rlHuM7f1bB4DYMe/u9wJ9nrZDenOG9MkyVap1uflI0pe6oiesz+s0cHx04X7TH4j/6SBf38Q2Qlq
ATyHOp/15TnK00TxQyU2nlIM6R4aeC/jKsRrbOl5kBt+OQ5MJTol+ANwi1w9umnjjXadgs1xUgV3
Q1zxhmSFEoTjrNMcH+ttl+WFvc6j/+PsPHckx5F2fUUC5M1fpSuX1b6V3X+Enp0Zee919d/DWpyD
SqWQQi12sZjtHoBJigwyIl4zt5kL2gVcVjU2wCbvn9hFvGS6/AzRu6DisGKI3tHYrrRCsl8SA8sr
N5P40W5doY0ATxii5cZwt9uN4ehdgMakxQhr9Hp1ndSAmDqa9kunq+PRTialeNQlH+PYIkx2VRqN
e0tSzL3coMW08WXXxoaFS3+TYg7ibOLqfPd6jLoqK8c+tV8kMn3UiShd0YfyB/URBHQgPcTkfY4b
RlP+DZInkk73V3oRG8VKgzNAgJ02Ao+6ZdsYaljcTySkL1KDAp0O5WRPxDKOs4SJQT1N0kMTRlvP
gZU5w6lBEV3ITPImWDwHFAK+kcit80I6Hlf7VItx5KSRNO1NPYqfg2bAEAk4+BetHhR143CvzZhs
F7cakJVUJheDBzgvAcVmxhzT8mD1Tvowxb52NmXFa/KwP1BBt4/3V3mJLICu8GbJznNENM752tdf
GWegYJznaTrLSaDF+ynWG/svoIXK98LQ0ekOjN4Rmnx9b37P5WQKLmNd0qGkDxN9zuzU+IZna5p+
Bcmmj7vUCCbDcqfRygOvNTu/Lt1ZnpVu58jldMI/Zd4iMi5PpOhMExGEFs4b208EqHfbtO5tqbBb
RXvBXK84TE6sxDvNqZ1zJ0eTtHEel5+IQgytFtIb+FAs1rKpKKvZrOaUxJ4DHCAPShNj0a4Uw5MZ
9zOWyrHyteuNrTLITehjYryYgH7oOOoAc7me4RjOaalLYN06K1YCVy2VxvpO71bp5J0Vo5Pzvc1A
m9GU8keaXekQonK3awQpawNjvDweTFqwmkVfFVMUDuj1LymcEXdE6vznqbUcnLsdaZ73ZaEMvXmU
pGk4lZU1NA9Tjs/Zb8SHHUzt7u/Xt8b4+3tA8NDQw+bVRqYg+CDXPwG9kxxr6Ep+cZAaDfZ85DJA
gRXwsxt3lSXt/WBOnuNJloNH6rbKj3qA/Ue3V2ugsA0FDnHaDlX+IX6tfUJARf+rsOYdamyO7yPb
H43dQ+5Xav4Jczdz3DGg2XwvgzA0D6mi4cNL/SjUvmT+MBuncezHi1Eq3fho+Z0s7+Km7vpTYGRF
fwj0UAt3rSoHnxqe+OERJHXLH6QOUhm2NoM8R3qtV+WKBl1m7/u6y1uX/EHCcShDPJGf04y0LHG/
LV0aikmyl4DnY97ZA0BuDvowpMoXQNXjYx04wfhJ0RoVFVQYzPp+wM/R+hUP8/xdDkGuuUqYQdi5
/z1uDgQUPeL0WwpFNdZaXBI4hlohyq3hC1rZsnI01L76FFSa9Npgpbg3sqwqHnhMblVFF2kbp49Y
JbagDqsMYr/YqO8OvTYHQ9YYpfNia9W8K6SkeWxyAbPPp9H8kmCa+MEOCiPy4KNyIQKwUENZbP3c
QWgEoSvnpcsNe+8jN/2la41hz4sTg+L7i3rz+mUwJL1xzWFy6Ekuw0wy0h5r6jI8g3ublYfEiECz
AeKWNXemtTlRk5MLe1/FUyscMi2ctq12kpN9ZIThszjF6cbJv11wfhFIJ9rIYg2WjKDGt2l/wyU7
53Zt/DVhb/+DFH2knyRcvpTW2mov3IR1sQSEPajbNA1hgl5/YV57YwSvMDgXhtY+qwx7pKUZPZnD
aGzcuzdDodgGtwx6otDeJVu5HqoLe588y1RfajCNr50aja9SVUe4qMKAuf9ll6EcMTNKcfQNSINp
xi1fy/1UBx2AJvM5daJKOrRN5Rz61jdMdzI53q5Uts4jSryIKuvh+MvJJ+vz/V8g1u0qfvKkEgLD
VFw5OuaSLzEOdVdWddqd5dAyi32K7n76ElRTNv25P9CbuONyJATcHGT4RE3QWHzBKoAImGBVTzoE
2n3XzJr1Mg4YfuzLzNc+TwVaNm41KWVIEocayC4Y1Ew6cu9SA3dha5vSd6UDAX7GW0kht0i7AS9H
vcAk3I4NevQYyprOz5Z8HYstAC0//cDRemvjIXqz9VkxBF0ReKPoB9J5MQ+lrjtKsxA5qY60T11j
KZ+QPVKefPRQ/+1qaQujszIel5sgsxBpaKIutqPSN0qtYKBy7vq52KW6n/3hplInN9Gyz1lZmBsh
/Gb7U4mGBiEgSdDIefheb/9Gio2e52h7tmc0MZvI9LlrzGT+Qyrafb+/KW6uCzEW1wWIPs42ndPr
scDBODHqY+1Zrmr1rMSjdHTs2H9Wgko9Np0x/quG47TxAW8GpR0NLQGoD2GbMRdJ1GAF9oALM6KT
1jzDjEI+0FSH5KR0Jfg6ID7Wrk+K5Pf9qd4cNDEqrzbEUigt0Zy+nqo/FSqe3618LpUZRKFkRNMv
UIbh4/1hbr4eyCneROwW4WlEgL4epqRHpmOVoZyt2sbFVs317Jn3q/lFHSzlcH+sm53JWGJDcpqZ
FTW867Fg4o1yhDnxeYz0/IkzoB6xh5mfjAjhJiyC8vLn/QHXJidqhjiHgCIjMbsesJQj6mBxjzc2
ilyyy+5FaH4GaPWIGsuwtU/e8MFXEYuUnpuAK54FAhG5OOlwbiEFTkbyOvuBbu/jmvLwfnTijnav
Av13rirNQTzaqH8WpZlcAAAhchygX2G4hYNvCCLCDn4lwdh+1UAqlbvMhGIlw0YfXOpslvQbXwKr
gRqDI9R/mjFjK061lfa/ebj5WX5MuxKP5j7tsp9DMthf61HjjShnE/h/7Lij0gMUK2EycX+d36Sn
rmeuCsYL5FdOJ6yyRQzwEd8AzxAoZzMx5cYhh6jtGcsq0rXpEGihHT0bOBN9otYW4I8ZBPrnWCux
oY913v50SJuse4KXXaqPSTTalJpiwxrdLEsaWOlIhTl4Y6hq8rMYkI/LDzVd9OElS5GuaHYTysM1
5OpILbqvRcPy/eIlrER7v2lHaSPaLYLBG7WH5wsvCg4NEU+93lI9UmIIltalZ6aKdJmKrH9FRRUH
eIBIh9BvkofS8LON9V0W/f87KjGAiiYsMBqe16OOaoIwYGgUHi2b9HHkgfzQ4179LGQDXmQtn38m
FEKxJZONpzFIs100Yap9/yOvzFxcKtBXQB2ROS1ibztmciFDifRqEHUuKpXIJQ52+kvryvFV06Z2
z3Xkb/Q8xUP83cYSEydZ5r+U7ahvLwETip6S1FZa4/WFWR8GethQoorpMQzVH+HUzY8Gfplunk39
RtAXoeF6YAaEHgk3CvIM875ecQdf7E5pisFjcYfHttGCR6KXdBhL+U9W2s1GGL6dp6jOiS6KSiPF
WfZRwL4TlfKx95wBeKtlwnypJnvcF1ao7QMtjb80mB5/GZxuq0y3TBZYYt4mDM7xpUJAWfJ6phAB
lHSM2skrfad/6nARpyaoOzTpUuWH7MvJsUyTDCZOxTMzluxp30CaehgldStvWYTr//4SHkkoQ1CN
oep//UvCca6yYmhHzx8n9Z+WB8eDodWx11SVsfF5l6/Lt7GESAFJJ6qjPCWux0r6SDJTo5k8px8d
cvJonuE+9ogk7pLZskM3LUE50jTLI8eNjHL+q+sVPCbangbHY1g44Q9eWU626/y4+qSVyDDuo3LU
pKckG7LfhoHEohurSq67fNI22A2db/y4fyLX1gsRHzr0orANKP56DrY9VRQEjNFjTensTSWYE1xa
p/KESFa98R65PRAWxRs6B1zh9Pne2JvvUuawr4q5hbbpWVbko/1S+8lhzmYsLXurxTmnUu1hi8Ah
Dtn1ISTN4ULhifKGQlgcQiPoUzChneJlmAvuVE3q96SKweTKk2w/h3WonPIKCc02UeeAukgybmQ7
K5MGaEEFW6ww2nWLGz1Fxc5E7Fb1BpKLQ6yaxUuWTbI7lLL5bxQV/df7X/Q2xtLeJE9ABIYPesNA
Uv26mkOkRDyptf2DaSXZrmHQg6nUzlEKymBvh6i/3x90dZJv6ACAfyYNg+ttRKqAbjIQCK+ErHry
cyV9zLqsfTXmtjzkbKeNs3e7bQFAiJYlOxdvgZuLpHWkdIbA6wX0mS6wjtrG1YJO+TKNvaF8LGPm
nLNhRYtUbFuBb1xMbp61Ok8azbPyWglhZTiUwgakB2qXuE+dvGhJIwN9iKsDTgfW5yySrA9bxjhU
I3gdobAIToBTdP0j6FWWiAhppgfuQ4lcHVH30wQcc2cEhTy5XZMh6WBsSjrcXCoMa8Opgpgk9EGW
KUQmoXhqwBHx8hmegUleTAcUz8R9HEuGZ6GF9Ww16nSysWF8+OCecsSolNZBOfIcXuZMnGhJCrXZ
8BCnjn/jdRc/OZNvfdFLNT8MEe5E/8N4oHeQ66PCTr3geoXtabQnLnHD02M9J2xbtH/Ae8TRq90X
4anGXXVjhjdHlRnyKOFBTv0QZOPiOYS6DvQPzqo3StLwIy8L+KlYBxwlpabxE+b9jxoY2ha1fGVU
VA8EDxKTEqov4iy/i8JJNg8pMGDJmyLrhxMG/q5QlG6fiQRfeA/9k8ltswVVvjmwhGDyNrrWmFAQ
j8XfvxuUMn2Ki6EqefAhsj9la3IPalX5o+8t68f973i7ZcVQ1EhFyY5AuIhFdiLrZE2D5PlmJD+X
Q1ietDHUL7WGodSg6yQ3bU8Sh/LfFq5/dWhawyDdhIjPkrRf9GWnjFEYXDSkCKevadToXx0jw1o2
hYRToS8jGUfFyaC85APMn41AdROFRRX8DTdKsBK3zfUiT1UseLV1eNHjsvjXzqfuaRyt6gukV9ng
8WVv2ZysDgheFRKhKIEvBSf10ZEGp1TDyxgGWej2KmogsHV+oW2Zu5KcGhsHZmUXCWVLRqKADJtj
8VpJ21rL5kBzvKmMgoZ3E4+JndRhBudmOiFoYz3XhsOtBDnJN1DhslDZm7g4Tprl0/rUkoNR0b90
ZdWXH9R6SKuPXqF4J1Jro77H6bxFMaSljWWnP9PcRI5YeejGXj+2LZqiOwMtFGNvNmX1eP+krMyP
IUmMeIoJHKx6vV/KxCx5wEbBpTQ6OPRa2Evf6rQYRxBI1d/3x1rZKohSQlfAwo5a1JL+EdLw1izk
ES514pR7mojJJ5Bmyamd2vgIxvqf/2E41pGyqU7CueyVSJD9jYmwfam6OUYoMm71JzWu22OgGLME
Dw4OzP8yonCXBZpBnWhx+NBR7GolTsNLqhZJu6uDLOqfmji31H0953GC9UuC1c79Qde+IHVake6w
utyW11+wD3VpTmg5elKcSvK5wmwz32H/NbVHmL/G1pW8cnUQ3N5QRyge3GATgHw2YeZk4QUvXbqI
9Eek/Fg7nXSa47EqzygwnRMMSjZ4JbezVDkVXMucfXpRy5tZyeqI7DmLLnatYj0AxtXYFfXITa1M
W8dwdSxiNzheyn43pW+1UBIsiKroEuSh+ghIWTsCR+/OiFkUGyd+fSj4DDKDIUywiGZ1a+uTVtZM
C3HtYj8WsnrAZcH84sh+8/FYxhoSqv/fYOLqencBy0NpS5Vsh5cyHobKLax+at1ANWPpwY7zrYL+
7UZhNLqHwiqBx82Sz15LSudIGlMrnV6fdl1gIwCUYeyNg7ldvM6IiTznhIvvHz0ObzBKoowA7Nzw
6pQqCEXLNrpQsY0elLRzLiAaYQKFUrFlmL7y9Sh4kGnBnKe6s7wcShMC3xCq0aVjWj+cUgN64ltC
hqFI9Y+mO9wJ1IIJnkQWUcu//niVOo1ZPczhZco0/QVfKemctoO6G6ZmK5NbmxboH4s0Q7juLEWy
UbRJURKSwsscjhlnrWl0vLK7oQl2XAxWuBHAbq8FocAF/wL9WaTqlhslZl92qpnElxr9hc/mUPwY
QlOC69Ep36Oh677e3yC3D7Tr4RZv/MksQgMtg/CSDzMIIhCFGZfPMDi/7casPjkBHKLvzVDC5Ur4
QYf7o29MdpnRSBEme04TxBezj3rqAWrv+ryePktDPWN2oGcb22ZtPMImNzwnn+Kt+Pt3Zz73fUiQ
3H8Xp7aH58SJpW+BbfWYD07Gn5rS/1b1bXVAaDsQ8kTDZEkALFq1yLk+oks/Of43eVTzc2EG5a61
5/QRsHX3MaYSGl+QweGl0XdCgQQU+fUEHb3Tqh5I3kWnoKy5DTx0+dxNYTUc8k7N5wenq2TreYjG
Od7Rn9tSUF6bL9o7Qq8ZMDnA0Ovxe8lqA58+/cUu9YHmZcn7abIqL8vl4m9WY6tzsHY4UZwSmGSF
YZeExzSVIi1s/OiSlnX/NR06ah0aqMBHM5jzLd3Z1cGwi2KNqWJD+b6eHH3SHvKVHF4KyW+6T3Xb
V49qUU7l6wgocaNIf1tCBtIMAwqaHZcGJbHFXsXyQBmAtsaXjL6UT88Zfb7dOEYGYCRnbl30T9Lf
NmCenRoODX+aDZHbqUryMpKIbTyMV64vQcuCfgbO+lZhKs/ztO/TkoOjFKbxSQuckSZb6DvHwWdn
oxjShdEDpTVgUPdDxK1XCusgWNJA21QhgCq+yrsz67dZpKVdm1ziXPXjfeW30w/d9Oud2SSO7urE
ff5XmSgvN1FRevlQ5bwdWsN5neauP7dquQXUFx/6qoTKTwI9y8HlBSEaDNc/SSszC8aUH1/yzMim
XR9TBnN1Dvbp/txXThMeoRYtHnJvSgWLcYIRhQQDpOFF1cuRBF1GR36emxQ9lAkWdVc11pf7I65c
B0RFEg+6Qjpybos3u5pwvSMfn13SIPOfp4lWKf6sM8IPvjr/HVWO9LXxlQYiF2oe94demawAERKc
OcuiSX+9qIkZ5sk4o82p9fmlauR22ilmVOH0J+VIapmbsXnlKyIlSBla6F/R41t06Xu5p0EKoPei
xlk3HIoKIqmLCIfZbmzhlZkhSUZJAFFUEr5lkj6mSgA6scwuZaLLgZuARtzrdSRgjkaFuajZbPH9
14IHBGxKTGBIwAIuiX9drBk1Il/ZpY589Vhb9IOnZlb/oboYPLV6Hj1QfGt3dJJ1Yyf6csAv5/gY
K9L04/5nXYkcNjV+3k9k1QAGFse3r9Rgnvi2l7BWHYlSaRzvInT6QA401iWSLSwUtUQ+3B91ueTA
YaEcEjnJdWXYrIuTg/R4Z1EtnbxID5rTxL/zGEcdsbMc+n+sxAk+KsAuBkRJgh4bMYqH0GLAue65
i5gpfTXNfh7joH0shrkeXfot3YsyOtEHX/ZiQDJ50T8ReeBSwQNgWpBh/6N6Gtrb+UOICMM/yAhJ
zb5J5q3OnvhI7wOeGIy+Hq8/CtBgXcVyv4vBKZXBGr872fPnJI33FFKz5qvkWEG416o8nTei0NrX
EyZNIs2jY7x8cneq3WopIFKvnOpWOeObmKUvCGRoP+c4mA7VNNUb7ybxeZYT5Kql5oOCFjf74vNV
fag4Y44PCny+2Q1Nuhq1bOTPQ0+GuCtmMnhk+LJfVG3mUxc5qF3f37DLYyJWGA0Dqs/i3cTz4nqF
K6Msy76MFQ/yh5G5aqdqXzODXpwUOPpfvdTFn3vdSb/dH3UZAv87KmkpbBLRS1kczmDujH5uJ8WT
q0rJ3TIn1XLxUdH398dZ+aA6kgEiCeU5c0NImjIIDFEZyd5sDXpzMpD+7vcdYurRKYpV+XuvDuZH
/SaYm+hdCElMqhbIYlyvqNRmeEc7heplKrYLR0wR6cK7WP5E8VPnU+BzqcoV0q/7M71BlTAs6wng
AG9t1lRblBW0GS1zrRs0L27m4nMo69leRt8pR2W2GvjHEIC4Dmmvn/TwUI8DND+1Njcejyvnld74
W7VfMHWWuynWGqVLqk6nLGyl9a6xTf9RDulnuUZqblGvl28GMWPQ1zZ9QGC0ePpcLzRuRmOFba3m
Jf40O0+yIlX7EvZu6yQ10n2GQ+mm0azipXKsrRrjygYmPnBiQHcAzl7qBkVl5pT0qXWvn7Qu2wPA
j/WD0wZbQmYrG5irG5bhm3g8ngTXc8xTtSJ50XSwQkbt4HcQhyccan39Mkxz/Iv2WOU83N9Jq8sq
mG10rgn0Szh9nUi0wiOfqQ1DMJ2aoASE2cKq0V1f06SXdnZSZd+Pun9Jh3kLwbISEJG0EpBkCnF0
FxbxCP5RTtNh5HpBE/RPCWqrPo15piZHVP6Hp1Ea8umx6Z3hq9EG5AKxge7OxiW+EhMRDCXhoOhI
SFzmWzBnyh5gqOJBpoiT50mCZeNa6aSMr3VoJgri4IX8rNShHB3vr/3q7KnXoc+AthpcruvPHQVw
ZpAnVb2yDtXkVfLHbN/IONsetLQfrF0QRbN4BOeFsTf4lwVXJFQu93/E2p6j+fH/f4R6/SMkFUmz
WSlVr5KV9hOoquxXRonkYOZGg1dCpj3eH29tuaEYo5+AcAPPxsVlUFlo4QU4cXmqBBqDmznt0Z6b
1O9xS6PwULbpjFiZHgUf7eSLAMKlwhOZwj1Q/8XLv53S1lb6RPPCom7+hCgm++cwkyXpGAHGzI7+
FNu/VUHkuj/htQXmqieh14D/8UxcLPDQgFcvdc2jztwc4Ms6Rx+IY+qq5hwdZmPcsiRaW2GLvSzS
+jeXgusB0VGnTVc3umcXSvOSOEN/LqwihrpSJTamyXkegrindrXlBbc6MFIOoAyFpOry/ZbgSpxb
daF50lAo2EvJ/xmCun9V0TyR3TLyC6xFJzVMN6791WHxRQQ8QAmMg3w930wfe0UPas3jnJafrbYO
vvVZT8/Hr7T+Xz8xNETukOfdYnSsXX8gYUQSSQQDU3o9bgWgEiEHRcO7RaO3Vk69MR7ToBwkvBRK
63+JU0JIj1IN7Xx6+tfDGW0aDAB+dM/swtRLSmn+DHnT9t1cnUuOah1qhyKkE3X6+P7l4oMHTJAU
+LHrcWc1CQugmrpX4n58kuI2Dna603SmG0VOjmxDSjlnd3/MtU+KOgLvKa50cJwicr7PBHJ9Go06
0z050l/bMlC9tuq0EymlIfrboLI1afp1f8y1S55slgIU0nW8zxdjSsDRtJAHsTfVeRwcgailR7/F
d2Ej6q9tG3JVgCAkjYIocD03ZAHx4e0tYE2VZP2Dj5Sa7uahByyqT3I7bowmfvUi5RApDugwqg9A
ABeHI/CxDVfMxvTgrvrPatkV2b4Yi3NV1xepjNOTQky0n1D/Vd3M98uN4Vc+JHEIcD0XHJXwpdgx
ECIsjazC9JppHM2T1PtmgBSiPnh1Ps71A2IfcNf0LJq2DNtXJs6exf8YLB6aS8s+kR8PlgmFnZEN
fRDqv9rej9WoddvS/5eHhhm7QaBS5BrGApuKsYh0+eOBSUjSUsgEA0lGsthRMfL3hZ7JlldAAT31
mYJvoTTS3ggdY0YxdkSxiE7qli7DyoVDs0poT/KwoL2zGFax6fUh8Gl51aDJ0aEytKRHB9f5V4qD
TnVLc9A2vvLaWgsAlwj7WBUsaXSTNst85sjyOmkIum6XjnH4V9nFWbiX+86Xjlo+NdLJ0ecC7+Xa
Ur/X/MmWTsTavClmC6ygwCYu74FRVSd5QjHJi+usdud2MF2pGsPaNWL/Kw7J4RYjeWvAxdMJ55xW
Siff9ObScuqDjA2R+eSDNdnbCJrmrhIHUnW4H6VWogf5O21CMIZga51FObFWm3FM84qPm4dliW92
g2pdB9Bhpwdtt0H9XAmJQGdpKIP2FPSQRajS1BG1at03vCCpdd/FazrS3dzux42yxNqkyK+AjSGH
CXhkEaSQPkb0BR63h+1nNSO7gPLhl3As8QSKRm2qvY+voUBuoKcl5PuXG0WXUxg3s2Z4xYQO7VMU
2laz80uTtmdc5faG2txKhiUqLVAhuMyATy0W0dKDWCbKG56ZwxTaRRGYpgo3zK91hsuf4XTyJ9sO
4qewR4vu/kRXhwZrD2mLes+NZIyZp5QHBlP3Rm5acOya3DzqiZ7Hjypwo/pJRWALQnk4RX9L/P8P
6jMAduadgjwDH5UrSF9SX3CY6JukbS1PCxGlxnYo/i33lb6bKqveQHvf3jNAqbDiYPtw0/AYvL5U
VSw5Bj1SVM+Xg3rYSUVT/o0WjTkd01QzuoMtRzCl5SqnF3t/jW+DgErphxWGhsc9u/y8kjqPoWMm
hicjP3FCEi7I9kiL6eo3YQ7xMASpIv9zf8jb48KQqBGxvEKvZFm4VLSsCgajB6FbZd1LIOlRtqtI
YXeyFIVbveXbGAD+Git2BF/BlNw8i2RnhhSfRqan9kX0H8WalOYYpE61Ja+0to6IXKB9ItBqvHGv
v+CotooZIOLuGfZc58cksaJ5H0+WZJxMrbD2iemPWxIoK7sGsAu1UACc3F/L6rbdWWZjJLXj0W/V
qmNTFbSk4io2BU6n8Z9Lu7f/gfVbbVUqby9M8l+qLSTCwkxmqXHFIk50dEGM+kVhODuUzINjRG8z
OtpNoP3JGnveT4MyRztJDjt9j/ZqstVsXVnw979h2Ziq1AY57CCILrkhJ5+Cpo3iQ1Lip7q3OxTM
9Wlu/Q+HQpH2g2wXZXecJxbf2B7stuvRHrtw5czhM6ZAvbarIifRXBOTcpT44rJ24ylrf/px222E
/dtoKEZHaENHzIHSg1iQd0lFNJEyF9Q2LqpvKN8nKgD+jpeE+b1udRA3Yx5/5nVaIMKfaRsvwZUT
y2nlcUTtnyzKXIQnrWrMNNVNyRupwzzrEmzrLLGkby1ooNP94LD2WYVFFi8E2P43kjEptMs5H5Pg
gjZL7aJ6Enx2Yn/ad3P6TR0d4/v94VaOkCn6CUKUAwbt0mMaFIyM61QieWkeYtuK3s84HTIWPzro
GKKPgVtPINECazQ3OrkrgUlw1hkWKUXS4sXrq+kCNBpNP7xQZp/MY9IPgXVqrcj4HxaU2i8ClSTA
1FXE73i3bXqtjIsqNKKLgv3tiUtmRJMSolZqz31zigyJCvv9NV37hFwpdMLorQq5m+sR66yPnHjU
oksLZXE4RsAD8pMz1Ub4AIfAqh8ztIG/3B9z7TvSGuLtTjeXjGVxOLLER49eByestog1DLM87jIJ
uwujaJ0vZmfUh0bPtsyG144FpV/KYqwuXfnFoNIMuUSt7OASwoEd3Zho+KhGWvalqSEs3p/g6lj4
u5PiA6+jzH69qDGFOQlMEZj5dKg+y4lc7nyUZJx90Q1yvrFn1vYmzy6+HowPMPOL0lBuoZZoISh0
SdQ2+yMrSRGc2jSq8v3HJwVGhDc6qwf3QIS8d3uzCee60ZLM8dLI6o/4gVn+TmvbQHs0prmxvn98
NLYGnQKsbXk2L/alZiCaoEiy4/X2ICPV2QhrXr2V8+jQxFr49/3R1taQPJb2OlMDDiL+/t3cRr+0
wpSXhmfQ3H9FlQkAEJCoOjncH2ftWuAifoNbETaXohuCvGUnXep7ND2M7MEJrOhMn8Q+zwogVgTQ
7LwHB4XQ4J9gdOR6Y/i1pwCFETJWyrWIvC8WVZZ7G1pMJXnJ7NiZK2kY2UGvL56LpoeWPjrVkSWO
TpidJM0hy5v8x/35r518IbXHPhWqIzflgiBMSj8mgodd6Z99WG3nhJzlJTfmlLYDRnJNnWkbp3Gl
gQmgHJAkkhIQPRAWuv66eq7gw+pHjqcEU52ci6L23QZbT+2EjYuOm2DuZ4HtIq6mqs+0y7JX38Ax
+pIjAvHP/QVQxGm8rpFRHQNTTP5AOkjx7/q3BFRc+9IpfC9LMU9xa5b7Acp86SPHoLRPcu8Ep0BJ
WgxXJ+MkgQjOdqSlysGnaTbtUqtK9pWRb7Fu1q4BrJo4bXi8gcxaBJGgUY2ZFqAPoarI9P3YpNXw
WCZyBMF7CroHCXvYx/tLsTokRxwjaXYCHcHrlUCdtwvUQre8sZ2RVZO0qj3z8wb7oOmjxtMszIyf
94d8ixqL1Qe08wa8A7xKLnU9ZolERp4NnUkZvbQVL5QdbIzZGZJypLRcNy4MC1Vzi1jK6l0YNYlx
MGZ1aA5m0NCpS+bR/+I7Mjq9SRHmj07lj/lFkzpsXe7/0pVAwc8T9DZyed4Ci9sqsgrH14zAp5FT
xpXrTFnn7Cbyaa/tVSnGaVE1soOhpbbx2SgbbfzY+DAyqb+LJyTfBQHa5UFFyaYBV4C84ZSE1Tc9
NivZTSRZeagcYKjHtCL1ffAtoV4MccOcj/enLwLRu+8khqcJju4tWosowCxRzRhG2QFPLf+MOlOB
P5za+cOuF3YbtHFxQbk/2mKxGY1IJPrgAh4ompPXu6JSLGGQU6jnsojy3dSl4cHSw+zoSHH0YNhJ
8ehwWPdQmeqNJGUZmsTQombBi0RjaCR2roc2u6kJunBWz2YbxM/1WEWUS0Jz18aOZrngK7J9Wbbq
ua1k7cGc7NbFEqLZKp4sjiK/QpSL+A8dJEhGy6CUh3Ksd3Gvv/i4XnxqOnQk/IhnmJ8U007FyWuL
br24ByBvUjcVAFAQJWzuZbjpHXLeYmq5/LJk/qeq41+DsNZNRtKkLG31XTzH9sP9r3yzpwA7wM+n
Zwj4FN7IIsRFrS0FAKvj81BI0XPQjeZfTmf+jhwn2yhl3iyngFWIicFoYmmX3Z1J83W5HuTkPCdF
jDuy4pfVXsuHyUR9Juh+w9Rst0DFa7PTBJmDR6e4W8Tfv3vBdGXf1DRgknMat/njHHQSvjwDyC88
1YLvH19JQdaCLg7lAKze9Vh9aDdNGJvJefTRgrIDRfmjgZ74S8ujfuvFtDYvODgo8FI74dstzmbB
6FmgKwlns0QSqDZordhy9wiuM95I8tY+G09ohOSIPgKCeD0tPewJyX6WEnRKse07+RwNcXwyYhxQ
DnGgtFumy7fHgGhDxGFMinrK0ttX02IegA0fLaJ6+tOIYvun7duNj4Fd3HL6ixnNAQBPWxJUt2GH
HcoRBIVPVRo4jFiKd7tlklNKlbbFF3T68E9uJPqhTxuwwljctcdymqzfpuQo0S6L9fk3LYDxp4ot
9eH+Plo8R4kC/AqQMDTNKNQA77r+FV1qGP00Ryx4J4+fZVbeCKu/k2Ds5cfaLmqXjGbW9rjSBDvU
S7dUmG++N1A2quWiGIen+U17Y7agNtvpMH3S27Ton5E91dsDELO4MtBxldOAiN8bvr1xtS4N9kTO
S7cQiThGBSDyhnR+t/htG1V6DWrik5VElW26eSUl3zStQrVoV9VlX/S8fUJMVFpqd18VYZ72XPgG
XAlTykxlN/l2/Dfuj0Xr9n0xOIYLGNIanqzMSKcXy49U3aWM0f11/2stn6787re8BforyBLAS4vC
0mCVaDf3VfcaYeu5L6apw8sg7AuXp5Bm74oGM0Orkfzn0FGkb1FSOKfYUct2N+BiIu9kvQi/t34b
bOyiN1rx1WOBTQydArwCKguCxX29jWajdfxC6vvXPpo6zDTzNA13aSuZn4IyatsDvi31D9TFwmZy
7REvzrY09YY3bm3HOyUqy/FLYkCc3MmR6sSflDGWlI2IebPTRTEQognYJ4DjMFyvf2JUdHoht3Hy
Kk9jae9CTUWBsjPi16zB3XlfxEOjHx2/s/FYt/26OZmoeG1hSG6ijckbB19H9CgA0pPtXv8I2ygG
1APq9tXMUM/v4DX+ZcSV3BxsJ6dGWST9Ptet2bu/bW6nTj0LeU76X6ACbiwWWqOr614y21eQUN1x
rPz+0fw/0s5rx20kWtdPRIA53FJSq5OtbkfZN4Q99jCnYubTn696H2BbFCHCs2/sCw+mRLJq1Qp/
mJLR9luU9Z1Y35VWnuyVqXJfK9vpN2L6yupMLuCzgFwluVmyKsvAHsZO9br3oaeiJdsOandnOdag
H+l0qeEP6OPtC/VaxcSqz0YpZ4XY7Ua/6yrQvAE6waxKjIBzNRorQ3rj3ADte12xgztXiUjoNXf6
5TZasKt1RXy7/cpX1pOWU+ABkOkBfrY4EMKh/0pTKjk1VNihP05A3HZekVYvWp6Vv220etLj7SWv
gwM3NAMpziAZJE+5yD8mNymReO+KU0ia6/pTGUyh4pNUKgbCa12Ax7VtRIJjV+WmeshHxe7uSH1F
VfodQKsvlg5X8tlIOyPG6dSsI3XcCBTyJ1zGCfg/pBJSVx3tl6u0rBwiT6+H+KQ3U56/H5spBNAk
uuBLipLYFlj7euehJ8Rb5mJh/9EFXJw2DQHHcairk+cUE/bPyhDxJ+NtqFUf69b9huqw4aPHYD9O
daxuqQa8GcMvnpaJD5Ubxw6a2XJWKJJcJFBCo1OJ8eop7UfD2MEEL+OX0Q5q4IijOXVfIiAWxd7p
0qR6H/Wpmfk1wf1bI9IpQF/Ocr8Q0ES46+bAC/Etoxy7y9ScCqSZJguwrlsxwarGBK9byyn18eim
eskUwCrIQmeG/X6jlob5vmCfv0P2MnnNPajjfhfHxSucUd071tbQib0zxvO4b2q0BQ5BaWR5yGi+
wcoSrjLz7CZQPiZlrCevUei0PwNMKeZPtpGAHQ5Dj50zI/pAHKlT/VOmOMEXHK4849Gexyk5OJkT
ZL9BizTVU0o/3fhcxCpsLM/IhLG3IjMM9nCJ+voxb81sYCAoCx8gCHV1By3bGh9B+AjzqYZv8G00
mireWaMzNw8K9rzGQ58kkzixhUAijv1MH28ovQzQjRI2DhROtYqUu9vnbWV3Ua4iLcmsG7DnVVqs
YkMZFUl8stp2eJxEOX7SsdV7DmgvcvrMpv6tpLU1oS6qxTnbLNtq0F7/AngsIF8o4fgFQOcu9zdN
7Y7TTRaDeGj3QShZ9CmK8nYvHBVuZ5PhhxYrqvnejKvgDqjsFuDpen1OMVAHpAfYRd6SaJ0JZ0aR
XA/o1QFEvEtKD1SZh5JVttPdVPKUPDHb5jlxu/pdh0pStvcYdaYbN/uypYSMCwUXMZbfIckCy9Fm
ZtnTXHp6fIqLeXZ8zEJj9aMrjOZ5GPrG9TU9z5+5l51zgSfrI8oZ2RnObeh+mLn87a9ZUlXJJy1g
zvLNylA4f0qyRrG2LCWu7wSXYk3KL5N1MhdchKOmRiwFxYT6pGF39DjpCXTTKOdq8pWoJ1JzbZX/
3N6jS8qefDVMIpkU0GmG1rVcM84xC/K8vjj1zawNB0Udik+x2xTiUPaSVptFFm7ffqo1cfJ5jjwj
3+mFMrwbtKTGiVIxwtT6dvs3vV34F2FRpom8A7rBkja/7PVYc4GywpBrL6IUmfe+CqKufZko4vXn
UE2aYd83QCz8rDC96HWyRkt556TVhM+TWvaRr4skyj6hglcOO7XtMQHRa6VND72YivQLThRDdWzz
afA+jVU3hYcSxfP3Am2m8QMypPl4VwVGqG4kOW+iiouHopuPfBv3Gn8sL3yj7lK3K0zjBc/y+UGd
wvkftysL46OjB+HRaGsv+RrXNefSi4bYe/SQBcgezLZrvxp2XWb7CHfBZ9vMTPOryKL62RloVxxx
ieuUZ61I+/yzZ8Xx9CF36D7uROHkX7NAj/uNFs2SGS3hWPAiOFC0hriglyyFyB6KxMmz7qQ2SM7B
4DRKlFzVsgw/9EPjxH4+K150n8fWgG961tV+Cyju4xyaoXFImSzwX492W22UbFex5q0+p1vP+ABU
9HIsG0dJ3xV5P56KvHS0eyTrwvdzXJePAVyHXVpk+TcAvTHsV6cfP82DG2+kLlenlx/A2kCiacte
B5k+SEp9cLzxZHb4JPrYopi/clvE1m7QQBGobTRsPPJ1i4BhmGyWAZQDPYEqz2V8NyKGwCYuRScV
tvpPdegfpzlM7qRJiJ9Qlnv+6KbonWlOUL40FLrvaJ1sAWuva2X5Kxj6y1YhMyPPvPwV46jXRktR
coIShdhtV9dmu1eKUX9UIAuFu14ptPFB7dGILhGDKp6M0U3i2e/r3BilvgdMwFGZjeSdZbe9uVeG
BgK25mW00Aergb1lTdqWA+t14ONX00eFoErFTABcJMMaLAzAJxOt1KbCuzPT+5/cH/l8KDt9fh+0
8z8OPzIFsCqcg9IoqHElQ/GqlLbylwBdThR4YISHyLpBqiGPevkCTdjCXZXKF1iZzl2UuL9MRCs+
qbj6vk+zpvL+tpfOem8S3xBQYFUuezpzLClWrTudCOcCmf1mfqka1zy6sR5+jLrZ8ufR43w4nbDO
t2P7VX0rEfWScwoumK7a247+o69Cy17Qxu7t09z07Zc+SJsY0e9Qcw4Bo+QXo8n+jeFNfrm96vXR
pNKiz8vogNUhd12+YBw1R69qLAdgZZ73Pqi49K537Plb3jbJu66O/7293lUVQ/uAjF6y6KRE/hK/
2ji9aAYlsk7zDEYjr/XxU9eKbieN4jdiwHXYu1xq8WiznQrFLRPrZBc5RnduJDBhUUFp7KM6Gu5Q
5ouPqZdnh9EYkxME/S0e5nVyhR8sbUL69uDmSGAWLYuwRFI6YeB2GlE2TB/MvKqaexGIOfU7rxb3
yC6DiLETN//H67TqWwszJTlmbW2+7xkc/TTmPnmt8YfqdpihxndFGk1bw5PrbWdIXB1K5tS/uMjI
DfLHtlN6rRrJQfVTpQyIm6tjt1dtMXxCRgRNMV2Zs2PAfLX82yEDrlJS+k4KOdGOW45QbM8YRUKC
fsKFWN0FrlPtmsh0Xksarff0GcKH2/vujTl9kWQgA4BKLFgv7NL5nyye02vi0awgk5wmwqp2TMkq
DD9IM1vzKxUIymPUqsg8u6o9PmjdABy2DRtP4UKGl7HrYdUruyS2gv6IdbN2oogah2dj7hQMpiZT
/V3psTsdnbZo7ztNnQJwXGWd+rU7OmW+C3Q12Ze6kXkHkDyDdexaDU8sPU57GJSx6aa+nheTJJY4
c7hvdMVKX63OMo/w/DvEoFRl+Eg/UBTfQZXqX0xjVggMkhfk93E1PERtPwWPAhjYOUdv5TXumi54
HqiSS19g3o2cdDG01u/bb/X6NKMFABCK7iBzB2A1l5vHapqyK4XmnFrGZdE+yK1AORRwwBl6dl2w
xXV60zFefkRGDXRBaEJL36PL9UDrKMD4VeukdTit7ozSJPlLmUz4QrXUo1M7zXzUprjLfar/vjwY
PdH6AViach/Fjt5+H8qcDCQpZ0gHcvS774DLaH7sYSCHLEeq0dVrctK22y9q7ZeT20rQBHZp3CuL
N5VXkHjCIW1PQQj2zqlzPdrrc2OeHBqm1qfQ7JQd0GxF/zdPu/SQMr1yX7S6LWrfLlDDPsRgP46i
olcA0LUr+9RXATV0PxSvLHeN7hbZR954OG9Nl6+jqGRY47iIcAc2vEtF9DCNO7vGa+PEkUACLC4j
Xy0c47Epy8oXnuLti7H+7vUo6HOF/PWklaKUzeWAdYZYdxWdsENyi3To2tPExfmqeUH0vQScirhy
bB7nqRNfRNP3WyR2uY0W2wycEQgCkJrkQMurWGkzZUb1tzw1I0YYeyTYgr1TucZ9NTbBfnRF0z4Q
HvP7PCzxHLu9Va5vZCoIJgLcjfSb3eXipVlasWtl4pRDcr9Xa+hWO9UNSFvpQp6LUE1/3F5w5QaA
/codZaELChB2sTWRVirtfEr6U1mDqNqPQTnC5O7yEKn/aNhFfRVSKeTp59vLrrxk2h6SQojjB6Q3
+bP+uHjatJ5nN+qGk0udlJ35ARhpOg5+fPshbKrml6DtYr0rZqsoPzrB1G7ErtX1YdHoPCDzjWWW
CyO1IAsru5OLx0MKDgQb5M6YAMVOnggydpwN61qZEMo4loqlbg1+1l67RKjwhZlkcvtePr8x4EmZ
aWl/SvA9qQEHJrF7Z7p98GoUyO6h/anQ/B6VeKOvsbK/ZI5JE4FgBIlg8bmZc3l9NXk89wxISh9i
aIYRpic/9SAmmg6Bt5VirAQ/2DwgCuTIlGt4qWpS2KlRs3uH0+g68fhYjEbxLzE+M/apY6fNEzr8
6a9UThCPWuYF/wzC6ZW9qMc+2OlKb5tPxqCnylEphIJ7aWinFe0xx859JE878KKmmyBE3sf24fYe
fcsKLiOB5CHRB6IRTv26bNMNeqKX5VTMp0SLh1cdBqKxr9D7YpRvBNXzGKbJSxTSnd7NqDtHB8Um
v93Pfd+KpyaK4pJZKAJtfomrCsg3LEdrf/IYCe9Qm6q8+woWQePTna2Mp0Ir9fRcdXY67MpsdP5V
51b7Cuud8xfThvaORjkgEjrMIR7Otx/0elNAXEG1Q3o3SsjSos4aM0erDEdB1cBQk3vBpfQ5pPh8
l8MD3XMq+o107HrqSReLwyel+yXj1F4Mz1sNS2xPFf1Jc+s0m/2uGBMmwXbd9L7hdnn3QBg0UzzH
3Nn8HnXx8MRZiryDheptstcLC9dRK64llV3r4lfNnu2ff/tOpNsT8ZDen2yTLg6okqOsPzbmfNK9
SDP8DqNSPKm8+LGnPL5DKRmjvdsrXocEVpT6ShS6QDmWjTAxVt48KMN8ak2R+IOZ6Y/hqHwK3IoA
Vaqd+k9BJDreXvT609MnkVIq3K50ope059Ltc1cg430q9XLaF0Vq+ukI38bN1PthdMSn28tdp4yX
yy3CDy4x+PQFg3rqJ/TYYb+03xFLPufJpG9cMNeZiwSp0nahrqWoXyanqWuOWiYq9VTlU3Pn9EPg
3NF6srKfTSPtVVK9GRlqGSZajeWcuukuHtPR+0vGJlUOfQSkj6QYATadywq7i3PPmaLAOjnaJGaf
Ub0ODDBUDw0OaBvHauVbykyc0A4yj5ArX/4fd6oZuXVZoChxavpsPoKomFBitDL8ckVjP1Dz5Nrd
7c+5tiIXqAMugA1EEXC5YhQIEx/jUTtptVJ8SJw0OnqjOWa7MO/C/Tw0W9nKyv6RnSmpfwYCCCDA
5YIibLQGtJZ+Kvp5nA9mbvXui5qZHn45uh6YG3WqDHyXFwBpoGSfSf0VwLeLN4rlmu71wtNOZUyA
yRWEV464GQp9owl+nY1IMCHDDRIRWeEs0ClKVM1ghlL9NLRlt9MakzlQZg13OdbNO6oq9QFNomSP
/ylt5L/+hJwQCippQ4T+9uIT9qFhjDWd2VOa1Snc2jh4MAKAJ1jbd3sUhjZRo/JZlu8UXgR8V5IY
NuviE8Y1vUVcBHU8kAtzN0bJeCxRyXgusjB61oLE23m4CL/iPaK/Qybf28Wimw6ocm3aJ6wEXKms
Q5MGbAv0ExlC/jgvFNl1YWAvd+JKzj7OQkt/FWT/9yZhd/ALLTfnvaborrJxTtc2Mc1p9Bdl2+2q
zdgN1RRLhbcTQ1/j6A1uH/uKjEC2ETgb19jqWhaECQSWadMua2b6T2YKc1I9WWXdf68TRXzEdxA8
dK9Z4cYFtrqWhFFQ6wJNW/a7S2QTIn3kuSojH3/1QYilLTVtb/4oOxdD+Nsbd+3rSflOLOxUSW1b
7CMtMb1Z0Eg9oVjj3aNUj5RbUjR3XqPO35j1w1QUc/z59qJrjwhABDjQ2xZeNq7Kyuy6TszaKUbF
/RWTCPUx12vMCJm7MED9D4vJIQaKAvRLl/uzbdxqCphznMp0TqonFS3Ig+EqKP3GSmZtvM6VUE5n
Bngcfj/ArK4Kz8HthiFNCOW2lXj7FC0mlULb07/X9aDsOxTB/1JoSt6NFvkmIYD0g0+4CD1zlEdm
qWTGyVHceg9twCjgE7vJXupB+JownDu2tLYBW1/5hKDI6FxxQTJZWM7DJkd0QzebxJ+40r9xbWfa
D3opzT2XnGn+LXoKXBE2f0yAwMmCdJA/5o8Q41IdePNk01+NRfYwFP3vqoFv0WY0yNmfqbHl8LNy
KlhQSvFzJEhgF6fCcYtqjOlpnWyjUrt/eqkJd08P0uqO7OmA7reOfei+RWV+3hDtXFua3MPBYxd8
P2/28lnjzEoQwUiMk+Io1QvgrTw9OsaUu0cwa+l3KqQB3ms+/Je8x0a+Br1EmiY03Bcv2Q7TtoiI
4adZsdO9aJy8O2jxHLybQ7c+qV1Wio2G3toekoZrUl9WiowsHjXEXkk1GkM/0TZWXmIseJx9XfZJ
epfac55uvNiVkZztyCMpwRoANZZzsFGrIHPBH36ZBdWgG3m5vXfylrZBocyPJGjxXa+lhT+0efuo
GE4Yv48qJXykn6J9uB2TrrFyOFaReFHHSxoCXITLr+waWZjCV85e4tDmW5d9a5h+XIzxh1LM4xO3
SvvQJFOFzL09wBu3RmTrqlH8AjZJzxobmHIH7X1Ln/06g6LHTGND6idx5paTJU2AhXOsVrwEUEFS
Pw4q0gqwWs8AgOgH64PyMQVa5ccTPu4b995bbLxMadh8VLOS8cOpW7rcAGJL4VuZLZu++o1mMwD8
yLKeUZ5xjpGW5h8KUfSHVo9N3+5C8ThYSb8RaK4Pn6tDLWfkJLneV5LAtMaxFi7c8YWEJul2YwwE
bqQ98opaROL5rg4zsalVfcu25fraYD/SnAXNxIQL8sHldiiQIewTrxpepsDof8+u1z5ACWqUz6D3
uYItM3TCv76pAJjSvSIpx1ThqmNpTjneRW3knvJQO0Yi1XW/aZMSQlnufsjnOvhxe8tfH3ZZRuIg
hnwdd8Db6fwjhkdzPLSILTs4DLTl777vLfqjdvB1wOv74+2lrk8XVr/ge8ifpGUrW/nydZp5yGVb
pOI9hlfzQ2eOxUNXl0568IY8eDSzYDj1UaceojY1xK5Gf/KzZbRRiXS5Fp8jYyr/iVOtbDd2+FUd
BOEC6KnB0BaIC7i1y5+li6BuQbyI93mn178h945QnZhllPe3n/9qN0nPJupI9E2ksv2SYtx6cWFq
QTe9h9ThDkeziDgxZkuJbjVh8Tucbfvu/7bi4oUHid2aE1Ku7zuIGs1Occ3sPgjb5jkGDnOMY/14
e73lZpLeEUyAwBeAKWcXL+6q2m4UOE1x/q4qzPSBa9l4VxrBSYvSv2YGvi2FDDDSKfxBG/Pyo2V1
PhVhlefvYidgxmXiOwzCLyvPYGixEndb+4eGotu0SzWkVG4/5jIcybUZnUB/p8EN1FO7XLtrrFEf
Ojd7N47MpOKstmEB5q4f2ky60apyjd8FitDfbq+62D6SawqYUSbLcsRLNLpcdZyn1G2ULDxPY2O9
Q3Wx29vCLXZmgnYMp23aIq7Jy+6PwP8/C4Jp4BJhhg5E8XJBp9FaVR/V4GuHbUT+0yyq/gy6Lriv
p1r13iV4x+UfsB607Bct0QdvV8/hlrTB4lW//QY5RyC/lDImV+11hmd9MM/KVxS1g2hfF55K6VMD
SP810D6tgHjZdQBUKBTV4fb7Xl58/7M2L5oDy1idmdnl82vMtfUe6ftzMvb9we3CZFepgXVXRoHi
3TtW6vxbky2+b8xCHNWijZLDbAtl42esvoE/fsVio/dNMzR9gw3iZJTNcJ8Z1QiaNjZm8WrH8fh7
mM0ElY5EmFuGlvL5lt+fyRlnS07rrlhYWZBjrpUaylcIZtiHV5NpvMK1Ttjy+P5uhI5FivP2soHx
sb3hRcDCkq/hj3vIii21FuEQnQEuC/WDqhe64o8anrN7Up7wyWxaN/1Nkjwci6potiLX2uFCvRVQ
oLSNIEBfLu/MVkUiXYfnQOCI6FV5cpqLov6WenACSOsKeyPJXjtc0EC4dphOmpzsywUNZfLCoXRC
TDMGd9jPTBMOIOgSY98SQxkAm4oz7vvEnZJdW0Lw2tG+VuqN5HvtE2MuxJBQIpa4+y5/xVxXnVbO
VXh20D29Hwwv2BtTY+1rG5D47eO0vpQESFHUU0fJf//jAytWxvqzFZ61cUi/CF0K5ugebCOt7Z2t
QnFtMS5bknnIfHQ4FxHa0IiRdovLLmae4zs6m2Z2V2V1hcW7Flv63xXdb3sX93Yg3CQP1EuLt0jy
MMyNWwdfo1powGpSI5ruBqUJ5wPU38G5u/0m1/YqqHgK/DfC2lIjTW/aMSyl2JJVo3A5OHq6T6vK
fZmiIfTDYNqS/l17mbIaku4fCBcu2YV088KsVyvlq0li6Feeg4Ze1ofFJ8+Msi03mZVz4VLie1Le
gMdbTqZMgXynglviV6Aq0Y7nnB81wG0P3VzdN1PvfSqM2LkzUmVIfbfEb3zjXK48LLkpgUgWXPy1
+JYVIzcQW014brUpuW+6qX3qIrAf8J7IK25/yGXpKzcOi9F8Z54BbHBpN2XRBKKo7RRu2FIU751Q
cX7RNS3ivev29SEfEhHv5lSlhdrNs1rualeC+grAQP2+bqq/9qyTPwhUKmQ4OacDn3J5SINwzMcs
09halTYcYXLQtMoj5Fqrse0eNd7BFh5l7XvzremnQjhwrt53nsaKaCIrP5t6/2/o5HO+p6vrGbuG
2HfvzEp8CqAIHYLAcO+FsbX82ueW6nuyWUcP4q1k+SMqhXpualkc4MtkJcb3zB2Q045m80dB4P91
+2uvLkU7FyUAVcpgyn//YynbCbvG8ERy7uJICXYqUj6Fj1rrUPmjmtUbdeTKfUqNwdBb4/JmcLa4
0Ex9TMYWSsQ5mztDfCgrK1df7MSuhs80jh1vN3t9n/8TaFpzFBY9n9fbT7sSpFzucS5U2dtlFH75
tBVA6yDM3ORcheYECgOp438pbs1PjtFY/V1uj9EWoHr1BUvknBy+0DVf5KsI4fGBUyU5m4U9jTt7
tJyMjI1x4SlIRu377QdcW0125Wz6yhIAv1gtaEdhjHGdYh82BjmzgDqcnVOeu7n+Mx4G8+/vGNR/
qNVVAGNS/uXyfWZdDmBJdZJzaeJZ5g9EyWLfNuV8XztltAVrWX+4/11Nft0/9mqgw9vWwjg5Gy0y
IK9TPYvgCYi29cttoy2thbXFQGlJ3znUHUgPLhezANybvYLBcFGlQfthTLLE3c0dDrWvOgRyayPq
rp0MCVuGekzMuQKh0VkslUlM8VlXjD73rYrCSS+AS/m5QdfvGA6uVxpgVvvmFxrBQ/sfTgazSLaM
BP0hjXv5uBUwgTKsnPTcNML50TiTc9SSIT2USmO8xqBht66Z1feL2qUU9sM0YKme0Zp2F+uAtM+D
JtR576VoFfh6FPXDLlfrzZnr6nIME9A8AX/PFXr5fH0V9W2FPPXZjgyYtY3Q5nTXqE6+a91BbJgP
yZe1qFEYdchWA4xeuliLRG8K2qZosyQ7e93g1k/qFM/G0wCVZCN7XQlnHsw0RqlSWfwK6WA4XtiL
2sjPQT7a2Z0Wm1Yy+vEgpjurVub5sXQyc0thZXVR9GFRf9QRdVgmXoMROXUv3Si7MShQQRsBCflK
Nw7Nvi1Tw77T0Mjd8ptc+XzYuTJSRQ2NKcCyMAnRM7T0Wk3PiiUiVGo0Oq6moOYOqhhCbgHX53Yg
XX1K7qo3rSWyj8VNNeliDOemTM9WPQ3fvGK8n0LdqHZVreUtPfWh3Sr25N2z3DTM5+im8EVBBi3u
Jg30ezIhiHOe87L4YM5EW3rKs93trJoo+44RPTB6Ve2c/O9vZUSGEWZFs52rcTlEnmHAudgrZGd6
6Xl9Z1UI1zhpkxvvshkr+V006kbc+WEVqO5OKHnvfrn9ste+LoAIWT54UqVf/vsfgR3tuB75FDs/
63la/nJ7T3ln94Yd7CDEj8e/XwspIgoGmYEAybxcy1NQ740DgcFmWFvPsVYUnymNgsBP1PbH7aXW
woCU0GA2yHiFdPJyKcVsSUXQvz8XQaiN+3xqnfAAh2zLXGDt9YEoA7pFcmwQci7XKYWtD2brFOcw
cq2fDMtdnCW7ApmQAkPc28+0upaEpdMToe9nLu4JxLZs3Lm9/Ow2VnaP2k/5gr2z4/jssC023+pa
RE9A4Ux4rurlsEN6D5pqdq5TPLAe0nRojm1BiDjieFV8uv1ga8dPJ08jF/bYhsvWLdoDkVdaWJSm
fWLj/aFavgtN5ZQOiJz43Tj+FqYxPtxedPUJwcEA8iTfR4fr8stBf5jLLmPji7Qxn7M2635Nluin
vdUCgN7fXmwtpNEcRhhL6vvgkH25WC5RYprKzk+yInOOojDyyY81AWREnfUQD/ACjv7d7UXXnpAi
nUEZirOSh3K5qIf0shKb2LC6qihjf/TA05bG5D5VobOFp1hdS/LHEbGgJ2Au1qL9Z+vBHORnzxqY
e9tw0Q6lNWArpRnR1gRy7W2+qQ7yaEBrl4c7Np3YtTMbOUc67/kdQkdZDvZYiIOWi8h9pCb+y8Gf
LMyhxYNW/f9LLnaLC6K7wpOtOOcNaijPcWb037GsEvXOrdXuw1Azpbr99VYfUupOEZQZDy0RKknd
9s2QteXZVvHlguk+vg+UWEv8HlP3h0lLio//YUEKJYKYFGkyF1Mva27mSvPy8hw5UX4c+Jy+bcfq
rstF88T1NG+Es9UH/GO9xZYZrDDPzLAoz0PNtccT8hFpPZq/yb2LH5lWuRu9TXnIlrc8bXu6jUBx
gFQuYvXUsF3CRpRnR81Fvhf2qEPEK916IzVcOwtkCFJ7HFkf/r48d9XYeV1IAwfT4a7+lmmGct+E
efnaTt7fATbfdqWE+5JAYLPDfXe50txKWk3Rl2eMARP9kAEM+VFn0WYKuPappF6hlPbD8Otq7B0W
SRITP86JI8LXvKyDj8ncdPfQ+j4UtTA2kqKt5RYfagA2DEY1Kc/ClQ58fV54flloSkn/Xw+rve00
/6HkhHoFpkHufr7dIjUhb/bmTjeLs6AsNfdO4hh3dpCL+qMl9HRLV25tJ9KTQKUNqrw0Ybn8bhGm
YmkYDSUa9ZbzkihdjIBeXVkbV9xKYUtqTnIpPUqhpCyWGcY+DZrJKs4dSvjBk6tHanfMKrs+VlQu
z62FmcVOBFGpwjyqtrSc177in6sv7jzVaWS64pIazYb6GpZp2NzluVZ6foo8grr3KjyYboewtfcq
X6hEt8rh4CKEFcJG8CjRivPY5clw1BVtqO+KXt2CKq6vQ+UHWRB11OUgsG5zGvqUCmfEaJXqHy/W
hurFo/3zl1IwbwdcKsEggCyFWJfutokzTuUcd5yEOs6VY5SLR3NE1ikrnPdRWQbFf7h02PwylaUM
YsR6uTFFNQcKVWB5Nsegr/1sCMr9FGbzvajbzt5FlreFLVvdo6AtIC4AUmRcd7liURtpVTdKeVaU
QTy65dzsCoBh/86MBY+c1uYVw7DsYdS5+W5vlrWs0/pj5cWRF20xGEOWVue5SdyDMg7TfaY0uZ82
RXScMaz86lWBsv8Pi4I5lTh7etvLOIOITxVGWVOe0VxD90gRgetXA4zohFRmrxLGu507mFtX0uqG
dbAXx2AFqI21KHCrdKiYlIcEHJfZyVHpUsc9SJDdxtW3+k7/WGfxNb1ZpSOR2CQtQ32AShv/g4Gg
JlWuGMofYqTK36Vh2z7ffqlrFy7q5NxPNuknmMHLPRSjjgZkUNYPc66MxwRtO/WuNsbKeEad1Zo2
wurqcgaynLJzT8mySFyoGppuFF56RnNFV35iZtWl79TOquzel9Pi5Nvtx1v7eCiIqcxfoICAy7p8
vNYcuXujtoClJGjUaVpGQlgLz95yiF2L2MwHJAWMpiuKhJcL2VptlVhYZ2cnLeOfbamH830JZ7G4
q2BlwQO0jO7+9rOtLikrP5q9TL3NxbPN+mSok9fmZ5y58ujkWYDp/+1LrW0ewxY/iV2GapvYyC+W
uLO3sMoTgsWAlXvtI8oMvXbU2FGwBJxD60czAxO+I5vKtd+a2ZfzPjezTD92PfKqp2zINAf1UdEa
Fpp75hB1vlNCFjuKuoni54lk7/Ptt7K2w6hLQXtLQ2Ka4JcfomntsKsRGz6bVTh/LCBR9v6UZNND
mHvex9trrR1Z5kJgl/gK9EsWu5nqty1iQ8nOHeRPsVejqBo+6q2ZBL5KJ37npcl3151ze2PdtV0N
+I0jxANeAyzQcGjJQji0vegy7wus6VaJd5o6ii2Y4doekykQ0sWS27pscRWjaJWkmvJzg9JWsNfj
YPoXo2UVGeGg+G412nS8/UrXHk1qzNDTQJDpquHtZCVw5SlmUyt5O75G7SyyoyjdYtjdXmhtn8jD
Y9gSkXuFGeEGs+a0oCpt08yI/F4TcXfvqlPX3DXRNLgbN+bqi0SmkqMKSgXQ5uW2zKseU3gbSF3R
juMxRhrsyZ1xZ/PjNnacXRKNY/BfXqVNWiCbNNhbLk6CSAGWqbpSnLUEC7TDXAZMQ0ww7r9vv8nV
R8PUSyZ07Mllby3NK7SIW4pfW2ljxj9dhP9qjBjrsNPbMbL3CQC+LQ89mWEsC1L5MqWov6ShLI5e
nhplOiHfdh4dXEQsNSk6P7DnZu/M7gQdmPnfM3C74D5P0uqFvmr18/ZTr519yhCasRSrVKqLD4q5
EtGdicFZxU0+9oNW1SrIvm0IdaoCbqU2do1QZ+zYX24vvPa6gTTz4CCACXOL3CuZsItOKP7Pbqmo
B5J1dLDtvvXsPcPg5nMDgm3eSBJWn5WEC8tJKcWzzNnVqjJ6p1Xyc1s4Q3KXetBjHxWl6sQPJZkj
JBZFi9GUj6RdupXkrq9NJJBYNiLC4j3XWWUNEnx6ng06AqGV5M4ThiQSneNmxbfRjRrD7w2QdBvT
sLUAwVCBmT/M82uSimpPjT0pDR33BIlLfMDTZnxybQLfB4g6SbTVol4DsIDogsQF8IljuyRxVQ3y
zm6a0HcXg/bFGqMHc9DpuqvdGD5Hjki/i6SPHhPVEV/0tAifuZjyj1o3Wa+3d9j1K+f+pHvGS2fy
zwVzGau0eCydGdDgWQma+i4zFOfJbfMkgoaEnqZfgSmBIuCNzcvtda93Nuu+iUhz3UCPWCQ0PeiL
uHfc6Gw4fXXUMzNIDhxcq91lcTfLT12lG/noCi5VrglphsGgJKks4og6jyhbIRxJpd2mjt87c3av
0xQdPnuKIYTPaMl2HsfYa7K7KUh/USY0XujryVht0RSvQxo/hQIAb2+GBlcETMeBXG91TnxOaiqb
GabM72qI5/gxr8EqH4LRHtujgmE9FYKSuzurTc3/x9mZLMdtNO36ihCBedgCjWaTEEmNFK0NQpb0
YQYK83D1/wOdxVGDiEbIDocXtkPZhZqyMt/Burs9BTuLkB+B1gL0EEq2byXcKQ2URkFD30rJYBHt
rrofpdYbrsha07cSbAww2QS0xiKeXxNz5F/mEdLmvFLaQ1Ght9nAqvO5yr6gkwloeN2jf3TYhLp0
CJhO8esy2SaKGLpQijO1PGQNb497N9CKt6exT1l8u/eqWQa3pETxax3D60XYOEvGc27lzRGu5iDQ
9tpo1MY06rQmkObUl4QiBbrNSFiIg4nc20ugdlDOW7H1HCjXX85uZDnL7Cl5bTM05VwqXbJ8pyMG
Np5rE6Y/qohyfWT+uj4Wry9lVg0kVBg7kPpQ8rwOWtOqlcpITV4jBEjiAPTd9K+j5NHTVJVTfgeq
Ip5cbVyGu3KuzexgDnfXLgMhIVhZlOZW9FZNjF7R6hqTx6GvXiwtHt8NcRcZ5ymiPuTmbYxCd1Sl
5uKnVGt1V5mG0SyhOtjKr1LIXX26vareXiF8DzIibe088vd60P6xfDtdTsPQEelrOhrlSy4vDb0W
rOl8s2Af3Y61t7AQfUc1lSITR9pmq8StUFplSbPXDg7S9IgcjIo0edNMzlHxZz/Sao6xmpS+BVom
aE52ccuoIt2cTwLkbPc/jCjEUVdl7/ORK1O/A1rAPze1iTRX29qSMsA9av4kT3H1jzR0P+ZltqKD
pbM3pFUmmRyWjUAl5Hqi8hDluwK751d+xpj7qML26JrTF2gPkGd7ZzyqgpjAcOEAC9lcN4UJDr5E
A/41iWNr/uhUY558R8AqSV28GUXylNnxEEJClOv+bpC66LkbzfBIxWfvgv/zV2wueFkbsIIo6vS1
61r5Mtg5ioQFifOpGxv9wcgNNQBZ0Q8HT669sOvhsBocgSvcAjZSmrhGL+L01YrHMjtFUaTfo88j
fwZnhSnd0qNf8Q627HIkI7+3kJBwB3O0CvS86Rkk/YhZfK2mrwn4+AAwJfmLamFUterbm0eQ8t1o
1NF/lyCA424yViee4cWPU/qKUFnu1/PkfHISMVPCm5JPtzf93nLidAezteLz6S9dr9tqKGvdEFkK
UStGSRJjAtG5sE7T1IvayFC91tIA4YosyxM3gvfqyUqs2x9v/4q9AaNKsj5IeJKA27/+FY3S98sA
A+/VDlFd8uQpUcSHqkhGy9WGCu/b2+H2rjYkould/+aub28ZFU5aN+ZcoYJCz6/BkF/GHteFFJXG
L2C604Nw+6P7/+HWs+OPQzyq9VlZigKXW1PLGh/vOsv5IJYFeAWP2+ToFtvbJL9LSitqfM15rsMV
bWerjVJFryZmOvm7QpXDFq1JfHWSuyZ1pG9WWI+GH0uNKc63P+zuSClRAOjg/nhTOuManCdoUcD1
DXP8iOnS6uAiifxkl4hM3o61O4nQoCEcruyEN4XZeQR72xArrpXRw1zNCGrRyy4w/fgUW5P11w3s
lW4hg92GDIycyuaEl/RkRl5Oil4XXS+nU1yYkXOSlj46OOD3viHJO+V0ChPcJ5sD3ho78PZSn762
XZ08p01TrEUXKStqr1PVXj0Y1t5npPQCshAELoCtzdZziqEI+5p0faL/hCnUohvfpbnSfNse05dl
0g7vjt0B/gY02lzJZObX61PLKIaagEReyyIazvkQO8KTsqpDjxQ1oNPtVbIbjMby2lXjwtwS2bAt
iCqUHuPXWNWawkdosZpdFU2TDqU81KpuR9v9mECoMIpbfZS2aE2zxb6+Saz4daRF8YiFg3hUQGye
QOGkhpfICbni30ek/AiyadW859V7/TEV2Dlz2vO+QQO4ROSn+5/RhNmHsu5HXxmH+OBz7g3wj3Db
m6kxTamvkJJ+rTDJOpXLxDMOTQyf93Hyv4Vqwq//MryVC2cA0X7ToOwniP0YIzF96Df+BAj3aMwm
dntlb85uKIzhPxzVtAepGpMsruaX15+zNsOkVmgsvA5mqcyekOr5c5t1oXNHpq/d3x7c3mOHLWCs
LHyURLaVAxUpqnGkYvGaK7Xsq9T8LgKYfWDGsiO5ttZWCHnLjrtgCfT9dui9eaT4CZEYjj1562bZ
YIaXy7iNZa9zp/2TS5Ocujj3ZoGuTHioRnL+9Xa8vTuJWicflhOGWusmXpYVrVFKE/QMy6x/UVrt
ylNRZaU/mJV2IZ11Lk7YqIt/O+ze7qfkxV+rtu8bzjTqLDDbrB4gZT+p99NIIcprTEhMZSqk4mBv
7AbjmbFaNUO63+rFdVaVtJEc56DUhvYVBjQ7xLCG3m8svZ/O/2FkYFF5CQCaAUJ8vVBzOSm71Mix
yImgSqC0WnywpZyGUWvE/yWh+I2/AzIDun/LcCymqFgGFMteJ6mvl4uFa9B3U8Tle0SNDLebcU1w
1SFSjxjPm0W6QhnZgVTVWKM8dbbAp4zU1BFSTL2oW+RAreyvit7GWFks78ZCZAeZ8GaJ/r9oFjf8
KtAGRHpzEWapBA7E6IpHUx5xnY0QZFbdGf+d0BdK1Hgt1KmHpTa1/mDdvA0M140ppFTKwodUdD2V
dRzmSaZPxWMaxvNDlFZfej5zC+UlVC5JNpEEiHz6u9Yvo6VOSFcbEAfYFuSYroMWMEhDo4zKx8i2
Z6B/uea05zzRJ051I9Tw/hvb6uCu2hsocDmUqVDbAIi7GehQR6GasnAfOXuVs5a3zkXWMN2KMF57
385m7qE9fxR0syt/DxSpGLjdPHFI3jZBo3iYIfGI8rGetdYfkkXR/Sjql8cU9McRq1rnq/1RvqLq
SntD0+noslHwOtjsyrZOQqAlhuNHCviWVTc9hJxbyNPR+3u7NQjkgJum0E9liMt1M6paU8J8KFrH
j0MEW8JZ1z/iRD64q8XXc2d31cG9uBuPbG3VcTZ4JW7ijamqSKOwHD+thHVuS1ZmybvMB8QzeRC6
D8JtJ+338NZbf33pUyHarE6F88yOJdXxc1vU3xKpq33RmckdZeMjzv3OlIFWY1x4oZC0bcupSmtA
jmx03BKKyjhVkdp5pdr9JdOEhUGjlCbjWlQEd7jtcBr1mIZaOTn+hH25G+mV6esxjgqqUhZnU0LM
q4K1focGj+rfvijejo/I6z2BdAR371ZzE6/CQg3NwfGHVHPOpjL2OPhFR6yhoyibha9GDpiJvnN8
zjEloN9mnmMTo4HbY3m7CtexrOuPFx+QgnXZ/PGQzkZFE6XWOD5CsKvV4qhTsYDcbxtd7ydd67i3
4+2NasUYUZVY22lbZRkYbnWjY5jnt4uVnpOF1yzFPfV8O8reqFZ8r0H7CO+BbRQ5lEXTFZHtN4tt
XjKIdbHbqKVFv12byazBovztuDAAAlIPFk1Zve62qBPZWsJ+6pTsvAx29diZc/0IBzo93R7Xm01M
poAXBmo0HFUs+c1sRZlidlqGFVa9qLUnm9yhU1OmPvifI12aN35oq98Xxy23GXohCKNt1p9kCklq
VRyF2qhOv+R0Se8Mp5cWr1BU65te9N17zv/E11o7jt2uMsLnzmzNX1HR9ngRobyqH6zV7WW3/iLY
ESC5+MZoum9GL5Yct4FwzM5O3Bb3hdaWDxM504n2B5Ly5qI8zEh8Hzzm9z75n0HXpfbnBkmiqhHo
w5wRs23OndKEp1AC3j+kOHb//exSuedFjYTIKl5+Hcpo+LpSTCg9rhI0aLA9xZW7m0uqwWl5pP6z
NzCDC2+1gKG5uZWa7MOsl7Q+x/mjTaBX81KwTSqRdmueAc3XRyqIb7Ykk7c+y1alevohW3n0AceR
uSvK7Aw5OXmSEQqDKYQGS4r6wrlIrb+EEinrYgHUw8hQXeSKXQ+iP+YNTEI46Cq3wKzXKuqk4+Sj
q1Ge6ois7Pa8bR6dayiIBBBbSMFW8NJmp6ixrkalM4S+XlqR/WWAO1tcjCyumns9p63r5TiPqD1W
6Qa+P0M94kR2+xfszCUPpBUuyvqhsbhJtGWl0yIr7SVfDUfjZ9iYqXKaCk28D42kqg4OoZ2ZpJDG
MGXAqQDQNg96OVpgB3UymURWTQBcygTHnc5a0e9pP44OWmXNIg4gjm+/MRuDdyAJDEBjSGfX01nm
GRpB9trvHwvLU4ulO4lR7c8L1Jj3rNn+1EVNjJSIiA6Gu428CqX83iVr1xBG/SZP60IToyhwLkGB
t8Nyt5pKfEscrX2CswW7DtfL1vFMtWiCNIvRTPy7mV3b3ys9mrYezEWwENfjblIrskKMQgO5sO3G
w4Ky/oGpieYPtFUPztf1z/oz1f4dCxAwHu00L7AdvY6F4FpLUSEegqgd1NhvBqRDUBKe6/tcS9Tu
5NRZmn60zWi879Iyst6RMjjR3e0Bbw95fgRoJjBrHIA8Vbd5qhZLeZY56RjAcqguoaNGH5x0tj+m
onU+AAzpzkahOh9vB90uaSLBeuf9ti6ulTVzPfKOX7NYAihRXIPX/AVXm2LO2YHq1PlSqizd95Jj
JP67cjsVseuo66/644iys1hTEWoeg7FJl+xFWazcOI2AHY2vugm31+NZPX6+PdLtSbHGBEKCbsHa
Jeaheh1TlipjUNt8DkqpXWwfraFhOGGNlimunbTjkX/CzocFukK299tnjNf+dbhBUNMsR2cOsGAz
7waji75kOvf2MKux8Po5TY5SpLfrBwg0rQRUBE2yse1hLCmyU9txsgTKwknhGkoHWqtuO+VejmTJ
vAxcB08d0gAHPYYt0GGdTRIy0JY8esBJbXv9WCY0RpjMY9BFivTFbsK+d5MisZRTs5TvVbu2oJcB
DHwftqGZnhs9Vr6EEgou9wAHuyNDyrenFpkbJ4eCsjpl0C2FwBn0riqHeArqtI/+gRwcPWSV/Ksf
K+kTm8p6RvQ4/ch1dVRhenuIrCnj2nFEx2V1iLme8SXti7aW6jEIp3I6q4kWnSJwzC8gxpR3ZRyn
H0Z62496uLTPkmKi73V7ge8OHHgtUnccZWhLXMcPB0DDhsU0UNcaPiEx7zQo5w5oWaBvYS5eHCX5
S63V+S+whNXL7eA7i482HS0DMnRw7lu5qxi1zD6cGHweL5KP/0z22DiTCud7HrrTaHQtPoByc/C0
343KI24V61kR75s7YkKjCLkHawziKk78WbfmwMKP4KTKmWgoenflHWfmkQXYFqW3Lnjkuldpa329
ot4UoBU5NjqMFIElINk/rxQ4UFRJhVRn7Lwvwinxh2qKzkZmPEtr5qfgRHf3Hz442AGuLN6xPIyu
Z5tWGKcm0veBFIfDdweFqziWYyrvtPg+hnFSf+yk2DnfDrqmjtf3JAMHVL2+Q1bjnU1QJFi6Rens
iQu/Me8khDiEizhm+PN2mL1pJa2kDYsMAZ93M63w0lfd6RxR7nZqOL2sGUE4WZKFN6mJFXlamynP
Mw7D4iAP2Lkj1nKivZ5nCAZvt7A+51OYJQWr2BLiHBZd+H6sm89lW5QHK3dvsxLHREuHci2owuvp
44ko92o7TIHAQOVzW8/zF7XK7IsU5ep4tqy5f47UxuHtBWX44MDeGSV3PZQ1dOk4KrezGC5YXFKz
nQMVRXaXDTQG6pBWzYO2KMqRu/jOqUh1lgMBZgM1K2tz1Wtxbi9R0s6B0gwqbxChnWK9U+95YgMp
Soqfqmxr/zOn9LOupeLHXy+k30VwdMWRoUOB9Pormzzil0GxlkAfwjk8k1PCJ3MTUYeRN829E78r
h6SXTxbA1iM9kZ0ZRlkXIAydqtUda5NZ9VoKGTGbuI4xqZFcnOTi5Z2+zAnoZZvaQpNiOy13EtZq
aTKUR3zT36ZJm73KsQgRk1c1JqfbD9/rWTjmjcQsO/ZApNIxpFOkwRR+LNVkKb1RmvMq9mqAgqWH
wFkk35eLkooTBQhTRXY2jWtfX8Xnv8llntRBluTVqVdHSx4Orq6dcwUxYmAKOHcD2NxmEMuqfZho
6hTIzTi/2nqoe5Zcp3/Z317Pbfqx8IY09h154GY5DEbeGUpczAGlhdTylUUufF2D4w9Xo0jLu8no
5YPX287yhxCymsfTzONhvq6SPzJdJIZFmqrzEjiUhfBlbIbhaUkt+alE1vq565SodMFMtfV9Jufd
96SRsRG5vQl2tjsdS4RDAGVQgdj2EXQ491JnpDI/YYBNJGd98jnEE7BGuW/I87+sGq3fmJOTvBcM
FmZ5mysihQII2reQg9ys5keh9bhGz6sw5X0ZFcUR+GrnpuC9tqqU/I62dQ7DkyHJQ4TVAluLxrvU
1qePCZrCL7LWy5fJnga3d7L54PWyN6cIA5JigxqkNbs50rgxp0opYjlIsczw2sbRH1oxx64i1MIH
+oZgIMDjD5KdiOdQq6ODS3hvzEjsrNZXv4vXm/DxaMUAeRUloAhp/Sj6xXpHZyh+yIWiVB4Zdlyd
zHm12ri9jtY/d3ugkGqweShGvC302pIaR1kzKIEptDFM0HFY8v6p4aZGDSC0pU73VGEl4f9uh907
R9G04vbgYOCm3GzaSZPLRJXYmLGUaSc0aLRP9iw3niLB5UJePPWbie6ilk/5AeVmL8+j9campcFI
wX7bxTVkuh3p2C7BQPkq8fp167TUBRrF+pw7WZ+66QA1/J8OjaX4Hb1zAI0Z/HbUBkPlr/3H1j1M
I5CWDxZVKBBtqk96qbOBBrEEcdlgp5lhQgbxKHZnWYyneWw6d5SH5g59Sue+T5FFCStddlstPsLt
7D34gOWtModrPRoA2/WhhvR+lNoGv6SUhvr73Jvi+5RNkte2UXJJ5kk7WZJZgTrpG6roSzJXD05H
GUUZI3bk7eWxsxtA7fHQBlSA4OIWcxpzA6b2qDJHKINdDCpzPqfNMp5QgBRPaibDkS/LuD7YhDur
EggKp9xvDN9biHZsViXd9TmYHamVoRRX8+BlVHYivzLt0kDTu8XP0A4ncUp1harhwbh3TnVqkPR4
aEYj8rN97WsSlbseScQgnmX9LMKldhsb/qhdWMrf56qrcQntbuTR8IPc7EC9mpqB1h93GN6+wdym
EM/YkcIdOfAe1RYnU7ed06xA4EHT6rvbE7y7C8EUsA1J4mhrba5Qqaz0VpIVZlgZEm/QZ+NJUbKs
cm2c5R8mqapPEBHEs1HoPLEnauuuUVcww27/jr0Pvhqr8t4D0wXC6nrR53JVK0a7LnpdwWSvnJNT
JGYVf/pEOhjyTjpEKYdiyioDTlakXofSMKLpYUXJAY8t9UNt5q2vJory4faAdq6xqyib8ySqG2AZ
HVE6M1e+dlMevpaWap+VxkabUentT1YZ5vdgrJqThifH19vhtxsXFjBLlD/wt4gTB/X1IMkEE2Oy
lznImtB5tK28fs3qKf0qz0WScpOoTumiqqwf5CfbUeNvhd8PnRGeFZhfbJs/BT2fRkV9MwBGuYBL
B6njuFpSz3dZ0Yn+NJuJoNAq6k91Zw/NKc+ofh2QY7ZLaf0Na/oJ4YLX9Jszy1HG1pkzxQpmOx2g
OdAz1U9Kk4LyyLPW+kvIFbkn3Uwb0SBQA1Tyt2/N3EEwGg6fFURk/F+KIq29og2LwFyc8cOMsStE
OvtI7H2bLfwOSpWXb800m9tzObL7VOhlaQcZ+CPPEfYMuqvrrE+VnjVP6HJarf+3CwrqM6q/IKqZ
XpL96wVVi5api4UdzCGUa7nv+g/xJDeB0UttcmqktvqEmn+5HNwEb9cxYX+TNSm5YQ66CZv1RmXo
eWwHUaoa94rW46pNDup86ONePRXlbHlzaE1Hx9H2jOD7rmCrtS28uhNsQTSVlptoxzusIWH2iM5Y
seOcClPHK+f2Z91ZrASiPQA0HpeA7TtWb/qwi5D7DgqLAgzi6f25Dg31voB2fHAk7IYCHMGhgFnH
G9Gntqr1xBlTOzCWPn5sG0OFn1YLb1Sj6mCx7IXiPuNhTPfQhmZ5vVhaSF4WvEcnEL1RPypyPp6B
QRlfx8E6cnjb2QmMZe3/rvgIGjzXoXgUOkjdF07QS9Hw3CwW2w8R7mAMo/h9Kybn/vaE7a0MNEBA
jlNdXlEg1/EmpULjzWqUIE2yDuD/kv0I1Xg4+IB7yx4YJU1fClArHvY6CrwdYCZkdYFtVTiKz0Xb
gjSxOuNeQOYN7zQjLO8GLbGP4BnrzPz5DFkX/irFt+JNfpfprgNbYQs6tM+0QKidsrj4J84POlZn
l9aQlNADgKjeFaY8v+tx6pa80CgOMazb5O/3T8C2CN4YSj5vIC9VydpxIlMNxr7WYYrpVnVq8io/
N8U0oPpk5oIsIU1yd1Fz+ku353fvy1ur9CEFUkDQW3LwyHFQ63qkBVbcYhM4ieYylGyQRIqbT3Mi
2W6LEfDB429vUa0n6zpo2Pjb/QL2RqKcFSuBhmz8KaFt92/SVfU/t4f2Jtfjy2L5RWnZWFGzJH3X
kyuXlR0Dm1eDsnTSh5ImjW92LYZqUqf69NgtoG2SeKojTNjzbl6qU5s4R0LKOx8YM0SdT8waQx1q
PTv+qNmoBrJlS+EowWTogx752Ge3uoeASaF4xaRNWecP9K8i1YPxxh7xbn+EndWFQzh1YZrfhvmG
cpVoQz+YrawH/RhFj0lhK5+jqrPOMXJVnTcvU/FLs0rpZNv9UVV656iiprAW9zkV14m4Hjn3SdXO
Wa0HSQJh4IJcXW94LRybV62dDBH7dTfKanRwlOycxcjBMOdgYwhrb9A/YVQ78ohOUTAh0+WHxtJ+
hOdgQ4TWzMvtb7tzePCO4S2zEj/X4vv1AJFTiMQohBpIWlpW565RR/M0NJHQDQC2yFN6MQ8K43nU
pTL5VGMEfV+OwhF/v5vQD2Fy+dRM9PY7YyTRkB05KtbITu64XaLnvm0JfTlYSjvziWAGM4nrKULz
2+1kz6Nqt3qiBV3iRP+rKEg17mLUrR+19uj28XBEKN7ZOiu4n5In7TgGsFlAi40+UqWWWjCM8vI9
HzPagO3yIRmEfQe6eHy3pE5xUI7bGyT7ReYaXwNv8U66OvSYAsdakLf4advjoIM3AhOrGL3u8zA+
AoHvxqPBywriAU7943oNoapG9joglZqkenKyQn2CjNWUHkKc+R0JTH9/e83unAcUN6ALE45KsrP+
nj+Oo4ybIO0XYQZ5OKjI2lAzdqZ/4ni2ex/TaWWKLmHr0OxFfD6WpvOIcuYRyHPnYKbqD77KgVW7
CpmtE//Hj0CMpBJxl5uBXeu2EJ5SKLH4Mha9RYrRJLX8zkjTYVD9zknL9DPAEZT8vFat5t7Nwyk7
Sn/ffhSeTViA8bih8vtG3nJycNmYq9oMSirsuR9Vbf+QpcbgRZqefchQYfpgt5nzYmvlf7j+iQ28
m4YSFREA89ffYuoXKEIsrmDMl2HyuEtQfYz6KrM8Sa7E8G60u2TwKL8pkduCdf91e0G8PS9Z7Ijh
cDPR90bF6zr+onaVkkihHmBtXunuUhbj3VAsZurWspYfHFVvT8w12Ko1CRAWPMX6Y/6c+FTlJtRL
I7DKZPbtNC7PWR1bF21sP5GAhC8O7krPpRaXd0s/pOXBCbYbnm9MuVNfS1Cbb530iTAwV9ID4s3v
QKTRSSuM8OMYK2g9zKF4invgsKfRysXk6i0v4IN0a/drI1K8fgVO6m1vykE5zLIWi+vYKIrPs5x/
bNWxuk+m6Wij70WCXErmA3SF7H2z0ZulSmsztvVAquMLTg7hjyjR5bM+TPFfVvTAh6yICQQoMR9h
ZjdHGNdtXaInZABVcVrxHtUllLTOoAaK6X0R93g1nrAndl7Bc8pRsKDB+/L3S3j16OHyw5LxjTVY
omVpbtSmEWTLqAVN3k4f5bju3bjG1+l2qLeZ69rwA9FNz2S1nVv/+x8LOJszra8GxwikCA00D543
0O3I1Mqvt+O8vRYQvqSiQ12cW/3Nnb5gVCF0UVsB7+X4rNjTBzSZh9jNQllzq3A5KmTtrRZqZ4gO
cPxR4dlszEhwF9Y98UJ9mCe3bTVeQ91YlhdzKMXBglm32fWji8FBCl6LAFxC286pVAur5pljBZWd
my+Q1ccmcHBVKX7O9qQ339UR3XK3CbtKP7j99j4rBwwCjGsjnVL/9fTZXT8achaaQSPTMndtQ7I9
URmGJxV5mrlKlf379/NIqsT5SquUPbLePH+sl0arVbuKbDNAqEh0FzvX8sbVuzx6HprCGX3oUke1
sr2vC7CG5UPaDZxpM5VDPdjaMEsmGb+o39dDOVxiqzafDdHnlyWJ5NbL7aQ8qgvu3aGcZ+TDGlnF
G8MYzs0MKURWkNXowutARfJgbbL8XZqI9KQY3Tz7I1o0n6Ze/kvjB65tKiJgI3HtIHXjMr3+ymqF
Q1cSJ3ZQhlLvxUsu+UkRJ+exlvHPw5vwYBnt7BboEzaqBKsq7pvEv1flqlVk4lHUNe4B6NnvUGUq
vo2arRxUd3dWLKtnVQhcv+yb6q418YjV65nKnCk0H486ZBFDKCFLrgywi6wjYtFuPCqPpGdojdGS
uv6U6ZCHphVSgCy7oYaXLDlPi1mIfxd5bp+KbDiChe99SmrJKJNpMHKgul3HS6wBW25pNgFYluWp
nTpu4xTg56TN0hG8/02rkfRulTtcc3vodGheXwdLy0K0uRM5ASLmxrkrEulzYaeYr5b1fE6NpvF0
Scs4Za15OCnofkauFRrKV4qy2gFs6u124aesHb9VmYn2y+ZgMBNybPogDtcV8raQj+Kv5Wwog78k
XX5vKrP2out1VJ3RTCi/3z6UtjrHa5oLqQsUPgYRYEy1zS2mNnakYjvrBPmiylBsy7J1R8tpv7dy
MuTupBfDve4UvS+FldS7RmXhJGg4nZ6fZn2wv5Z4/Txbkn20jzmmNqcXCmskwzxN1r1Fz2r7Hopq
IbKqkdCkVFQAQpWRZZpHeazrvDiLCs01i1DOT8M8Wx8ag4e+2zXzRPewxxYPVamxKU+G5PRfMBY2
NL+PwQF4jtbzrtLyymhOpoIMVIieh+EvSFNp3jTpGPIiRzWd4J3My8va57koIpckbzTCVJs9VEnV
qfPS1EG4xit0NVd6b0JEKurdcSmUdPGGdkjCp3SRy+wr3a5m+B7Jap2cS5Mc4QJ/JY1bV6SmEb5I
vdp0qhsWmjUhD5NLc4QLj90046+hWj/yxZyHUTLRXS3G8bOuN1HyOOH+3J9j7J/lfygtVPOzSKoy
udeELjmvxhhb9iWUZ5qIbssVoAyuUw9he1fBDcR8Sl0ip3gQTT4gUp1GZnRvykLHP2awQ+W9Ydcg
XjPRD8KLk2gyF9eAlyVQDJT5QkuWLb/6RJ7z3lX0JRX3c6PC3XJmu0nu2misi3ezLQb9OY4Q9A/w
VNaTO1VvcxuZaBX1LReqc3GphSPn9yWM0+kL0Iyp8Eolb0JfdWZTR8yvmbNLYlPq9TUMMGYXtQfD
OEtNG9o+1gpK4dH+iWocWiK1/TD2irr8REBI1R6l0cC+GRpwjruWY8xF8yRNUOvcwaYf+b43zXj5
aUhNlpxtLEvix67HN+E8ZZLcfbCiMl/uMhN95hNU/pVNpRSQCALQbUM03QN/XRyvyfPJfsWRsZp+
0daeFBTXTV6GD7mJAvAPDBLKSpzGbpwTwx/hW+teVWMO27qKttR57tpxGcWFa2m11qveRI9tVUiu
4Gx9UXtk7XBoDqWuenTyWYQnfMO6pHNzrYqkFKUilK3eLWZJe02qpm68qJCG+N+WPKlE4tERMuPk
MVw6q3lMJChoGJqas5Yrp6QuleUy0c/CgrkBDyo9RdracPecDnZ77JEsJPVXmGR18aAgsiOdKZf3
de47uTTod9acqoj2Cw0ZZ3S4dcfuRleZ6zEe4QgvIOtORcMmLdyyDYX5UDoWZOKFJkl1jwB+67xX
RKKlpqf0GOg+DWEUtT+jcMkSD22PtFX82Cz6tvWwxgb0ozu1maG2HEocTM448ok9+hIxgstKFdOv
O/XGopS+kS7T4pcSiFR36iXH+i6hRrTiE5XqsRnmtHJDJescd6UbFS9ZK0293wmB7o3DO5cCd9GI
7IWajC0hnx524rzUNPdUT1NjU32yaHEup3BodfVdb5i1cT/bFk+pU14BILlT57Cov4UFTYKHsjDt
5dOYD/UUe9Lc9oqbjksW/RRJ0wPrkZUwcchn01peZE+VZLO9g35fgnqSrAr3mmVZ5JCzyu4jcUnl
2urvoYal+eMkt+r8vjXmth1Bu0ahE0xNZCxuUaWW/jOrVKzDXTkdh9RNNEda4aiDJYc/Q72Q5u+a
qETzgvLnJB4aZA2zj1ESoecCFSdCa4uqk07dHfkvt3YW3XkfNnIvP8QwKpcglcxWVe/jarZC4bYV
zYOTGnUobJwLwwQvgXhxYX6LtVqKfiT90BgghGhd+rHap/1dJoRcn9V+UKMHJrcRPwRSE80jXrvS
LLumnsnsBTSQ4vHfPiqz5Qw1zE5zV+mNYbhEI4IUXDN2p/ygvi9HkYvYozx/lMKG/0mzkzC7NOqM
vl1GtS56Fm3dD09KXEvDvSzaYnphgVimp41T3Xtmo7fibjCVqb7E6iDHl7kTSv6Qls00/DtXlpUu
QdNFtJ7MIVfS+66rRnxs50QMHFJCoiGkRk2ifB8AMLT3qV2X/Xnq5HD6XgouFM8GjIS2qlnZqwSm
FjWrUPUo7LZ9WZxKR+Y3rHWYG3IU6/I3aKHCeCjjeZ67cz4hNvWKBhTyD6PNpaCcuXaK/s4RpiNa
zLbgQ/oxhIvO8sSSppWXhuMoLtyBdf0ZYYyqfQUpJ8+Vb/aoGn+bZpYPl8XUlhaPHPBL4lnFzn6+
z2wgaE+WGVPbhH6PhDh936l0PKREzeq+kPtEuie2ZX5axnlMvsQRu/pe5oU6XYSkJkDMDaOaEzfX
neTd0Jlhx8u0tfPvhimZY9DTB1kFc7tsNl7oAGT565yL0VRxk2XPXAoDqELFpZm1yl1WG3M/ujM1
bfOuB/LTfaTGrFcnMvaK2mQjDGEKF5garxWnBij4fqauXfplagM8cAujqGx8R6sEsyRBFv1Yp/iC
+9lgS1rngliOklMB5VrySsk22/7/ODqzJql1JQj/Ikd4X169dM8+wMAw8OIADniVbdmSLevX36/v
C3EigIOn21JVZWZl5srQhuYaY5H5rj31SrGQyHcLvlsfCw7RhfFdQ5KIzW9JKNljNrlzWw24jrU/
onjOzocgNmt4VCYQyfGA8D3Nfuhtd7ovzZ75GvPTTa/B3bomdZabTbFRlI8yXnxZupxTotvJifim
XRTDT9qGtXPd7dR1bYViuEsWfCLjzv4atmMZ/22rdHnCGaQ7+0QsjLTvc9+GQ18sTMy2OENB8lth
QsV3SoZZZl6tyoLzQg4J7NLvwLG7DAvqpKnfamwLLsSgSIW8bDPtdWIv0X9purOdH+HOWHAt2fmo
8enxbp/IiILyP26lyVRqFmOJrwFLmadv8Y2erB3lp146fFXnQXJhgbzGjXJnyaJ/Yzt0b8m6tjuV
mzikB633jf6sMfpxMGf9R3YbLLxDap6szjZxloIs4uhH1Kdp97IsUzpcxy1dp6ueBhpwFw8M9pzx
8Lmw2Emsn15qHzyUANaMZ9Xe9HKsdZTwryF3vp7zVnv5sqv9vy7VeDunadP9XIO6eV+D00XW2CS7
d+mEHt+CoKmjVzPao68QgWhcdQblztmVZZdwuOgzkfrJDGJt7jxHo9yUHWX0QYzT8WaCoDafpEyd
7Ec9DV6XszMcfwkBkJ0vDl6Sxx8pCMfwZm8PCtq++tNpI75OE+yR9+i6Qv83sAA3FGO4hG+bmoNP
BCDbMM8mP5OPeAgO5XlbBLp3ZxdnjiUxqi+Fp2I6YZwxae0IiDTF2ZzefOW2baK7xd9MSChssL0t
sAAdRYGP6e86h3ItEg932TKNa92Uc7i0b/XOC1l4iSPeulku/w1pquqrn+n5/GlFEoz/nRaXz+JM
hpi3uV0815TYf5LY0x4wlz9pMHX22RnkfLwrH4c5lLuNEXcW2xysMoXTiyf6pAUkextoZlaKuaRf
r2XymfLWuQ8H5GRYZukZ6hw739S9dLyuVuRB0yf/arRbDGcZ4+G1QbuyXGVPt1wc51wPaAL2UH/y
VyjEJ+0tx/EROtBW+TLrY6qIn2iyu2GGNKCJsk1z7XXcBFEphR/z+kSBSSoVtgnBWScBPZnHNfi0
79rtrl7YOHFHe5fFc673yP0yDqP527uT2MuIJ/k6BE6mKkpY6Odxuu/nq61PL2OKCmkTSF23Z9aV
FnODpYhGKYdyOHf87aGXRVv20iN32kmbZLmb2S/PflA+RVT1VCnnCplmbJ1b112d8phZCIOrTsV0
HYJ0q1/adQia70OyJlN1LO4WXPsjdOfibKNoveBa0x3P27lqGKVl2uZfoCZ6rJxkoMQ1AdfZD9nb
2b+/aQA7lhQOk901wRHM34Nwj6+kN69If0RwapGLwQxtlR1xd3xiskiOMlBD2iPVlJ699xcWR5kW
sUwe6kd3TvuGYx30yQM3CFLXPFrTNS76QepLg5R/L+MjEwufqK/gvn0j6pI8nSMpWLVr5dWyqKXy
MG0G8X1e3WC/CDdYbJloo89ySOeatBtiZ9x7Q3JcXPnjin9nvwysIwZD1Jxf7bEmLql243wW04wT
uMsRosVq7pirTqO+WlBUhBQotLMDae/mKaFzp4+bsXuMapN48pOzB5TaoyAt0fMB5mP4iHFP3YdE
jV5Y1lJuqWEkbpuEBpa18ydpdw8/Lq4i3P9Cs/zt1BBIFgb983yOBXb0L8zOU/i75RsVpcbrn/dt
9xQzXBPyT23ZhMzUMzp+O2vUp2WvNUOQwX7rI0Ukz9lbneDjDIPO3HuyHiFr/PYI7r1Gq/Vh8Ymj
L9r0HKa8c7fsDcfD6Bux3+fPiF7WzY3cMZWc9Lmk7KZ451hxioO1GOKzSX+RGef2haPhXNhIHS1e
4ssQ3Ad2DD8L5i2Aks3L5P05OUSESW8K4hzjkDMtl3XeVN4ZB7vROs2MKB1zmrSYl3l/1YOHTMhr
DcqGsa999TjM4cl9wIpY3oNP9uXpBWubz7dg3zvTDU1QtPMSfoB4ZN1l7lIVFI1YJllIrHWWqrcL
Gq4gbZOQ0NqhnfIpFfFJnJ+gzFnBnuy2TW6ch75K/2X71vyYWuzE8yRs43/umjW/Y5tYURw9VlRB
ti4ev1Wfz5FzUya4Y7Qn9BxZ71RLFjZj7i9N9HFACP9rzS72oiWl4yzibBc/B1Lc22LpuAZKROMz
08/ST/W97V1N9uuMgtgPxi5C8QmiUqqwo9snGz708gCvhd+RcQ6ZD5DMJpc4XHyNV4aTvPNN3Fdm
GBMHhVwyDsXB9ig7t4celtJx1OZwlyb683SINStqUIwnZ8f8Lt+F9rZKhmeDMzpNppMH23kz+g7P
Whezv4ouF1ZPXtExnLTFMa9ZkuOv2L5Oxj3XPMaI0F53ZpDXeGhvkvM6MvuF5Xpiq+kL1BNpV2zf
mlDbDxaBmfuOWlrQAWkwuG6wCfmq/X6eiyMJhz+MZzNbws56rnfmdvaedhI2vMKTXUcc2p6xSZyd
m/cpDeyAPYKb7Z+cMBx02Z0nAesTcqmnAzeaZ9YmRoZVLkhMC5tt+edvfexWNfFQC9ZKznxVgju6
RC3Vb0WC9z/F0uCumo8NY3HumAzm1GYTnqpbvPr/nI6Y5cLbsFEpeMvGtdjxeP0S8mRehdaraSvl
nsaWbXdiqTcAWiT50GnxdZl8c+SpWagO7UZDXzZx5/0RgWv2Us+e15c9wCPP0vQxpRkh1ScdGNKy
pthpf82+mgbWegfXyRloUbtHejxKOkrVXCzDyTNSK1BQ7G0jBjrDxkOFeVW849I6sDKSJir+fswM
2SptTMPcG6t3ePIpyoPIBj63sw0MXnku+sqjRxpYmw2rsmxTfMH9ltLgpLZlJvCCXtd8xrcOzidB
oC1nFf+XOLcVVeGfXeEPiSSh4+TcuN770G7pbbKNfi9d7/00Q3qU2Xpiq+PWU/+id8AWbpM6/Sqb
c+0uaxBTcFsUPzKX6G7AQGYbfGBW6o2sUkQLYznYwR3HbAq4KKUn8u3YTJD3gQyTcvLt2fD/PkSF
OdPCln+AU12OcKk9Ss8288inQ5nIN+N5NXtwImSndzpjetCExImboD4+8loOO3uojbfLPFl6v8FA
cBai9KbUfYm7TbkUZxdzSCTTmV80cZ/9FwZzxy4bF99H57dRl8d1gudisu7zZ/ofhV11QLpnfsZk
Euc+3cDxGfFijUDg5LEkJ1cWgQpGXETV6dD0LIs8iqQbTfga1yh6+UQ8/8J2PwiXJ9yoLqNu6n7T
Mfhs3kjt/HfM2xBVZlzjt4miLIpZtwvztZu2/9xezaoCfjp/Cn/Wcyk0U1uuWjbTCkv2yfaGcLkR
r22izPYyu4F8SPa4e+v6NdX53Hr9s6ZITxebIvN9GJXkISedeDPsgq6XqplETczmofqiN8sY0dwH
MI8hffzdAJiYFBius4fHQnhc57xbdi4EgER7Qc42zpcQ3Om8gB8ytMwEr+bkeFrq+rzXbRFiF62K
JmKHt6K5WPvHEZy5q1wYleyru9saXDM+RgZFbJjPw+nSSuJ3ycy/KDFUvnb7z3HnhO69z4k5ChZj
J/1ndFyU0fO4hvrJk0D897VmB+Gu7iwhoRm9wFISebu+LYHtgV1waUJkMfkSVJgpWRXy3BJm9MUP
n0/YdC83Ex4PaK3jyL82ZiML4tx1yx9RSdjc04sYt0iFY03uBjhkFBCmcE3eRHjS3WJwiCvSLmJP
R7UhvzvqY19IGzpO8ew4dlLlHoacYJ+IK/fO7REBdusSD1es0PseGgTNUcHKo5sVTOR7l0Owt9tV
SD0xfmXrEX0kUZ/sl2QDDypGpXuRA4cq9WfpTASh4DB7Fn2TJqKc0ggPzdymU5fyArizd4OD/980
afvVMtMMn1PrH+/I17qlWJaYf2pSxGA8tz3o+nVqtPOmQHj9XK5i7WCg9jmZi906HstYcx3/C/2F
Ajfh/iJy2WWMwBNJ15x7pD1OdTAVmcL6m3+/ZErK64Ts4r1BcymKvWGdW/rRbC91pNf3dcgGlZ+8
aX05Mu8JvEcgdCoqPZBhMG9tUoWJSF4FeS8c4PZQ7mWIR247rvulSrLOGQqohfOLL530w22ctH9I
G6u9T76Ugv7Gp3mr2E7e1pyqIoPnG2orCQA8rb1PEGR96djZ2Mpja5GMDoJDefHsjt04R1ofRdYy
+96zhFJ/kq5qZKWXyPtCzc2ashbu9LEdOpK5vdm2PHYkgIYV6CqjT3YEwZcRtLTLFxKCfw8JiRnk
13AJsECtF+CIruE3m6X1g0LHobwnb9HqogmF/sd37/zVOpuWfKAf+IffJcPNNPd2zN01NHARsulu
vlFwCJesH5u+UsOeNVU/HXNajMk2/pkDu2zVguMJ9dee+8usouB3eBt88s0yPlwZBkQDUTzOD1PK
rF2eaevX5bHs+kcn5vhXDB/4r/a6+VeTOTgC1rWzerlrQ99UFBe6qn4TgGGbwJDlaSBxqSIicJvL
ATyAn5mpLl+i4Xwd920VherP6DPfbXJymMPpPZTJPOB40t6cbds9ehcMO16RLlaHtK9xogueTcyX
Zph2cMMtpXzVmHRM+Rza1lSaG/r5diq/YYBVr0XKtpmoaqgMe4kBet6kSW4uCdHxbSVFyJTdIKy8
O32j39CxTG0Zrsp+khsVrkqnWdvHDlD4rBiz+Lo6DByyQuwOVJBPPl7Dx76HfRHjhLAWqpbBUSxA
JFO1kuWj8kyjJMsjM7aMahgU8zm3U9wVVoX2Reib3EvQ+xq+1D6TQAVbl5TJKtOyH3dMd2IMGC9g
CX5zCd3N/PGo6XHVnKK537EJG8rJQI5AzG144hx1C/rRh3N70eHEJzjhWzvns+zaNz3HYOq8u9PH
7BlDr3TEx1AITB6XXOl5+mRlJ2WJp3f/Dard7QpYbvu33hmMymYc16hYhi59M7OUyVVaWf/MZmd8
OJxV6acmDtv7Lmq3mPbeO7710aH8okdZYaCW1HSW7BWRvq26tr8frEyyS1pj0FxEMEcOk51qH8Ba
DpVHULcPMkQjnvurXY9id7f2ERXSsBZj7NdLOVBoHpiGJY4DyRqoUmxkvhTrieCkkOvS3lC3bHbZ
IQDXBELdZ6jcobmFhEjbfNswapJVBO9EP0Yn1pdD46g3+ul5z/eAPMv8aAefhW9Wzv8FdcqK8ODP
9pkf3LbPUeS0x0N37oz6voiaXyk+TE6+7oDQxS2W95nA6p67m8jsH8uZgqCnnSH4rJej/rDr6dT5
KVJZFxps4rw0LM+9u4YdTxdW7kfdxs63sHHrX+QGbCl9zwBWfdqMRV3g1yFnQ3h2H9agmYmh9Nro
MaAn3YsgPKdvdm3qf4Yb+MwZoofXkD3SIAf3n3VuMFr1isb1nB+9cfA4HzJGwAIZte0rh3Q0+L1g
Nn4u6ikdC6Gdm0Bv8IGfhiXD42iPeRHLY2eLsAqV7Wj1ziWK81gvuPPMWZN0JSvkeivTIIVMZDTm
fJh+PWBGnGgSOStPci+PNWIWcNf2DB4iLR2v2PUGQrSE+/QpIUWLjVujyPbCRkz815tsQpNUC/OR
7MvRXM4oc/YSvGiv751mnfwXB/HoeGliwF7KdZc8YYx9+EA4ovvwNB6GNL7+LEALmBPJV5DnfvHC
0WO1K3aplMvucTYSeUr6ztN034OF1++StK2S+Wyn9m8qU4uZuKc6/rdN0oalA13K3xf+kd51TDTp
RUctCJrxuuCahe3YXp0RcuG6LtOyvyi2SZPcnw5AQHiPnTl5pZOt2BySaUE323fMb9zRF3Rf9XFX
e0pL+hDf+9qbpLVXsGsa2U20x1AmeNeY146FYE7OKIBtby/6FzadVpzrx2P1KBIkio8ceGLfQAIz
exx5E8fHcu3U5leiDaW6zIsmVPzU6TLkIAiZexeHY/SdO5WXk5CIgbdvPJozD2IdORR4mhLW0tfz
cRlWBUJ5OOrMHRCrLlewfOD0TW96XARVmhWHG3ey8PuW/jFjWB7zesow3ZtBpr/7nNa6NKtP8sRs
NFFevHr8KhtveBD9lr3Z2eE4I3kDfdwne1vgCk3/64TCoauZkC1UbXP63l3vraelq4vqX4HIMKUN
zKht6SZO+5DgvvNdtS0qZi9dmRNQl2Rj1ceHWmjrkVygc3Mx4B72vXMKmIXoneXcfi+wLxhsqbUf
fkyyMZjbyCB9xqCRxt31jvUJ/mJurpCGnnhIk6genh1xbs1Xtsykc4fYhJLv2XCH+F+880fWaQkn
JrBceIxk16vvvBGbn6+Rwjijp3MAm6/9oyfpPt4h/AIR9FXXLgnXfdLt6aU5akguJwq+ZGvd+pUx
k8OfHuLOxRq6mWnQXbZRn28Cu/PlAIAR7xzDVgx5nR3++TxOXi/eDmr+e9344nzDPpCPHEusVFQw
vPPvcA02ceGxiOgkoqAOXjfFRt+PwXhKPtfIuvX18NutSne6+7t5EpTExWKVkodrGP80c6CwkRYc
ursZx/Xgzj2WyX0LkS/Y8jxFuFVbGq9cyvjGnFyDyn52OyFOAgN3eKPcemsbXSeAKy+XE4TO07mA
POQhLasiesnw6wDybRnKsX2K7n0Y9eRjTBCksLGU7ebTYhRfqJGpr8BL+2h+67fWEYXdA9k/En2W
BZeFxIXsk93j3bmoeN6XChdFMT+2KVF2eeBDod5FdnJ3qOagU8U8hcf81HYjW6+3D+l4nDIbxV8P
rOrNi8cb1tDLQOZFbzbaCM+okD6usq/CjsGYZpKcpefBLOef6RTUrZ2yc7emfv1+gDuxerQbuLBg
1GmSS72ue1kPzfpb79B+FdzY8NMiEGor8tTGrNzjc2LfWLXjyx7Fp7hvHK0L4KC9kG77mYF65U4b
Xqk373Wc1kUWr+vv8dDrPTda9EF0b8hESQbnT8vOnfPiHSHD7sYGACcm/UVU6/KeHNH3AZcOrMfG
5Vuzp13OKyLzQGgurjIc5unarc347ikTxhd3GRVQQWt+JqHJMmrVWOv/xsAbXmKXlHTUG3Os81BK
6zzorEvnAl0OWGi/rhjXqD3K/lqtoCrYJu/uGhllJBoagKu6bpI/Mgib8EL1z8Ivc3Iu/qWlWzOl
6JsB60V3iPNo72L/jmwwe4U0Dx7Bu8D1wll88ZGiXsA30il3unb/E/q4m29II7hvwl5Va7r0++WY
ZmUuQZf59rUX+Aa1ERYhFYz/VLlRiyUb62NRmTKVQOQkffSrn1pggFTfrpemOevf0NjLr7Q/XxGa
Z1M5JARF5HrNJoqnz3pdvjkTCjNH+km1NgpwdCN3XJf2UPuVfONwLWLlCkVELDUqb8lMdUtenWzO
uV3XkUaS0UIZu7sc25BhgcAJ/Xmvj+1+69jwZWjKhp80COIFpavLCBav0d3KOxkwjekAbebSDOll
HLv2H25dMVA309yPAD8lj/EsPf/MDdsKxVEv3d+k5UuJItuqz+ybJjnyuaGFfNPTSx+ZZLyQpLUG
H/JMp7/HYgbAZleBTCeqPb/jnNswHtgbABR5rvM0iGzNPk4UQMFLH0z7R2tXPYE0CuPc1aMee4Q5
a3ZwraBeyW3kHEkppMPpT5UPX7iiJr4GtU3qi3STbn2WznjE0H1t9LdNZ/c/JLHNlrON77pfTroi
1neC7ujfztFldVKke/qXOEROTm36oZoms7XX6EhgXleasCckVcMDGisPv5MGNUfId+XAY5itUtEw
L194BRkAF2EG7+IqdzuKLu7lWh00v7JkKWlWf9XS6h0tjk+xcbj/vTuPPSYgTQnIVgawJfvTuRrp
8c/JDPk4Bbq5dn1KVDtTi2rp0adou7Re1BwFAqEpm4oRCchQ1olHpsKYGVr41cY8VVwz/Y0JsrOL
zs6QWZuZY7ktVW9badthcQqv95bv8YiIJj+6UOMvIm2f5rtuasQNWQA6GmB0kdHchBSD1GmTLV/R
+iMGO+Khe2hWLzO5WZbor6P2aXs5nZ3mLrS4RCJFIQdowJb0D9Fgai62cDWK9LEG+cyRIlotz0mN
Tl6f/aIfRmtP/3KbDAC/XN6i+ABxz6m6YV2pk+qVZyYheK5ZrKygHVB+ZKrPkByFuqNxdABSbhlL
KF561EUM0qeEylgIQF0f4rm18V3Czp8qVbQ25/3YDGFbdfww0WU3YbpD+kRTm8dTHz23ph8/L61Z
vzPQ1Azcjjt9aWovuqfWKLfMrJZMona6QfV6dO5XYRuRs2k991XdrdOXExr3d2/O7CVcguWgj1m7
f4qWEsAZBnYuGg2hD9Btd/8uOQN6L+Rtr7177n9dpxv23CCeC3IhM/HYz726lwCNOLDAdd06U4+Q
ZjH6fxnaBcLDwBdf50QMfblKD+pt2JrRy4e4cZPCS5X5MbbC3FPv7SMBny7cZtg2Y8nt9LmxLv8F
dXKwUu14aTmm44kN89HywSe1i5wt9uYjyqE/zqxSabg++P14vIe4xEfFXNezqbrjHB8MzNz8gOPo
GOLI7eiIpUbZf/KbY9gfd+IS/3UTMsqcrXy8aX0IsIBwY299P/05vmxs+aAm8HHWvEx01Dejq65n
NHHklgCZDPWYK5vRjPumW75FaS/+ch8iABmasf3kpm5b3Uq9LVMdpPXfFEngJU1riNbei0bUIrJe
32tcMCBjaYzTa5TV0VgOYuIuoJJjUui3CIg4NGNIQTMnNcKE66GJbWA7FjFGc1x2NPtPmTXUF9Dq
cStwO7ZdhcQD2tiZdzV+GXpv+hEKEIriCD0R/N9zbXxK5kbAavl6Wc6ya/0WEg19ZQX3o8brxs+J
5FRFkchBm6YJ/p7XuIrWtlvKMZYh/ELQMzQYiwv2VTJGTC8q0+5xXwMWQZISnirl2X/ZoMuHSrVN
P76N9cA+U8/j0jsIfkTCiSBACCF1wzvV1Wrgi8Dt8oEsmlkVkR1C8EUHlcLT1jAqldS/xrtabOeY
tqPDQbIgJh+8L3ZG925AdM/sf+JYUygfu5xc9eOkyzFR6j8zDE3NQ6cEggLzI9fVDD+/42Ru/RKK
OGoLlISBW4xunfyKIoMZg4G4Lk0jWbafh6y9JASRP43hsf7hU3X+usu5LJVkCHXvgilJoM6QUMJO
1Q1NaNL7q0Zh2M/bbyTWTOwIyP1nct3t143jNBdd7eyPJ724qbypd3/ja348nfhttdfDcdMvB8sm
Ye6Po17vYm3pZiOhBr/goPQjS7u4FRaB2DHGUqhIQbJkPdMozNg0MSDUybuNTmAb5e9Bdhcu9VJ/
2saw6e5PBB1xkYT7IXCtSgJNfGAX+ZfOWVwKgCZNtJQWX11Y8zFzr2ccw/Gt3ri9WOyCZDF49Tbz
hqLOj/LaTQ7ogjXL9mtYG1PfHf6K4kn1BFBHS0pDMvRpH9wzBLHKpjntUcFdeTgssgP/XezYBy/4
hiIQ8fyl80p3s4CrgLE6yZvIuAu9+GTa723Xpc5PywDVXGdAsbHgDZ13j+i1ZTruKZDRXqJRBc8z
SI+SktBZFNkh3lTJRSdgnsVxRPFxd+D3I4p48C0lG5Vcwzu9UE7mWLi/MkStf/tI+SOPUG/R1WMI
SW5/k9rcnxzHN7jUXherU6f8TdlwUyO0cb90TXwgUGYFqs9DB27FJJv46Gu0Zc/Y5jbtJTgm830Y
1NoVR9fHwSVkNoOmIZNYX7VeDVdAlgze/eZQr69Dh+PuExl2i3Nh/kpIloXOSq70WKCYPSCee8cO
i+OU8tjXx0BpQh2mmnsgTQc+XseR/+1jHOtr2qk6pAPpBsuF44TrU2z48gohu/2zEqg5wYWiNciz
9Sazd6B1p0tU2755tWOgsjLWQagvMTUi+ecnS/LOSmxtLgYOM3nos3T7HXCuwT+EDyK3xIRj5S6A
LT55okGtYtdJFDRP67O3uP1j723hZXD24zlbWg9zAUrCy0ySwTckksTc25GVBkSB6RY8a6QPB3Nz
EHxektA2xSrxLn0ghDX8Gq0yexWhPIcSrl+Q2bhH0xtLgIF4bJB/7GDLrQs/ltbOnc4ksEpsZt+t
EihHZpqwfz91o+w30c/xcGf5iV9YCR0wcosRxFydwV+e2AdC6iJ3NiRuOpFeUrbZ1KWox01covI8
mjw8VEivayMG4yTYWDd3Qqw5UCaGAiYpqxUoGlaoBaaozT8cIrPzmrBzdJZ9Ztc/qGLRArdg2wpq
I7SXg13syuva+gE7XLVUe2C6b+cW867d2Mwv59kwt0Oq3uTjTavcQu1d98M4wL55TB1G6Fr/HMWW
PEFUm89IUc7/2IlK2DMA5gahQeSKe0k7iPlp70J0L9Oxh5Xuov5dLx4wzEElLF1Et2e+wOx8QSej
/5gd5SSDQZ98CuJbUPbUYlF2w/SXR92Y9GFr5+zrDGX8QjLM+HfLNNPUhnXKQy+H6FPn7/vrvHr6
w12CjKYj249XycMB9C/R+L2XNPVWRdrkalnDv8JyUpFt4fU2NJF4FNK69F2s4ZVh5ppnKVyoRGqJ
iBJSZVcrYvvH0wDvy34T56tIfKiU6efsR/qaEcrLb2K3kGloqhtwXHU6lpfBTMvVesn0dzFjcK/q
KL7ftDt927zNe2zCzYFGDRmJomlpy2yG6os2/xkBpa6Yo4/PSE//a6e94fPgYaYeZyJn9OgscGZC
ySJqeze22S/277D46G/80yKvbrKoV3Rw8bfbgb4OPpSeY3jsw4bd3RQ06ppO6VOzAID74RnmWPlC
MEdy/IGQN3uB+71k2fh5GlMfepNaW8xZeOn3c3ts8HqYXP0ThcJfoQ+kCNP5OCNRzPldYkeD2Dxt
yzZ/rVeMM4tuQYlzfOsWh/EKt09dqHTZ5xKlXPwtvWVgVVGyBcXErPkctXGCRnxR639xbP34Mnhj
8my3Ud4fW7w1QL+rRAmfzohHuv2FvXXebjAD1N7ppLeLnfdZV20/nJjZLF5SxOkQfSjfOp8tC6Dv
a8pSSDs36+vsTM1/B3pxWitcHH7FInS/awaKn87qhF8nR3ivsNnzJ3cbxYNsnGMr3XYILg214smb
d1FlANGPsPp0yfr0xb8ZmSVCm9m0eRoucaVRDsG/+9nLqaKb0mhXFTjr+NMb0EblY+b1DyN88TVF
Iw1hhtv6ezyd6S9F1X/woUv/ZQLFUfLiwZNItPwazJo+R15QSphnXCunb42n6OJTKR+BylhbF41d
/sfRmS3JqStR9IsUwTy8VlFjz5Pt7heibR8zCwRCIL7+rrrPJ063uwqkzNxr73zzcu18hzhPDpQB
iLdGMa9LN+9TjAGo6NZ4h3kag4+Ed+XcLKZCzjAMMqvmreDefnZjnx8lxtj7XaU308UaFvB+ob1y
5raoh56cQN3Tyj0irsU/0mLr7imRWeHL2RU/u03Q/uRyjpHucu/qCEI/gSBs3rOTrnJO65K0d46E
zAYcEhJ5xe3W334gypc1wpfTVrV4jGWzvm716K07f1Le0Qxe9SVM7n9Wy6hWDBejvVCsCYN1JMjf
yA7oPlfifICG3aD6byxzn59f5BWjEWW8LwYC+hVD0gCtYiOeubVv+Tk1AvkzBDhLBKixi/TidoFg
FpliYOIYIbTGJgW2AbPwvhU9/phBdtVh6ZX/AEw53GnwyDsPgGOnY7k9reSGlXvwPFdk4SIBIZOS
o66ljzwwKuyf06GxKPpMED/yYqpeGkRv0FJHrIybi774mm0uZ/xWIER6E/3fcp6KbAKNS3aRDlOa
hrBiK4Vbl1ZBDAbhQ0oZ+TgIjS0pwv/1B10FAtEPku2jlyme/hSHF8ax6ObEuoKFTubb2VaE8N28
eaU6U4m4wYuvncq70oIxHtpSIeb/+k4tzo7BmvPDL9UUwYpjY//MDQT8uVHF0v0Zy0HWTxxdvn/f
tLZz6PKSfDzQrGzhPplF8w7+GLYQKY10uwNwCZuX1dQOGx2UjFzih7ZhLMr9uskm7PmLlsa74vFo
7IUGQ0Pv3VZxYvRZ+2ThOgh6OHpaTNElr6Oyrf4QUQlkt0e2r7ZjFas8ftYsPfceig4i+hCGRXLB
CLP9JRO76val7ebyXNIA9M+yo1I4AgOtq3MsR7dLtsdeRCoejhPNRV2cppgBXbVLlBkMDrx0sNWb
UsC4hstOb8mnRG+I6IvQ3jE0+IO1mBRCMOXp5I9AHBWmuY3Fob1FajjAxSZQC3rLFSZhATnh3Lc9
0CKL5lBgaGZ7p/amAaQbLUntV8i6tcj8JSrdR4mwlJy9btI5nyTajfrDmeYxO1025Rp98XI2dPzs
ps2IE+RZpeddYkB3fer1fGZLlpNMiZ3YPEaL7BzjpFqK91nE3MPJTMrkIxTMODPCmHynYRcojoGP
yG1neTEY62I0EMrsawAhkNLBrsuyDwovJ+68hcM8VEB+zX0ZxDrP+LuryUE085L1F99FCXUfLev3
jL/WebcjB+PXFDvdSjvAqmzanGIqOueTPGyPoJmNQrV5iWbtjo8DAq53wTndeycCM0bA+GBEi+EZ
aAZ8UGvbVY/RgIQHAzk5/iFAqYlPbZ9L/S+KZDMhzAAcv2FiyOXP3p9dZOfF8xiI+KuiPDXV4FaP
a4fplTk5K2W8fYXvKD9ta7QiqtGTcVP4jtDUuR2waVYkpBvdOYAa+Ya9I/Gro/D8yv9V6ioWDwic
lq93nMRkH3MUreQdIwt+AkeWPfG2W5/Wzy2kcAz2KP38jHkyzneEydvt0ln8eE9TWk054n7s005s
gl9a7vi0kuIsktmuAE/OpLWXGX8AQmbS2If1E9s7OIC3xAGhkNEQMvNhY9k4PonSMPrYFUI1RbrX
6BRheOIvTOOz68QNZDJO5Lm9YF2fUYvjEel8Fy19URDkRMcc/nLaZHa/gzrKMYUsGo/KASfxkCNx
Yn66RQXlYzqf+oKi5zDwT/TcrNVToE++Zaemf+EsT6iq52pkNiS9wfe/BkfwjMRTIzzBBuiYXnsn
8GopQ1ZWTr2KryZc73PDpHbHySb6LOf7jGdov9vwY+8LOcBfMILP3R+10/vqOYQQqp9yN0EHV61u
x39zHIbySp0Zj7iTSlBteKCgLq6uJsj9hDihxTeQST7+G1UfThfpMaA9QPWWOQ9tYdVpjueluydZ
QaRM1+t0OGu1SnMnZJ7nmRsDgO7TJfCDL1ymQX0gNn9Znmv4JXGcmADiYZXYrnc2ThiJ4T5GsS4l
TTjTv0JtB1F4Q8RT6pGykzlNuXiZW7c8/MeECXfxkxpRK4neLVbfuYapqublyHXiIRiMVVyJOxbb
moRjgNUPCNkNqepcF5GEZ6fIWZeWXk7O410QmHRAZJ10HWQqDoTVTEe0dd/EityAqkQT/hZt+EKA
bV3fPIjGyvgUtmhAH8vasaENIwP//SYHwxGsIz6vuwUsyNwwZFvvWQqo1Cfu4nq5FL3rhxxzuFh7
kujCGjNDOuj6YPlQZnvOQ3Jr33rVIyd4fh/Ud30+OHDBfuEw8T8kTIHVk47ruv4a3LrgXaW397Y2
62OssfmRgqfz9HGu3X4YLhJbUTeeWj4SO/yINPP5TwevimcZyvLeP/dJOLXRh5f7+Jl3JcsYosyt
5qSigypUm1zlUMh/hqMk3YvW1OkxLLTBsAyL72ynfPWb5Z5IcqyvGx2UeY5tz71dkUPzEi/GpQHy
m27dLy0xPrwZk+9Nv3uS1l3ciSGiQnSsenaGPM1pPzbdngmoqO/jsBHBZ7z17P5kqdEsj3IIWeCw
GziLSwd7Opa7i4qCNL/v4shlBtGyQi+4CrzW7cHnwOSkhWNM7ywD//4CqjAjWCtP9g/KG5rmGnPF
It4siBv9DmxgSXmYtsU9RpJJ7Ln1VzYr4ofxx+KnL5qiPzOTTIV3Nq4dfPdjZCO8/VPGfl/+lA3J
XT78ab1GeofOuE3QS+yqkjszNRE0UK1hglY2MpSH0DBP8Ggbl0lfJz9lMHVY2N403EvtYrAhE6mJ
p/1EJmr1IhOEablrk7UHMkYCbHdWjFX6PRISOBUM40VZlYQFkpF9DMY6WLwDAf2Rb56ScJbbBUf1
IH/jh0Dg4K/wxcswMOW8dxPg6TIbREF/1i3rnL9i1NYsGFiYUuQ7vMEAzb3HLuw7ni+/QSLairDA
HJqL9TRSsf4Nt0jpa6BzwieEiWYUklilw9vmlOn4qxRgBAHnWpMOVwQgLRhBIoj1I26PIKevafic
yqxMFuRNah0V7dciaZoTzfmA7aENu/ZPS3BY+RwRctH9g5JU5T9/ue3wZJU8ceQQ7cBrlhKtchRG
LRXi2cQz6GfCK7qQ8Wtlih94Gtr6MoOl9k8R/EH50rr4rI5bHcTysthaUwNtJD61F7+illp3MS5C
LJ3JFjpIxqB130ZqLiWi9TQ1j1mmoTPHdtCixiuuU2tOZei4RZ/VBm3gjG0TET6/bWm7c+YmkgfV
je5/VrZt8wKWH04GJpV379rBb11rj8EopTn231/9nCb5H6j0eRG7doagzhQUWJxkUT7Ew29nbfLN
nm1RxPOPUJJfIXelR5DTriClhEwXNBwG94kpmpDo3jChv1q9NYoz1RXGHAekVvXZjQzXcUM67voT
xMJIzBXcP+67D1LDzSSCqh8zGYCbPQ6eTVC5rOsUJ4cwMOiXYFgEsyO3yY/c/hyshmE56lSiBJKi
0aidx9arb6AYkqiPgO6s3sX11rE+5RRM87mPKe9rSsC6EZ8bow1I1qpy0p/B3BPYsGccmet1N8dB
3f6lpC8AdYmbpUsJ0V/ze+vrWJHKwXD1Fcln9vc1rDYVF5qpfC4AruyPAuaLjArBdZ31iYiCP9wv
yjkteMqIVs0rBtimJACg2vkqzNWxSitPPWKzFNUh0XYI/uaxE5tpHzhdsBxr0rpqahJ45ZV/YBGN
3wyrWBIckHRV710RMAHa4bTDe2vD1oPrLipBfsCcoGAIx2iC5CZpBpZO53IKb+VyMXyI2KxA9uFc
1d1Rjzou/+mc4wxCtFjb5R27dWJPnPHkmNPwrAUB4xSI7s0zhpEROJCWxHMHX/62m8wXJxtaQy0x
j4YXJJLGxu/k3C/1PXANLu7a3HiAMZ6r7lz1swNzwm4N0hn01Pj2PdApRn+kiWi4w0ZMCyXi2tYr
RSS+rS+yRMbxpEJ8Z2edrm2veZIHsb4RKYFidxzsxCDGhgZX0UlS9ZQZW1Q91x7FAlF8apKCBpev
eglPXThH0JOAS56Pj2xac4D43hYY65bca8N7PvfNPs5r6Q/HQBuT/saDyomVOYnW7EIpKs++D2y7
/YT+Cj6HwF25xQZgouq+nkOGfwewUpIYQm92yzvXkwLDF895PcKLaGZOGYuK2u1el6M3/aT8nNRP
b8F+zY5grqrlvnUEhk8KsXjM7IxZvL3wvMspySxVFS5aE3OBClooo5N3p8FbkZyUaOYCWjSvNxZR
tZKM8GRI1+momsnqN8/v9LIAky6lDBAbBmjNS1PCFk3nCVdYrYkp2ub+yY15syVj/WnjER5GQhfe
YO5F+bzRLtuvBiJFfIcky62/m4IFjZeeg7XaIEsdN/3mY+3tyY4R/BNmybUuMqcb9ApepxJaaIeF
B9sf8sqwNlGsmcDjTY1TmHDEr7IS/i7Umoaf51AZoXZkXgQiRW2Eyub25sKN1P1GZPE0Hhgvxr2E
Z5hM5GdBuKJUnwNK8fqDXQo9JDl0Q7j+TbditH8YATj6D0Jd5L3OOFbjf+XcLN5/zqom0+wQQYPW
e2ghp5fpkDvSyJNyqon3e1pSEydcUsWiw8xdexIk9jGQJ26W1tFVe2qZ7xPD4OFhP6OuV8FpNYVM
XvrCuOaOSFOlXxs5JOHjqEQuX0ck1fqX6kG5juWypcOjg/oW7XwR1OzcobWvvkOG/fklBJfmHuEW
dTPD0uxq75QBqxhdJJ/gY2PeH706lpqVtBNf3n4Cmvb9amzijzdk0rKga+QKQeDsfRN0d3nhbO3P
MGzD9BUPG359+uTGk5k7cCKf07yO3LNiohUc4p4T6E7zXKgTYU8+ZM/gEBqclOyjyOyKx/xKcoez
3EIFNnqQkBiGlUPJqsB/hsPZgnPkEvFU8aH486xPY5LCySBzLxvOndDG1dXwgEVRhmkg7i7IUMrb
yJ0OmOTMxVaJQ4dYE2ruXOgxlbGtowT36sNEjL/Jh+naeb9gliSN3yqxBnfD4spVZBu61f9btRX7
MXxvje8S9+8W1nYHnemL/xafcmRgl2SUryewyaV6DBVWG9Zab355LNqpCM86YFRVEjtBb3Gd1g1T
F770fr7hqBHG6we+NcfSFbvdAAKwFMq74LyWwVFuotMUH92G6b/HsZY8UINJ99ngkrPjAfu9gz+A
k3V+0LWK5LFU6xwOkCOpE31TqpfkiOH6pSWbukjukbRZlEkPOs/ikwYiXHmigZXWfRCAsk8ZqGVB
WneFccPU9+laVpLmXDba/xTMpoIX1XBgXcoVSeNOwv5iCuTOMiSTNK6bTTJKSmaHdSHr64wyWpNR
tHGYsXlNMdMmHkaVx43/MX0xZWTH00TE1fQ+Aozczrfej6MfnaV9/4+ghGT4mCPZYt7KvTXGbieR
TH9goHFILolgZ3+YPvXHo6pk2n+CCFi6Z4p7p/qzDI4ZXgAdBYUclkReY2gLz7wIS3Ixuplbbhl4
Zdu9JN18Q1Zc5VL+j8mMQ9JE7SLiXdqrXEX3Zd8C048FGMdx07WZT5ZYl+oQEHIRkskwwlvcN0WM
6zcN1rV764NgSJ+GZkNtXPTM37okVG9uxhK3efm1lHy8A7VPyNl76mrmTNeWWXhzCPns03TfrEUa
nIo4GT+nm/kfT2dqQUeM7y7fyaxJb7wy5kNgopcjxYV6mqWB9/GA8+8rT4KKWTw93kDN76Ez1D82
0ggWKjZg2YbCPoLghFPLMQ7CRgzisyXLVL8jRWn5gUaMHrrr56lcHiAPlu32ixmZ9kuK08STmgl2
5abSjk9uORZNfLBp7zJ0zrXPahDwVTwsRjo+HnblafvIvdkjQgmNnwO8sm8mUyKulwE9Qd2EUwcv
7IMN1Ay2qsc8DZTYYwDV4/dqp204w2n31b6oIgIPEsodyKKqWAgAZdfMHIbJbmUWj7Ci0mQdH4LS
b9OPdehTKN5gSJxgx/FVKvoPj2yeHbOxNcT7kij+yQmu0qzC85Z8bBJnPdbKKudYO1RuzeakMew1
9vFexQJDWVi4cst6J2+T4LFwPSqPSxModjVHqvfs8AxzM5fhK42Vz65qtrDGwXudOv5yWceWwOmF
z3fCC2zTmEFTXflHQvEc76XtZKVfQsvE+0OTleD+chJEz2NOMEl7h3eY/FbjmD7Jd1EZ5hFRCvGQ
PC6zbrprU009ltCiCtjiciptsLA8cfRJ2q9Bcm0JWdvfNpSihXt1R2sfyrbWX306D3wYpetelyQV
1RMOuIFWcOwpZTKJCUSehBkQhHfAiJj6sqgoEf5R6kpyCTqoixJTRzPGtK3YCPJxO6D4Mj5NYPbp
w0QVBeOBDCeTPjHU7aozpw0KFAM/4SWf/UDV+8uOymNsyKcH54/xkJEYrl83+JiFpVzeYVsH5SJ+
kbkyElDs8E+m9aovBrNpkNXcU6reV4VkoBmzdMl7bXPIJL2PZV1sn5roC4Lg2AnVwycAeec8Wn4g
Z3NIFUwpIGBZu96BcCAouc4xyfS8oUIx7wdSSUHOxEzOZWwL4HKSKNrq7FVad+XDLeZmPLTjZiGX
Jtow+dQwFHCqy3yryyoKCUyAMpuN7mGSYDWjOSmu0WLo/R6HJcWeAGEf6vkfnTDuyD0qz420klHd
rm/j4hIBdmQDuyvv6Pqt8982qVT5rO4bS08cvWBtZhYEzT2f6LahOWT4c3P70g6l070S6JJEyyXe
/GBor7hMdP2IIac+9jTfzX8M0JkwIVMB3Wlsp4SHeO787i7RTPs66OXPiiGM+7LYllfmEkl8cvq+
+lsW8Ke7bQ1nP2bs6kyi220cX/5RzOn2M+Cl+JsbIprYGESc2I6W0r9rgnVc/lHeu89FICsEzLlM
3SycsSdheFLe0zoxozq2Ii+bi0g8eexaW/o4M9fpxbg3jANQ2cRfLjPVnmSRhQgZSCFAygWDcv02
kjAoH0tu4ea3wcfpuHTlaWkYOnmTv3xwzsaJv3OiPrI/RmOpMHa0Sm577BnN3TBUb94epwE/Ig7F
bTR7d3QnGp/A3DoCVAq2NeP/gZ4tFbCSt+Iph7MGkz9OXPFEYcTFFL9w8Ti/27aE+Mbk41+XMC77
E3QzjbkhCszjGe3paPdz4+F4L/F85Qx7KqR0v7Obl6HRyf+MJ8m8j8Gi3gF1fMAGYk+9X1OXsFaj
7eHMzuE8qOZaJ9J3STtPO+8gp6me7yvIRfUSsgLN/wlwq4OfRRfM3lOeMMy4E+w0He8qIANSYdqo
88afjDCD8EIeVnsdJrUyb49kmsLaEOt6SvOS4Fz+WNFc6jbPNRBq0Uf+b8g8OTr7sSYI7gKDE9fH
0t/wakWuk4rHqWoN0+7O0vHskHiT7UfZhN3yADhECMTy/3R4crXL5wA0lISJVqfbNe1EpD8Ft2Wi
KRcZajJVkSW/g3037gziRr6WATlBmkNTMKrgCeRdeWkcZq0btYOuKskQNu3i9cAXt6YdlggoCeS8
vu3SZh8GWwPuRfwaE1Kw3Fyanz4D0wDaLGF+7zaTCO4ooyLnroC9m+8E9qcALrTpm/lnEIZKXJ0U
Kp/xe7h6UG/pZMazxxA//BapIv6NhQnhctFNg8t0SPvmCch0lVRcftwc3HCkYKCuWThVkmWLyHQh
NKaBcY9SzqnK5SfT1QAk190aDIeklWt0bJlSB28eoYeYBmsMrUMGF6K/aZrXJUvowjGQ1ot9W0Vd
M0H1Fp9wpQI08tFTy9bfTBnRM6vHjTm0XVEshwnJsX5e8iX1M4cbvXy0rb2ZD5b6q8Kf81iAIuLA
c8GdD1Eb2ldVw1Tf+4IArruVIxJRqxm9a4t3iRKZooNR+RZjkXphSId7k4Qmxz8pD6c0oDkT8+fR
b/JLy5GHFWmGin/i7qmmXcJBlpxvuEuwI15icHkSEoxiwRxFGJriatFPwLKN/2chT6LAKRqw3kdA
stoRE5dRE5Ax0WilIpg4aIFJRiIBtQyZiQ1UvSwkmerRLge29bKQoHBo9zkZl4AQ2n09OtqQXCFE
Sn3du/84T1tgJIVprpPXogJeDU4Yx8o5c5mGbYdptUXAWNPrfier9YZpvyaq/yTDE+NwFc9dcttt
qEXKQ8oEA3cYxtYBkHEozZWliy1feu4RlXLaQhlHJLf3pejP2+q09oXQDtxT9NaT/bAlSDFJNLIO
7FPfN/4/5fv9f3hAnfCUhknx6OeUmIe6mqmqHEmPQqtMSwgOPrFRGRdYpX+FYKvmWFBsXeKiIjFa
56IlcGKrfP5tpCjcZtZdpJtjjvD7CgZfY9bCNXxPZGCPWxxG2z3yd/ivWLvkt+t6TXWu+XK6YzuO
ITMFEhntLqZIEVd++HqsRbxVb0O4/t/CRTl2zR0WwGZEHCD50rTy4jJXihArlvKP30bmPeaE+yO8
ILH3ldLx+Kh7R33wF03BZ9E10/w7LBkBMdTWjTy7lRn7S9mOKKOqH4r8gH5MHkqRTvgQXIv5HVWk
bw4D6RIg52XVzS8eCLs9C0bTRJe4bVPc82jJ36w/bqPjNlb568wo0M+GgOr60AFCGZ4CrJaMC8Iy
yYg/BaUu2CgCvTJOjiO/baPDYs/DTVVU0Rqqg8f6heZ3I1tCpBhs5VOLIVqGXu1lDqoyUHoKR4nD
TLUmOhNFXBC4kdSUhbgHBl4ke2CzWD/sUWJUl62GGfmXqIJhvXiKiJBnxylye0uFYqEq6PbQxoQ0
KJcCc1MArLvamVDgdik+u/owN5WAOCMGLnwsUBj/Y14nwr8zSaa/xsmt6jd0YMiPGLn5EX2QoNhk
W7wLWhm3fKEcK85MOZO/jJ7aaypI6MKFEZQDxvU4finoxetjNC2EseD3dMlaJg64IzCA5dH7diS2
jmAWzNNws/gznnxcrYwBc1URNtBsKOzcq4O3N6j86gOv6HjKGXpbSqyGOA1CCQfnMScnp770aQhQ
nPvFFl5VyuuPDu8mT4VjZL/XK/rKlYmhaamoBmL5TO+CNQ5cNBm2Tj0QPmCXRw8a0+x7Ir9cMKkk
fltox4bjyAPzTxCeekse6C09Kiyqc0ybvMtP5ZQ4l25oVXDPyBI/5dTcYl5orcr3hpEPGX90C96e
0NXkZBEYGe+HrYvjW7Cy8EHJWD05LERu96z/kn8XHhw0WcPS8IgpHosiENgFS0o6hNudW0k3YiIC
/JE1Mm7YW2zSKT5TCSCMmqVxQMyQj9hltWzjK6cB8O5WldOakV20wVaiPPvpyWq1Pco4HJ51vgTt
Kbop4hGiTXyK1mEioTXFC1Dd9azoCvyj5ItqzsggBU0yvZZ7UGIK4/GaDIxd3B/uIEKtDpgJS1gA
nCXd1zJHbn3fTNh1T1RtnWbhapT/tShsd/nsJsNJLzXpdj5Gg18lHDhCKT3zj4gcD1o/yid2YkTc
E+K8EiKsv02LdeZEpbnJrKhDjkLG8ljAiybyeMWonYO7gtxC57Ax6LLfRJ8g6v+2qpdYp528K1sC
BofcYQ0qNtykAJJQyZ3D/xl37yhvAzdNrDgyQEM4wasXd7YdcqZbVm4BO9SX+Wot3HJRdD/aKd3O
/eTOxa/W2XJiFD0CkcyxGq0ccVZA5mbzEhFAMXmu6+8836SPJOrOqEkKTOQIdotmJIQgRihxed+g
rke2J+EwbTBHc31t4PSrnn9Vq9uupAL1a5P5BISlB3R/UnrHxSMuhyfk6mC/HM+GXZWPia3iNYs7
a1ggU5q5cl9ZPWKav6tSCgUhTwZCewiXcf2fQFOsPDh4tEb9xRtjoqW07NNPhfKSHhjJMQWv2sGb
z0OnsYUneTFfMZ6FyZ/EEvPwizPelveETIzZmsKJo6bM66Xio2Qw0iXkQ8NnVH+9JmLRNLdoaNEf
1PJED7/K95aMuX/TjN8PH/LQEjfgsb9wV01yarpMVQsMMY4gW9wHoJ+Mc+qFiA+vg8+5eITIk3NS
dbY9LU26hkfbj619qzwWhCKkpslwVeSYlgBCXq5OydiFOGsHxrq7egOhZRZM3mvDSBJF4zws5Qp/
lRAmUYDO10eAHbrNeFnblwhJfMgq7TXDcS29mQCUtuHuLJJ0mR/WoR6uA8863rJ4E6duuC3Pm6Vy
XnJVi+RQ++F8v6nNhfveeLPvWkhSHNK9mi+1j/U+K7y5Afi3FRhonrtIoDt2fQ2AhTqe7ldM53RQ
mxjvZaHwzElDwfY+EkFanjxDI7OLbViHX53GYbVrGPj/5YotnpMJx/0Jq1j9IhYRkHtwE4uYO4/r
CMyEBi925HagTS3uGn7F0c2hwrNC546rkHQVhbM0s64qn0cCCfj/jSl+TiyPWzJ8FG77xZx99neA
gNsjKUa62DM9iuFLmdyRw9WGIONp7AVAvBpL0dHFgD3sE2vEVzQJvYJWuLRwc02EGzZ7/Xu1BoPW
LZ4BIiliZxsb4zCTdxW9sstWwI+1jzWhH64Pa0Vq8fIVMVmtntraKWYsyoIwQ47MbtTP/Th6mNzx
GdWn0omoY2dhsB+wyEuiI2ysFhnXCdvAmhIcjb2uq05j7w/zg6LSnc+qWYrfpuYQZrLqrO+FNYt/
mO1GfFOFeqcyBkLUNKRnO2rfsgHmTFC4YVpf1vN7WlRhdOz8ZZmPS72oP2VKoX1rivWrrEU44AYV
mOvoH3ySdMBmF7zDW/CzBepvD01j/Wa3ljUPcdBy8e/o5JdfaTHEMmul9OuMkAeD1jV4yUlufYUB
cKjuu8K2H5qICaBIKZsvwMKivRvIvv3heuTm3BFX5L+g87c/iNTZUPO8YromiZlxlAPiwL1tdsE8
ma+b3z7CpyX/oagW8SUg5m25wtf16jGNQnmZpwGGlICI9AOjNSHqpsVGDXlVD/Yx6Aos9VWDBFca
U/sHRIX5AFJo8YOpuWWkw9Kn4RbTlQPzElyU/hcZ09nlGNDPm2M9hCgPuUf+9nFgQUG+J3QivTY5
IEuGL7FZzo3xowuBiPpEZKHGbLCUKaT2QnHyiJeycw5VbwUu7oHdFZjfgNA98NpT5ZdsytGwdnR+
m204e5rYiY4EkW0fbl574qHsEatukecjHkSSAXiBc+KxF119or86PLJ2MGn82EZ1Ll6RplCPkjUc
9dWJlD9dVlW047EC/Ba7WqTp16pyoidaKj7CdlcP+1U0rYVzxg1J95tKBJF31SQhortY4/AX5vI6
4faYACachpTmbJpjN+9Bxi0cU+TbGN1wi6XssiEnSZuQ8ULPn66X0m7s8qnUH4YdYMx+XT1msxZx
9dre4OCdlqlQT83IzqiTbllOeMECKuxJ105MLJhRgDubauhnp4nZxX4DtKNxZL/VeD+bRMo/EwkH
T4um677PRyJiQU7h8hnEBMSC7/RUR/KeCT9BYuTaGQU14XD4LxbHY9ZvW/3SBHH7J+dvfJtqmh08
/XyQDC2NeScOVI8MHNsN/Te2hOyTcY48MITw3/4gY0bhxdDIrIq3ZDhHFmaLY61J3esYp/F1naz/
I0yq7pF1xQTpuCBtP0rHI4EriD2SSRlirm+W8om8Fwzl0wPUJJp5sUJwYkKf3T5zSyHj721hO8aV
bYNJeaomenK6TGbD2UBeHaZhQQoiMSgcN7XGirH3ArJcdzHxNx9ot3zBtZU550JpVn2kumyTrAmN
T5BxL+pfUxgtH8SWM0MciHj7ASuRN/esshPTZ1TELMdzTDkemVm0ziOBy+GD9JEbUCqr+o91Cnlf
ju1Y/zd5vjOyk4WxNIV+QropSx0QraiHCas0xmoUriXY1K8FKxzWlY7v7QyqX39oliQ0H1pv6iFB
/e2+kzAI1TM81PJPk9JX71t3c7+opgZ5JZN67GAhlub3EIrmuZucBkAv8kiSs42TAqq72i4PXujg
HaKjYXKiU2ccX9IyRGyM+bbvramrP7OfO+K3gzUWg2I82vjIY5HTy9B+tZnrxfiAkAiD8zoxCriQ
bmOClw2BWP2i01j7f6Qyhetd65Re8hJjk/czAP61ubp9p/8aN3WG07ykbX/HfsgWJacKUSflAna2
U4laDbM7OznZ4kUMl3Y6FJt6a4egS5/hb72V3yid//qmSoOrFyaew681/+PoPJYkVbIg+kWYQQAR
sE0tSut6G6xaoVVAEMDXz8nZjbVNv67KRMT1637cvLRjldjLkNeTIgHheQN4V7y5T4wmVfLWEUdI
thM29XmvocG+zLgBWzYOZjjHBZL7awuPl2oN34THshnAf3O8B7BEGqHAGPGNS02G9xGg3XwzRfg9
KRGjY+FUxhgvCdoVcXkY3AhPWMx2ZhuAhd7DGKeB0+SB4z9pS6ngXbII/KGAAM28ZQmGqljbeH7O
lpQOL07u47Rd/Dz8Lmfttem2Tb3abuouqXFmh2DusKj0GcEezgQQEHXi/w1aFIN7F+PVJ4C9wj0m
7CUU0CAxvoSWd9ROZq1Y6RLpivFPCAuNTV+MMAOKlg97X/M1460Zcg9lZR3acJcXbJnvsh5dT4S1
Cb7U2Bv/V8Th8zzQh4AKSClN+dsPFn/Ycs5pSRVwQ+CGSMb4gtLgMdWvdXeXjzRM7kjBJWBVW4aq
bUavA1vNYtDfTeBlrOtbHYYEh1X/Ky4bmBB6DXTOQmrE6w+9d/3jJD4DBBTo4M9aE864T61Z2HFF
ZcIKoGWi6QcjmNSYhNsNBR6c1gDvYhqYdOUwtDYTMDqom4prqQqq4ZFqFfQa9rap2oalXQCXDtQ6
amznGjBSSa0IU1Z7YwzihTrhhkjQxAyGCS8Ht8fmqZPDlqrapkfA8cQ7B3YJeN9vAImVJSAWPwvN
RvBW+uctmMqB4er2N/0AKR0VTBQ8iRNkuo07JeMTIU/Dy5v3YwYnMrJvFpfJbwjvwBnifLILk4ML
Dsz1J5zO4RLOJ4+z8bxBhiHc2YNpeh5wr2IVrECmbHoMQ/4OBKT5zsoVhGiJcEWzSlDL4j5fFaQM
RTABV284tV/rwL795i5SsKRs/VKtizlyxcDfAXHgPPdYZhLOa0V/8ePYJUUZOgI4cGmCf37somo4
vl8d8qV0fmGvx+QV6rh4NHPHMy6B3NUh/lb6A6MFPFhVUD2GFCqGbdndJGOPmMMtHQIudBf7s/jo
ROa+DvXUNnv20fivS1MLvolpmv+gk9TvIbm/EAIXm5qNqH1D4Q7CCQwqQHs11DcZkkqt1++27Ktf
qxQZ8FB2NHTj1QEhtmQcE4S7UkoEdKTVjedH9UtmFSakyuK35Veb5O8FhOqJL00u2wxoR0/sLc+d
g5vJjjrw5ea1rcuse+rrTqTkOXP0BpxuI/UlSwx3l4LYtdp6TGdvppH9E2/OCh5hyAOd+GJDj73E
dP1RuxbP/Jy166epJR5A7sw626pJRo+5N3FOYNA25CCFs1Qb4wk8ooA1W/A6CZm6Q0LQJdpS4Vx7
DAgFAjje/+5jGsT6AzKgUOQzMU+n7AthyYdT9u82HkOoX935VakyhN6G14pTHJ83R7YU6XNpaPUI
WuMQa1uIJbsUaDz2Qs2gdcHzRpub2/JIy0wTE6nVZNkLxJB8W3A/n8HZRf1lqdgGbzIwFsRjswh7
qyXm8m1FafHAQ3x9nkrBWqlqkuh3RXYWZIkk53tQnYw+vKVGN684wr4gcfI/MbLe+mrygRvTGU2n
9murQHsMQPbWvYiS6jlPveynMzfQIAE759Dw2sm2uhu4uoDfJA/Sq4kPc3hgV8gHwct4SWLO0iqN
53Y757dJpG4aDkmVkG26byd/QPMr8h4vBVVh75hLWbYTgbklr5dYnycPZ8huxGfw11md9C/FP1qw
yI/EOZH1+jnxHDTbeKjU1zw7OmPnlOfvZIHtV1WHIiL1FZjHCDaSu219C2pvcnlrbXIm2dd48BL0
W2lABbHBZub3Cxzr6BC4EIlRleGlUEP7GS+IWpeED+83LkKwIbDjmPDXMlMXhYs1P1QtMAQ8AKPZ
NyZRjzJcHLMfwjq7E/XMI9mfkyIDzRF2j9PQRL+XnNvlQCAjdjZUJol6DyuS/eLElgIZmuUv7QOS
MXTtZnZOJpytvwtDDVOVXZT3x8uUh6EvmMPhlJsheS5rHwrG5GO73M2gittt244WCJXO3aDaWF8I
LhbXBhcCZs5PjPoUcwSfywc+S9bWAw2QZzZf/Abkf1JzaChvYsQa5u7aFsjduyj2F/4Epf/VT9il
9Rs2PB5HRrj8ZNvJTZNPQf+pvTs/cxK4CR2Irc8Cc5Q6RANsfqJASCb6qdI4YzcUKHH3NmsPY4Il
cxpd0zCPfrlC4/n2W93/sxPGAxpBWjvS8znC8fy9eoBQgk3tdTp6uMEAMKNxWbV43lCofYz8GDoa
cbSgvM1XRQRAkz2mUGEGRIRxiTqZJD9hre6QEvAwTCPFry4n3S8VLkj0h4UhMjxBR2WjyUIN3DCL
bF45fRbNJ9bNxK3aSS+ngh4EjoaqzOjqiolgh5nf/+Ra6mgfZV4FU7mX2a+OB9OPghrM2n5s44wB
O0O1m5uRgKpGnvwTx51ck22d9WpsL6v2/eiMDtwRr41x1fLx61Cb4G7iRVT/pY1nYagdB9HcGqD0
bZKB2lYzUXSxif9THn6xHZpsGhIvYyNzFF2T3fk1ruPt7TAHoL+aCaItZAAIcFZ6KLZrjuRgqswj
4u8n9oeVdIDzwOua+W6BZx5DihdUyfPhtrXFNQSidepfQkIWvSTZo6j2yDm5k1tOkWjOZtX6vXQL
/h7tE0v3mM/oIRtVOdFPnACx4lRGxGDTYLkun2xaDhSwlEn5S6G4xiejxujd0ZFdsBtK0jR+3Zp/
/RKQEauBRfLFOJB4KYVmqN+D5Yv0MR769g3Xog43hmMvlIpG1VTjpHpW7yOFhm8WVDdeAj8elpM3
+2CsUzp0lmNMjrrbh23j1rtRjf4DKx8z8ihAdo025LXK/mo9nY+/Uras7l8Hu7rgLTFU4HXIeR+t
P8un1CK4fna5Zetc+G5nz20Z1eS/IaW11RYtK69+DOvOcdg1GfFizhRLSvp245H3c+6Ybbi5MEmr
P5MZIf7xqzjVXd6sfgyHZQjZJidFH16HCAcmHUp5UmzGIOxokgLiNIhHqu45Bnbw/lf4m5nECOeX
ZYEDxNply9Ytg8WFM6Se951bJRpItyh9+8ijJav/huy59SlAt6XnwyDqb4AGpc0rcfZ2efEKubws
OFhRquYp4gZvJbBCrtXcAoFfC/G6Ir5nvMbjKXsH5RzPn9lQTO2d641C3Gc0f/O4K4oAdgJxgeRq
sPLRZlQTh9srSTqJsHH5//1ToR8REgoAR11R6l1HczdH1ZAFywapPRkeI6OX5dRXrb7yeudVQ97O
Tn9QxGgzCrEf4TlYEvxlphH6PV2KRt3bMozDnWv4iT8rU7TBFyFSTz0rUK582jiSUV0BY+EdogjL
PPIQbzlaE/HEG0rThXuwxqRHTuO52lZWsGfn8jPtpsbIO/xgCUcHBWuE5TFZLNodjB6YkWk1T/07
YSm4F2mkE/PARqAN961BYv82K/dIxXcGtveApaHKn8GLsSAJpKk+8Ez2cjP2i33MBgvQqFmnFYco
+FZ18quwm6/sdHvx0Q7dOu2cUEuKSVh7E+G2iesV/9gVzP5ZE7kYnwb67rqP1pdcJkgpqB4hhmwu
+j+WtS52IlXjxli9QQEPNVjtacW0uHUYShraFGDPByRn2B51VwZSxq4ao0/wTBmFjt592FxkXnFi
JN+RkJn7AspwgvbFkHuBQaPVg8GAMtxVbGuPSB9Ngwkf78KZZAnMntVDlPwFezNkmYPvWTjnfHJk
8caBEZ88HP5Ku9O2LsixvEVKN8EbGTAfeiAyHAk+fJDOdoBXQWCQBLIL2hxkwFuOFUIeOe67J5wR
VfTG7o8KLg9bZb7r5CKebJ1nyymEdXBnbeq9JXFJANEhLLAvTZNfwsZFemNlkUJTyWsOS/HIpb+d
/am6m/tboEQaVmfPtcMq/TISvyHPS1qEqMG0AOPBVTg65xVLZEaK0QVF+OgPKUWR/jrY5YEtEk5N
Cr1z/7/SY2n7zT1VhHt8njg+mFRCXuGmwsL5H0Xx+C4VigLVbZXSU01H/YJgwSFXEYrYqIB380Wg
cfX3TcvynmBYMt73sRNjCHRh7ikCaTHxVM32ngACFOksZh084pW69/24f8Pj1Pwww6rkJ+bX/DFq
QNAshShZpORr84+Ym46QyyrBCmme5yw7z22aPWPCXtPdCO1g2BqorsBK2B7cI/Zq9nJ8S3m17UVx
exyFhLm2vVOLXVgEff2SLN3gHYK1Zk4dZ6yr0FLsulD35arHMKrD6FDGDUJBGGUsIpppht6R1H28
C9gpcdXluW13E+9j5yNE0ZVf4+i8pwRuyFK0zjFQvCqChk94Qw+EiO4pdFknlBu/5bWuyRcJjqxx
5xQPbTCvhIzHMmc7qXsWatGi5rtR0ErNMQ1yOZ0bcW26lfRC1N63lavfl153N3rb6rlPBWKxc68h
ogdPgPLL4Gi42/UxWrjjPlrB8WozeuDlYMzFU3ksxjD+zrJI/Y1wEHMgWOPpT1nLmm6HwXQQCOC3
v+pR1nRtUrXT4MZp5g/mWiwdSz55d0GDU4pCL5txGOlJap0SBEyS17STZGevC2EJYZAgRbrmlC0c
cxIYPwrfwvJ6QxosjzGeU8imPTvdfb3kab6VGAuLY+X2Oc2edf+7iiu3Zc52OnyTTmz9U8phrd2H
ePzv+pit/g5h3bVoip2wEFVJe2NzLqvHaelDFkiAUdwPADhA6IBTMwJOqhbr3bwWsHk9P+7MqZZD
1x8WF80db04vqi0lr55zKsluM6D7BUguoAOj3NLE6CIIKkJOu4Qt2HPIORKAKKjjYcC7anKuw8Vp
ls/g/+UyRT/nJG0FLW/3OOznMyehILsXou2+mEzr4Sg8GcJAGAw89lRkw46UVkcoB2DawZeNPTiK
TpAN1bnLfKiHWOfnOsfyDvjEixE8uWkQ+aRV8zFhvVQ/eJwQ1msYyincj4kSt1qPfCrakwiz4Ckx
U9B9hzmt0XSFLIM5ssxVHwmdYcDXKtadpLIjGGxw5GknyIUzWsYlIUAaKE5Ugewlx+04S2X3HCxe
dQ5klTtQbf1hPXiIY92TnNbhb4ztlQ3GskRefR3adNkZcUNfoy6tu8lBq78i1rLdcFryDU8TNH56
bshbPFUi6vKDx4HjVlzSFsFXj2ee8PmcOz+e7xJvY9ET1HvMeMbPtxOsierE9mF9WUXax/NRkEYK
OGAT0Rd8HdZnMe+vjnPF0YQ9pK4TjpqpdFjDgtAj9anL4sDjxHnCwNh523YkaR1T5lfKeh/JQE3b
JmOjgLla+0ympjH/LUNUXsMZn9Y2RnqPj9L4sgeWBMpHcpRUnHC3Sy01b3DSAOrMMO3NWPslLwLb
QCdmI7KCHVhZZ8osxvrayLl0PjMsiFdtKjVvJXic5UBxIL2nvYNtgBMlJ2E4Ruv4uZIJqg848SAi
jwYiEfbh9pkHnPtKI0iyPuteccBjtdk2nJVmImdVd0Muh2HtAEKoxi966vB0eNiIMMQ2yXuCEe4/
domi4DucETDwRgn/1NZR/ej1QfvTNjdYyNqDSO7jePHvCmfg5T+uYgajVLTute68xfyq3Tzunl3y
iwcOzB0z/RLK5s3r6jC9KPbc1cVFKDsGua9xVMyNcJ87todYPjwpfgLvdqXkkbDU/LVhC/bEj0h5
LrAO7V7SRJJwMjEe2rfnpd1u7VKg3vRC0hXECsHPXpd5SoJdjRtC7Wa+hXJ/Q6cGPOJp7jwwQS0N
b/pRFy96cSf3GBj6NjcQMBBZWKuB0JiES04Hydw4yZFdsmRvOKSJCo/J1JnbLmTw15cg0/Mfii3k
354j0R0QyAx/gqCs+jhoNa3veMk5bYTenPzRpkvHe+05yRMPHIBY+JZHKGI+pNaNP3LKP/+/EuTL
tQsvSCzwOhG/R5VS9ez25En2gMl5ctZd1jg/zkCwVwhdRo9llocfZD1a95vdahO92IbnJE5KXoUu
vclrF2690F3Hb3+eXIel0c35sMuyPkowg5Bc3lgmAAzyddbpcw6HV71h0QkgYbETdb6HNQiukK0W
DS+w8EhLxaUBOm5CH1y6yx9ATw3J6gCtai7WU6ndEfSv7nD6Dek9X1H1TaKzpGNj6NREu0M73JsB
gidI226arqOX0SG3yfw65YbmK29+UnQh+RV0wyAYHJqSRi4kV6zqzER8LYbvlxMeBK2AZ09N7XYE
TuCO7B+UmJEcy3+gDuKIZ4CbTGeto7k5VQq77iGAy6kvGSe88OT6YXJfMUmuT0G34vkY1Dqn9INk
Ij0zBWPG3rjsKZNLf6vefsJSsK5HNw8799H4MMdr2Gg4AbwajJWuesMpteG3Jf5YxiJ8bvxSX24Z
2XXf3hYEwDL8Jwm36q9Y0NJ2EyYpzMLUiO8IAHoXUsGSHVwbpenwVk52mH6PTj00I74vrZaXNsoq
Z6/tfLvQhZCMDpyk3lJRUgS9sVxIPyzkHPF9Mzj4e+CHif/k2dzE57hjWLuvayUvK00W4R3mSlTB
iFt8/ETENNUxrnxn3mZDPMKBWfSwA51SjfsB0YK3aXRLwW4rGcj5Z0mSARwxl+88rttYrfbdgdvt
P4ZQvNg+UyeN3L/rFocM/G1mu8fUrvsHtEQ5HFqGCkwYWcXgjp+xnH/GpTEIi7qzvwvbJctTOM09
2e1xiunJ4XlLsi204fSMkuJ52O9u9ipeOdkDyEtVo8AhqLHLp0NrK8LFNs/0cw7VMZvYJ24tlSEX
tx4l9RZ25Cla5kXX7qD1qcdbIpdxiTrGYCNnr3aeGirIlk3oDzSrjD24xYNrSYMD/KL/fWdDJ32l
8kN4Fwy+il/DpFN90FAE3uYenv4WYLqiLmWeMrZv86RSdahzz7lQnIRlRRTwePZsQjlNdWPk9duC
Jk9COAXOJvo4isKrF6DBqat3KwAdefBR3X65cbEkrCPi4QE56ObNBD67Swljr3waM3g+ch+cQGxm
oIEhWNTNAQGGDTtQ8RvoTFAbuVUjaHG/72ZN8Yzf2R2ibvuUFsSxt30yMClgcNfUINwKgRcPvtw2
Gp3JZas3hr9VV5v2fST4LR7Z+Lpi28vUw/kJn/Ae22F51cAV1+1akCujFK0u7IVeveKvBxQoPaSQ
zq6+0nkK9sDv5/em6B3czWPsXAtKlORd7vprfMnzsK3gYwXz31h0Jv/kUTY913Gu2gurWqKyG8WC
7LmIvfkGJnYtSmI0YSH16bCkt3zuGC4sG1OEKI9jjmdGArTUVo/7pM3aLzKIa/XIt9k0FyJ09LIt
OfSzMztEMgVc5v7yp+DIwzvDyKHeEusTFBMIJOwdLxrW806XWFq5GxqIOFAnVUjZSImtvSN+H208
Q7QqgpPr4rHN20sFOxqED2rYSfU0ToAORMzaGaxQ5X5lYfqyYgxUJ7aEcn6vRkUGZQDccNKBLtMt
TvZb5SS9N+3LmGLfkbGtnddoJlnJ441l3xPyQfDstOgCTymfEO3oWYLEE5BfPSqnwKPasfH6aWsa
hjed1QZrgQrmo7PU+T1rexEcC54gF+vONsMZAnvzIQ5CQ1EKD+DCJ/oaRs0juVn3KCmxgVDZNno4
LBl+/lfWlekbvalNd2rKyDnaeqR8xO0jfSkj9MbnmXVn8UNK3oC1i+Sa/9GFQ/8pGFAufBakfv85
4di4KKd3qcicCa1PvZPWd3YllLuZdemDNVbk6rcRoefushhg2GzB4rA6KOPMgHYW2hr4EwtYx+P3
3DlUOqBKTGzTqFEJ08cJ4t18geQDfz0D7vkP1qHBysRe74XvP+P3i1Su9qUPiQA7wViZz6pKWuLU
ip2hoJIYBZJ9S7PndaiD48hbh2AOPU7eRi8V3FGSFuaubthVPbmaEBTaBfFhClDzdm/7AswgC5CV
469bjZRY2iFZ94m1kHJDJBl1FwAvfcomKuu2XZaVn2MdFf4homU+p0x9DR+XxhuTPTGlPiSseGNu
r6xynvHQsOBA0/VxQxRe/B8ZJHg3cETG/qFFFFcbbDXdfyDoMpSn5AY2LDjKsRibCNA4siro5ysY
8TbhAiXhObYuVkLhFt1zy6nMPTEoiM9wMB7r4SKyJ+pGm/VpdjFnYUHDik2YenWvRQd4m36NLopf
MlVHer+KQiMLj+IfiqhlvOPK+8OR2l7wiWJAdnkWQ0aZtPvv5n2mcJIWRf/Sy848R+CMwq3jWNw/
mNOIjS70fN1g2D2VRKas/nhDjoF9y8kuOkBsCZI3Ew3ZxYNoWf0lvuSDmyP9KjDy5UMPf9CizNPP
7c/udDTgJ+aPgGHW/ZN4fp+fIuxOiILklyHke83blITYZ9YgT4n/pj3VnzvWZdN4hYcRAZInTbRf
ge+TVGiC5XWAA8JJK86W+JvqPwVgR8ABBGzSZA90Kizc0ouP9yhzlMihVM45xYs5VtJrEuXFv0FJ
LGYS8NmIKBMVHhmFW7Um2XUORWrS6eus1+nOLiyLty0dtMnWHeuFhkRyZo+Cd83wFjZR0m6Gfmzy
YzM5AUSIeE4fWKnxiwtt6NJrvFZc4xEE4EYnK5EBi4GV5xRel1+csE3KPxygu2+0ofLwpCpgHycz
OP2xDQjpH2kluJ0MHRbt577uy9OsMfhvl0qtZPpST1/hyM6/MPfUFX0RnLQeltwEyS4b2ghUscH+
voN9GJJGlbAO8NjT2HBydbSktA8ECVV8Xl0m/5CLeGSACjHxjonZ+cEWzfSYtS7kxiQITP1RLsnK
mikkuf7KXA8p1VGMjFscEljHRKHEicY8sxzk2sruYqssbO846s38H4UT/oOuNwKsGoQ6JnEUgfeS
NfbblDR9f6Y+kNDcAmssQUrnA/uIxtx/g7IesSGWxKrA0qQC3EaBT3AlhKFPqBvd+JVGnVLy6nNM
Xr6bddbOeaZ5836QNUkklMbgQ2Jikdt8CGjWAmGw0rlgnXbAASizDk8g1ZdwANxYyyP3TxYcbVxC
7Svw7LwNmjayE8TzDB6dLoy4NRkEAGDdAUGPRR1Du5hKRkMvNqVD1mE2t9SQG+0D3S+PkIREgDk2
Hm5zF2nqvSj8ZDqAOKAWBgM+GO52ciO9oUsWBCkvXHNHe+WNZ4U5l9lkmR0YTX6x7lgjGL2L7aI/
J0uFE2cY/Gh7FCzCB5ES5h107kjNJGPAt9Ety+QOLzGPdUhrLj5+Wqo2CeNMTKPyML5AtKKKgpnU
IbXmiu6iByv1ncswfIMrjsoePbfpH7hNs/W6lFPwX+GUTO2UcgzrXVks7s9AD1G3TdZOvQ+2bJjK
ifJTRMqTNNsSn64XFvyMA3uQjfKd4TilNqHwnZ5CETd+mEt3jO6HyvKChprhvWe2jx9Qqsucd15W
oZM31t41oqULCmzKdNArZLT70ub54+zZKN32raZazylMk1148ZSPNWMrzY+eiqP7GZmVpLY/+v8K
4BtHTy0ldn2QkQdUEEdeAGDOPCxEkj3xMnPthkW29PZ2zbFgZi2sOYEThsup750v0vzid1T1tGkS
VO6PtP9UfzvhtL+aka40TEgJQjyTbFE0QGZT7ymkrhLAUCAcnJjw9RiGxYJKsR28ERt64g2sdRN/
pKi1Rb29m+huE1tuaiBQY7fi5tsoLt5ll65LaLZdALRn51mnPLQIef627nI/eGaLXpr9THPTbQU/
6WS/rpC9Mas6dXfPoYGSv81EgeErF0xD0SHqJVOUn4wfsmw5irkFLVIkvmNMo97ETbFvIjzpO+AH
BMUHQr5/AzFF7yXHWsqY56z7BVcSt4iY7WLuO9uK/tNn47dXujIhkqHD4gRk+/hJgwd8JomV8dHt
MkzrVDPj2IGs9VlT/RRvSV4Ajsh52odsqqbxEtbR7O5K4bMgKaltfloCxO7TUIzzeLZDHr1ANEA3
CFAtYn50Q8FwzmdOvRI0nQ19FEz5TZxQmUggNItOUR8qrDyC0OWZZnC8yDDIBM1+NEZ++MwQzi8s
xglYLqv1/RzaNH32J4WlGt3uC6MPhp8wJFW5R3nKWLKnVdAMn2GbxOuZac1MkEXbGJJ6lKzuSfNJ
o39T/ufeoElh9ULxxvK4GMWYkpE3OxNxS+tDR0Fm+8CqK7oC3g256CSZHYgLLZjplZqa6lpDZvOO
if4/jn2OIsCkLez7kUqsfbwmgT7mAVSP/zDpi0c7cyjceTRgmK3QgLs4fS2wNrYYQDK6SWbbqUpv
OoAD5ZGY4EQOMnQ8wcsr8CpqB/z1eRK+Qv0t7fBcg29DMR5DIlwfoUsNwE8NoUJeY7CysMRilRqv
e4qyAEv1jn+tWRxe16WHdIHm6bMM5YVoQSBFFU3HK5gBLux8Qtv3MNe8QlSw7cHONnrmYBm0+3Gd
m2s3VO60C72A6Hq7ciD5YizK0iNbgwkpvBTDJfaB5u04bPjxvhrl8N4shvGgy1wLdGjJw1Or0Jz3
Qgv5h4yw4eFoeH1suqYRn8UkoivoyeIraum02NDIYqjH07L/abXLRN23tCvQfItjZhOyIGPC8cbw
CS9nQjmeaodoP+qhack8tuXZx2RjTkvbzsEReYaiII6QLG7nEqP1kYKG9nulstP5ct2FanUHKF7F
PJNMJ8pK56eYjC8GC6cv2x/HwaW7jaEecIaVLVZCOvccpI9M1/5/UGzX8jzSH3A/wFeZNyJZxn9A
LQq5WwOftOwqCXSfqJ2wco961taXya635AL8JVyrlL7FrPfIseN1C4ffykvDX1nXk/SOnLFaSdfR
9pxNDVEJQqpVds4az3km3K7JpEVYLu6oY0jcK+fzBCf0InobHls6s9IznbzVDr4kdo0t4KOkPsUx
PJKr9RcoNOAIMLIFCNpbJpo6u7K5XZ6TnIv0RJpz4d0sMwo+dcgrFEsfGJ0DJ3vscauyffhKKo6W
zjo1mb8nfUSKAKOqtZAxAoqXAKsxueQD+jkAdN9k+V6NlaQsA0zRMt9GCOIlUEr0+hVPxoZnx62G
/HdZliQUnVoLulag7+Pl23B+XDnZ8/fA7B3YsJba2xXkOfw9rVDU7ck2YKCtGedWOBCkAymK4j+8
I1eFYx8+xLjntB//NdhIR9zHPYugNmBc2ISM/eg4uko/U79B0nyUrGGSV+rhiFnCaIzJbXKTYIS5
LtXQ+X85hazFYeIF9bel+ua7G+nMPsdRD8zKsqBZMTYItiZcgU18IV2hL5QQpMml6wfvdYxlzW3J
tsI7VMSp7IWqiPkfJczu7wYVqLrdMFW0J3sjWYKOUbfutAuQGy+hMzxAa7POu5hIQiVLjsqA3lj6
DMppjmULdaw0bzV8Gfc+SdGy/3Ql7QDHBUsinykUq+CLC5DsxXYA9JScMr588UvL0fXOS46bD32r
m53qpJTvlmRXRfCPIbrHvz/zFV2SWVIcu3O8YMQfGaDC/XHCggN4xL1HN0IyaPcMAIs8sYOVNzl5
CxflJSHsSqJDYB7liSSAzyehG3SK4lbc1luZIOWanZiBxUJOAXPCJs53Ql5jxucl5CaZI+87kMzO
lXdetu7TGNb6HuqGlC+e17N3Ju0y5Qd34id+wB2NOcsOoT5Lx5H+eVVhhSYXSJJaE6Aun1nGCftD
2qvqges0odBsQqUHelzCn1FjLfc5cKyAj5Rl8nxxM0x4aMRhpN5rIg5w4iqtfBbErfly80789Hhn
4reBcCIcfBaEl9gOhnJdWagXnvMOhWaLRWoFTdDcTV1A72a/1lj1AdjEp4ElFTX23uhfDdjg+cgR
k2G7c6IIdZFYS70LozkID1gMVPXpF6w+zpnlSP4WZxBMNmZMM3lPswQmaIjSMsddUNQye0WSDRne
S4QCeRx7oN1Iu/WNSxGH4FkhpSt2N7s1dZhZN6qnxPQVg1VQP6xgqvIDSlryq2lhlBJZxI52qEcq
Mbe1Z1lIMSJR2zerbv5y1mn+ypSVzqkLOxXco6kR5cNKWe40jJI/jekC7Iyy8MG5Dp7nbGqi3RZv
oURoWvEqlJtlconMF8bMdl/TcxNTYxV0zSlo1zjag+iknwU0V0cwfKIK6ZKaMnqjrbZ7QFBjYRLf
3Pg7AOpDRRcQTmveO53/rQpa2zccohdAoUmIgXElfkAzWeDSuRO5SfgfRwqeM0PD+ewoFmSMTYLN
AcNtRafRsY4DuuZJfcI/FWNon3BkR9W7Qsy79QgbceXXWnyel5hIdmUSg930fcC9cdUt1XdMen0B
O9Dlk/MihwbzS24grxD9xcXxAcVXwhckzoMP32IakHttiiG/JhQ7Y811gqy8Lp0Nmu9VUt73ww+l
k58uFL3yfpqBjeqJiHoaH1p/8B/GiKmGHHiWOtuphHRx4S20gqTkYMi/6cnGeSkAWCHarF2/jq+2
ddsST7gBQ3AxQMvkwYQIYxf2FWb5yUQ5fd3wpvBn7DqhRiaJu4PdkAUIOV6dZmei1coBC9wpvKFj
OrlXR7sy2s5UEHZ3spqoV4wR5pCV8yBtLA1oPFFhW4Cjy7ZeqaOH2y4GL1OR1+AmDZSvDXZfdS1E
klIkDuYGMzwV4kzKWKSgvt5mmnZaVXGco7oI9lTgcEvJAfILOMVWTq+ozxHAoSXmiQ/TxLHbOcXJ
hgM2Dni3tWOa/CbXMsXPneZ9fFfOq+Tzkfzd+LGQZhneKMTTxbPEtXPz7Bgv4SxBWQ6RZlac5wYY
Fnw+cH0E7osll2CuSCof1BwLhghI9h1mvzxJjq3MIPZvvJnPiWBFDlp13dWzrwUt4SpoPhl/52dX
+o0HnTYnnYBsJi/u/zg6s+VGkS2KfhERCSTTq9BoWbZLnv1ClMtu5iGBJIGvv0v3raO7q9uWIPMM
e6/NesmitbckcvmgdJ6J4F4J7DIVNI8dfsaah53DFptN3rUH7SsVvMoop9dkRbnu8WbjfVCAgEbE
4Oxv2EkZdvt54ASvHLpoxLET+7xlfaDJRAS/9TVMgfOTwZhDbcQBCpw0YoiE+EKI94xxLLmU6AjJ
Jxed9zXnJdHVFCjEw9N7kjaZdKTxADzhEn1CG0Scl2s37qNafI9YNRjkVJHtEHC6bVQC1gcveg8E
wimjXOwWxE635BPfE4cVausL62e2Kw1K6/LgM+hAHJb+PxcZkh9eEd074k7OTlTApPeJaO5r6hvW
hiMxpWM/yy+0KSBM2KNhPFxCpvXgV5VXnaO69/YuowuyXVTlz1sKSofzlkA69OZ+MbOK0xr5F6dS
B60dzwQjaS7tJAa1kf7mo1CkLrYTvOlodX90ThRfWiX5N50RrAuUiT8gZQl4sDGOn9yaAdqGFPLC
+uZ0RuCfDDyEO0pH8j8ryw4QmlUgCe/bVgKpk65WzTGf0coijYNe/pDRhH/VTLCKbdAHxYvo5OOs
56h67IvZuQ8CXc7x0nsuQTFLANsxWizhHpU/S/gfLAmZlMOCyDkiUHA+072P/p6N65pDWdcUP1W1
FNSn9UDVBfpvNQ2ezJquEnQRskC49k35J+icKb9oZy3/2Wsr7V1dY3jQ/GYWzVBMV79+lwvKwkO9
ut0co1klfzvVdIp3NgPBIW4Cu+g2Vum3CCGaWrz3U2nela0Cta9DY0e7vrAt99ymUfLBMzGpA3BT
L32fKijdcWANjM2DYPEv9UKnsQ1RAZIVPXcpWU8qcRbu3cR5iUJDQl0Xjev01isDl9NEnrhviTmp
t9BLiAdlHObO29aW2VuzCPxYbgk7AwMSW8doO0eo8GIxD0N9wXHSUuc2DVqexV7EWSweidUddlSI
GWGqBRq4oqYifBHYAcV1wpiVn0lJ65ovhukjsOg+w0C18CTOSXWlH04/YPIxcsOgxaRLB0kqYy8V
FgbFtEYDXG8HwgeQ3rU+cLm4z1prvF+bQHfxQjeUP0+e6jnE5sCLthHCM9yFE8M/WGc4VWbEx71K
KsmhrgWGucHS/Iw35QlWFcau8KF4wCd7SA9NO2CJ7aq6iwCpA2zqWG6otGCiVnS4elRnGFk2ua+R
/xortBGN482j1agG127FISPVxKwXrMgZa1pl4cHvn5wuV/aefqxr35ZGrMR3uW43RvsyTwbM5X6G
cXnwMT5f605qPlhwc5AokB5rLJisuKPlrl8RN+5nMnPqiwob378v8pHz8WynsiVeBf12OMG445yT
wBA6Tx9Y1mv9zXZq9j4S9qbFW5/VKJzJQQGgENsDybbbou/W5l4wwkdjVjPXhR0WJiMMKRVgmZ8Y
rFcHu+GPP2cVLii4aywwkO922rPuCs30+rCKOsufVIWCc8MYQPEv1cZkkO1SQgRQwk/9/WjP1fxZ
pK1DCpu1SMIbRNXEUSeHM4E0cn0WwOfcu26qIEZZ9jIFJ017PG9yClMyREmpYPLQ+AtFsFSwmQ6G
pcI/uiKDY6AMbKRnlJboq7ikG9BAKSwh+iuQonc9i1YdJ9p1VrpmONtbG+wneARfmGY7tiiLt5Fj
6eoqCoL/+o3ySdC99AsXFyKwEYrThaWEr6+F4w7NBcHBMrx5hp6YiWeZplvPmvESushzAZr47fhv
9Nw1e8BK79w3tu5fEH+L+ugqB2SYj0VEMEZoybRZXOrDqnGYELV2I9gP5Wq8L2YNHLkyyYwCRU03
TFgLPeqzKdDMYg4qw++S98vsoI36FREtFKKbMYMuhkBVRGDR+WJkcHBVhNY7h8/rH5doHVjCUStW
MTouElHhN+NRivKIzEXuQYo2tjKmu8ytQ/PeKAjT5O3OKApLQliiUzlKHX7YDHPfW/TAKGGQ5lyy
qsjXB2uaRP0Fd6TPn4hB4CRg729WROJ9FQXPmu5NbQEwmL/tYFHItx6VyRGVfPKBYrg7gTBDi49a
TvDS02TdT7VC2zjeCjWyHZlDvbCGUMEZyi5uA4Ek046Nmu35qFEbODtV26P/lPHwYhOrwH48WJqg
h+3Mtfcd9ojsD47v6QxfJCPHTW+HfrG1m66K7nii1ZMH9u8W2mC6T/YlVb/1fDoE8CLDcjfzfYvY
eIyb7xVqA7QcAGnHc9916aqPnl7t+mf1wsW64/8Q1M+5reYn4l9ncW85wnunMpR1RYTzXMDgBNmA
4iTuiiG03+dazkt54LsoU9bTmAo95o3knH51masTwmyC4i1nwUrWWsnLh5nvRlV/Zo0ZZSzFo2Z8
TYo07fHdOz3WSvh4lb33qNCqC0vpJPni5V1dCLms+VE0qCwVW/rOm5l/rA2Zybie+qCGDeAUxd+x
hOJ5OyvpiwrPcW4AlNILnK0TVoz7dJUMKCt1nkv1bPjL6lR6nMKcocyj5Uu7jvNdFhVwGRR3C5k3
RYtvufMByUMO9m6PWln4f2nO5PBeYze94wkzaOunEL+W0/m0h8SqS9C/KWTib9xZnjwGYUFQfQbu
vnuv2Kd0xE7xrePwX2zkZwru4N5BO/7ukRn/gMCBvEAAWIPZEzfmjEgvkm5mQBLUI4OrUL7BjfTJ
basmy31FuS/bg0GOZJ/KGxaIcopMo6vv4fLRZpyqYwURPdsVnt3hBkUydzZZl0ZEK+G92Lk2fkBK
Fys5iW7GeTSsRfnNS95/GbzvIGZ94X6wVSKcbgGVGB0y3yG5md1a99EEiU2O7TSkb6uq9RPsKebZ
LR4IRG+kS+P7aOXUfFOVRea3tFzul84jG3Ob6j6f77Cc1Ncm0uF/GUwSQzC7Y0IksiG4rCIbmzJG
MD6vb8EsndNASJobWy6dXzwyp+1Y7HAVHVizJgiEGw06JW88+dyG/VLiwQJT1dvVrWLq7NplnXHL
VUeJXswMEckaPYXjhNim7qa63ufj7PdbQ2VGHiSYdmKFkR8T+jt3LJOzKG0RzvQ5E02YlUgcqc3s
ntgS7ew1WeXWrvQ87+KUlkYJsrrFI9cL+/kpchwA833gsc5vZ18FcW5xOu2JVpnDQzIHN2A4xO1i
fE/KG4Ko6sO0R80jsGcOqRn+lnYOiy2EKoQNmIiECVfCwDTVceuXBrkO7zmFnNwY7CugZDFNO8PV
6AiRwAYF/upcJgzG/605/PC4N9Iq43phwgMmgYCcGtRb+myDcEeVJ6LljX0fFTRgQAtKJLB2oKW5
3SLsDYz1OxQqP8u6jcq7dk277Gj5aXNpStKzsQKqaXI2c766BHhLZj3bCZvZ54xvLr3LfTB9b1QO
xVmLviluxtqovRjiJMS/xXPIo8K9m8DhsZz+g8cGWHeKdUHFTJU9mEd+kb65Npabg6od9JcnaN/1
/DnhGEDUOntRddDM065gA8OfCXEf6vyptuWnSUY9X8j+Ic8T1SwUZwD9LaFgI9b8TZg5HftHu/mH
9yK8kJeLrMHF+/EcGIcQYpQUUjyGFqMwdbJXsbL1hMqiHxrbGwmTEX1tP3nrnLsHj9soQiBuybLv
9noqK6OQphOloCGKISukgm+8UCzniMovgFNmB3LagIkuLZoVFvssEZUIf/BKhZIfghDoIyqdKSDz
GMHups4Hxg+4HA2MHDEsmKhze4Bu3yw+aClJt4QPr8YDQ+U530cd8dx7aUR4B24i+Z4COJtbXdlu
90EdORUE23NW/HUgZ7zBNtFkhaTNb9BP5tDI2X3DqBH8ZtzI5F/YdAQ4x8nrIu38IUJxYBjQAMjD
rgJFgf56Wo6zKGD4daSCvKHU5tDHZsdtrBLBfiRQDlOazPhecoYdvH6hVVn/YtZ0v2Ad88s4Icse
5noY7fYBwqJbvg5WvJyEl/W4akqGGJcJhqaIUvCDnGh75ZOPovlIPIe++Qdpzh+ZJhf+E5qqRiB+
oeJSFy93/PUehKG1bPEQBrjMyVUBCGjfYFx9Q5fEux1AC+xRW9XfqvPNcOqgNkE8CNyiOidAriwo
zWSlXD3Bnyo2CVpNRsQo8Dk+O+S2F6iuJWbDqQ+uazcSvYF4PyfGWuN2420gFjnnCn11O2H9YI+3
3WMAtEz8mbMx4fZGY0CSCm61dtu7dV083DTvr7wlhMwMRbXEsHEKhwXtUh4dW5VwrMuEzK5/OFyQ
hI6JI4+arBTWpoWc7/2oGOSpIJkTUBs1P4h7jEhEruQRy/z2zaqKmkYsp2sm0Bab/M6dahJ4pJ6c
ERhbZrqvuXf6YOsqe1wPrHPL5S5krsVGHgxz84O6OOKDKHi/28/ahy54wG3gmv0tMWh580prGuOi
vAFBQV4QMcKySyXR1S14z6lcpY+TDNM/5CXC1eK+7Iis3RQoWDaitVT0mKaUU3d+VA8KOi9K9GR/
u84hxFTEazlyvGleXdt5aViiZexGl6GJXdLWnXglpXN6rqjksz1wLXFtU3icG3H7lhl31mN+wPRT
Row4Wk7UKh0N+iJTi3shwvpI9iQBFrRIqzpC80E+UFDafxZLgMUh4qQ9Tmhf+X0RpT1BqfGTb4Bk
OY6a1FeUPElPPiBLp+XCVoM4iyTzLICYkwe+K+TIfTXOghRPS5st6uy7PfjG0Vp2wnGV+5Qt08pt
g78fiRCq6pcxcxb8iWuuLpPgeo6czkT7TNpMpljTNiv630oSeosSpL/ST/RYe3EX/Ya1ctWZ4AFD
gMGc63ve+zpArSu6F+QapH+j8qB/6a3SJFAKF53tdOt5jwXbwxWoJjbSvFfrd8v7ntJdaWDHDOs9
Gy8n6z/wKIBuE1gK+GHJLwiOOHHYjEOXAcSnaP8QYrmRUxxcTp3mNNCFTbse/HKj96xUcmfH92pj
gc9MyMap0u66U8x3omHbt+xf/ANaj5HzUeRwKu2rUxZ0ear3LOswtu7SHzxn4FNwcjYMPIopqpHC
WsSrlp6paLYs9AmdYOa0FXmeBL/zWnUJ0VBEeSA/U9D0GuDYKK/MPPCKMVmtrsgZl+Wh6DBd8SzD
tm311HGZEp9wYUWqGYhqTrcD2ATvL6sPhtIzffV4UA0c+hNCSnRXeQlnIfbwb7zc7GEZ97OlME80
03ApLArcF82o+dhbszMyG05HqsaxcpAAknyQ4h9C5TDeGYsLY4s1hqOTELYmvfMJwYVgP4TpI7N2
wEAG947ZBaFc59epGAlSoWzIYNalpFR+hKWoLlEK3YBYZvw02LgRiI+ujBmWcpwnlgq/JTITMHkK
Ze92YF7OiKHJ9J81HYg9YfIQ3hHHQSZjVybp2S6tMHpTQutjRTBIufHDCcEE8WALGrOI7Cj6QdOv
UjQHQJ6OuWcnmwVXiEhgfZnShw+1LUivanGs/a45XfcWWaWRsbiZF45+nc2AjryILtxC0GpQW7ny
2GULaFftEUFAAdSE4Z76RZvHjqikXUWDHuxS8Bzu/RBGvdr1pJvIzaSBFOzLwqHimghZK04zrLRf
lc7o7jApQt8kLPC/fiVU7pj5AaxvOC7ErBxZSeXrSU0GSmFeULDzJkvS1WFn9elhZJ/DojdQXNEP
HSqTwOXbGLrpWJbD8DUU8+ihcyL0+Rb1DeSBe7vXQ97d46hV4XT0iegb7krhVDbqHq7TD1t1eBJq
A4kIoZaq+WqMM7PvVDgZY+TvUB172pi/KujKCR3CopYJuSbQl89EVO0Bxlgt3iQS8fIK1SPpH2bo
WES0wu4HOwiI0b8Fp+YJ5juHhTSzxRX+Aio2nMQbxaCtePbrAE1CQLh2yDo/oyIuqN1xL5Xp4D/g
pCAciA3Ajdyykji0xK0zsGUoy2m4uVnqkqC7vGSgqFYHssaQNNZJ5byszIIqZufE243k36Dd5fhn
X14tLGyTnazChjaKp1Imxd7JiL6E2qJhEF/LWtjRDctiDfM1QriP+EJ5XT1uSoItl3RPg1FJtV2X
NvryrKrMtsq21uG1I86t3FbolB8wos3PuZUUZoMLlkHPTBcfxgM440vDQPJa9xTKbCwHc+eGLtpN
Dzv/NbXSnG7GkNS+J0qzOAVIqZdDB75Wflp06wXBLWiCiniyihTm35pXwCqHaVg/V2mQ58a83BV0
XeGYDk0tcLLvMdf1LRQrMr56cBlvcR8yAEXZHnpllbBERWi6jJs66VC5iCAH0iYzRsQPOkB0cg5B
y7EnrBNUk1vuOk/uCeq2QiIuyChvHzgAE4nUM/XYSmKvh7aFbhw0ykEyZAu9I7gqEKFb+rdWOxuH
NSQ4d9RtefUvdNGmcVpyLqPOJ4ALqlpJniNCReqAzLq31OwsF92kXvfDMHBmepPYwsfS3jq5fWiA
IqHdq7C5Y5sHB72G4w5Rfpn+be0wcnZyzub07ABg0cRd2nOWrB8z19VPhkZupowaRPWHxBdcCtsO
3chMsTtU9kORRzdHFc3vW1/j3ruyjXTlR+eOFmgPR052ft+Ktfd28wzkZYeIuNS/kh5CJqxaM4gZ
/cTl6z2wzfVqFI5tAtyWSsfNHkMy0m10TnnRY8Grlql/wOM5lTvOwap5BBslURjCvUvvcw9Bx1Nv
02B/J/MADWpnD3JOWCkj9sxw0LOk8f95lBPOTRCcVB8uNxvOD80U6y4SgJg/Fgx7COProRM5e7eW
XZExrPa6rYOVO9pR5EPE4b8Ig/hvNOvVT18kpgeWiqxY8uDQsnCevgcZ2j1+3ayz9qbtffsQqpGa
eYUVmMEnCgje2A7oxCISscLECKzUNSVW7FgEq7D9zoL2Hm14lJK4lq+ShQtalyk9DXbvCWheyjfL
d0uYcHCYpM+KFEwvfuXPsqBuRo7pZOl2km23ILk0UX0/l8ppCU/P6KCnBDLIt2086DaGUdSIHIJL
IHmEBMLtgJPPZpUVZcI6Mvu1520GeDzYB1MH6gVac9g5h7VY+/kBMG0gmbjBzUEGJObodWbkUe2G
OlqCg8Z5M+w7FNvFHNfeWBN7D/9GPBMoRNwmwymnPwm3G0gbzmVZceZh9HHBmrTJxOAZ/qQVEB8+
05thsVidHLogEiGU+hH1DYhcKA17UIOqKY816AfZYsvgMCRSbQps3lryhAqxWdiYd5/lOI7+i6+Q
zxLC1PtkFZmAKMy4LUzmDhjM6WjZHzMJi7ptUGA44W+yrfhu9FI2MR68wWzmNBHyswyzvsjOvDeB
i1m6RK2Pc6DhRP3Hs1bTYa/Ez1xS0SegzHxW6puwUD5kzF6S4cA2bIb6BMQIwwENc8fv0nNvf8yM
Ptx71hWl+PUb5Pboc2cLpDEKahkSMFEyDIVkTKK5L9DSg3IM5NHtUu2iO1zYKNzVPoPWo5FhfrNA
CpdDnfgQcrBw1CDMGxn5xx76jq+KMm76QfTA1I9YIyfUJKQo0CkSbMvAjWeMdR0JxqCpkoZnXtrK
931M4azVLwE4cvkUumB1NJxdKE/YQ9tMXzXVl4ruGGYP0ONirKA5TJ4GD3CVPwRghEzxALCwNeG+
hbym1A4zsFODXWxEIMIYlD7m6YU8BIOkPSzWaV82RVB9JpQB0znkwRsPpunJq6jTKDds0ZshOk6z
PZpDJ2xS+axBwjBiaoH71djLQuLSjTx6Yto/TmiDM8Sd/VA7MMNMGJKqnoIA29Xan08VrRUSUT6k
elsjYmOPjFiBeVlR5Vfks4oxvzeVpB0puoZ4wRzRbZuGkn9rmWikMmJ8QbOWNSTWIad2NoO7jNmR
eY23HAMWf2LLRkugpyiy6CgIWv7mkGfGWBe+vG/dkWBbtBbvqhKO3om6bAxe8QFLl8RBwkjJSxAR
YEFgLNrN2XQiNir5HVqXiOXOS8LhF82I5/2ls7E7vhJkcbGPtsU7EriszB8kdUTh6NkFudAWQx3s
GevBRS7VYMUtcWts+9zJmtjlcSAN2w6jn8F9QqTydxma9oxgpICyV640UTZFO/VQ5c04P1IHh1sI
phQXuSrz8zD0bXSGxDC1WJwrxG0pQfbOjs0UlVqQpsSYBEXOgxVYbYGks529lTMRnCP63jD7sMY2
X481HMeBZ9tukjOHANqpcQrHfxlLxxdRiZmNLzY05PN2SzncSNQfjKYoE5iJ069twjJsvc2Mhw7S
xOLzDlhgUIlcivzoy4Yc4D0tLnXIjuLGR39Cf5LdkTgTTI/ox4v8NETeKM7BXC3ejrSI7HWYZBgi
CaYFvMA0V29FiOLyr9+kDOUaD8bWFvmLm+670ra+0tCrfkds5g3fhj28amtd8FmRA1jHBvnXNwQZ
fP9k87JB6JJbJufkC3XFp1w7p5U0t39V6nctfCeo44j8ujUnRTA1Dlu+wpwHiJy/44QwDEJpFK1/
yNLKHlswUMshqWtPxSx4b4E2rQjaXUDCM8EzfdAckR5ncmt3baQYgaJ8/DM6rJr2Y09U1eM6Mth/
ZllFMgefT9Zy2hKZtGFf4B3okEDoZUP5BlfB/c9r8+KIzhr0PW6u/EUqnaq7wnfhYZC9AyvdDy3x
sKQTdmDiRuvrJOTU7mt/sUNSlyJJvB74W7WRfj48q2YumU1zGO0LFM/NIczb9DGUbLaPk8uwiyie
KsKrOhEfubMG5UOUklkiNm7A/Pkxa2rjgx/XEsfDMIbMY9LCin07x5cgmLEGJ0Ys8ymwbNRM2gSS
LqFJcfyQC60eYPUSwWP5ATZUG+0QwbX4ZYimiHzr0PQJSRklQoGS4bNE5ITTkDU0YaPWUxvOkAqB
3RTuBqVailQT+9PttMbptlc+r/HfJMXdtg0Sy7siOwJkrxuT/lG1KH6kVYj7hik5c7j/k7usyEPL
X67r7UDEkI9SsV5GuOxjwSQNRG9z78GuQDQ2DoIVJu7viFwkGGfljWQ4ngEQBGjQhpXbxi9r88+2
KYED0g1AbwRtfpqIJ7iNmbAEog+cJHld1lqPW+F3ajkjeE+7exRr+CTmIvuk6Ft8gr269EVjAPHu
jJeRgoXdoXxvrLH7LgiU/ylAb9p3t3TnF6tHhxmzZGzuFL9Svs3wlzOtscngeGntIXpLOUev3lx2
FfIvDl+BML8XLzWY3e5EQs+0Z+3HpxwmAeGEbueZOECRPlDbAJOdAUIn30ytXNQcoMuqg/AK1zkK
Feb/ViHWn5DdEimMei0OEVRbrHpWJcIjld7CljLitye1WqT4V3l1InpcYYJtjfaDuK/UG+5H6IKS
5ThPCmOT1gPnKUtGZqQyrXdGTwFQLtT3F5RWY3riG3QBOdsIoreN8Er2HF1EQzdbZQK4e6wG+zxi
bMw32p0xW3HzNg9Ln5sJz4KxQRU5drN1V5A79+vaqzcdlvoD8yOMncgKy3IXpJSRsR7tW4OYp92X
YhYECCVnxvbZWNPw068CN340GgKS0IoUfniunMafvrHjMZ0FSOx/p2bhpdSOVPOG3Z74JQp1+WXR
2uh7tSZoNDd+k6T/bBQ8JfC6dXCPYU7696aFwsNpikTe2aMtD5uLVqHX7Ae6Ojd2A+X1z7JO2IMT
dRft3T7T5H4Q73p7afvxxaSgWXZsUW98QTQUhCZRtpOqBhSGZrdoMhcbEjq32IwSF0WaZc6nzzbY
ux9ICJtfGizVkG7crCbKF80SDmhrgvXjJpZ9CnVUEfFS9lTF/ph4zRlVGbmhUCjaf4W1MozOqeuf
w1aWH9jL0u8EOJ7ZNQt3N2KOiMZ0nALs7rnsH5OOIjFOswmSejv26Se4bTxJsJx8NnNtopgFpezw
NgFjtQShzaq3XuCSj0V4VVXHpcT6T+h9cAsqlJa8ov1h3+jnhDPPRHaHT7Xtuz9QBCbg57J3/1YZ
cpIjHgwaYrdF60MA2BLsfCKOmkcXL0nJ/Z2L8sEWuPceTN57NzQqUAScVSGW823lhesJEvsMt7Ce
4SiKOurcbT7bmGA6Uw5y6wxKw8tEXjge1dTO0M5AbNgHO0IgyE9VE2g0wifZZniNxQbLR6j/mJ6O
ZxP2+Ffv2sErjo2mSTgvKlNAw3sGAJuV/sfbZZYuaBUatZzoKCQKYeJdfevBSLwZwVEk9Dw7XKfu
9M5UNBOPdcca4T+8Npi3dzroIJDuJxTWeXph90ew9IE9gzuMuyLAaEr74Uxewedcps/WLLwcQlOU
6P6+0Z77yiEeBDsvy4ohXoIq/RywUQw/64LpWu4Y5Y527BsM3YR4S7f+q7LKP+sRTwGeE5QENcFQ
CI+35SK1uqDDW4a9NkuLnhBFjDVvPSqxhKfdsbBGqoTJ3ZUVLzYJD4Cu2pRL5USAGwKnf/eBv7YH
rLld+7BgF7XwUiZAoGO4XE32RBpY7jD4XpnZILpZUBSzNwX1gOmclBxQZH4Vl5ZczdlwMObHlQMa
mRdRginGZDRGJ+QjI72kDKZb+IAfcWjgg6vi1RPza7ZGvcQCPNT9HlWRXe9sBIlXL8V5tg1qMoWY
pljVa0FqgHNJOp/ilXkEalMG+718ZSinfyNeYGrl0JuICZx9rmUMQb5gGUiYbcxTczv+g1bVB7/z
puDY2UyWWWrBtTmy23HSHyK/0ELCMJT+vu0y1N8Brt/sSKrO4rI3l71ozl6mR/3DBe/kF0gRfF4F
Lr4bWaeVz86tXr8ihEiTZ9BTt4XiskqIBdXCY72/2cizvVnhf3HHpaFzlF6K5pIqVr8HS7bkhzRF
uLxRw4zTjIYcHTutvGCuktk0Lz4lI7gavwrruAipeeMGgZJ99ejpWS3UxKsXj1mIa5UbAK5UuYJ7
pigCBQnRIQy9EFpRtzxR9ThkBYSgoi4QH73fAWrHcs8UIxxeJlsQBMdIXKEfCqzgVJeQk/6YnNL3
o8NG4R/dlNkQCqrG4EfP1mmzpJ6l37PMC9u71qCnjRmsdoKJkeqjR7edB7FjTim4G4isbP9zbDaC
e9RrHuDTrMmYgLrAPZ8RvU/VacoMEzPGMRHKpxRlp/zjoj/91JjE3EtPkvG4txMKDMAKDh6gpeTr
2k+kud8QEv1sVIzjLyNVu+/RnPxjQIIZnOQAeY8WcLYByBNvgCrVSrrspavD5S91xTL9URGhzsQW
Gds7IIBz8BFZnQzrDQL0pruktM3FmQSHoHjoWnY/2wiqIRtrDCANsx305S4uTryBQPkdF+Qq8+8Q
OBNyrE5FxAdgYRvuW4QvY/9nrr2keNHllCP652vh0FoKdvFcM1FiPeW+HfT9C52GIY40tdOaBZS1
joRTKJmM/nuHa2WGbKExsvNPQjd6H8NoGX6KiDb6iDtKe0cGdXb+zpVnW08MzE1ylWmhhiNlDGmD
Zg5cjOSuzZVSe4Nsnmak2dnutvKxj8LDCLfzc4Rb9NRss1k1CXJJEokHPak9ilPKnIHoWfAXVo/m
SO4ZTRsqbIeAo/CuS3Hh7HwvH+p/UAqAXcxZkH8oadJTb3UWMxLfdhwCPpLp1fEZdKCZU2Y+2VOB
UUymxv+XFMM6xD1zaRKJSotLNIgm58HHdpgQ0M6zur3dYP5t6Oq/Rw68IebdwKPY/7WwalAJQeRs
Brs/rpPQN4SVwmUlItSebGyWsoM0EMIn7ZtwvUsC/E2MvGZAkmoKhYIaaMjoGRgLpXE5ok/pq3D+
spq8+rNkUZbhpso8BJsoscE5A8p7nzvuR3ySffoqMkAwDOeNdbFwPmBfGnihYvR4VPNo1uR0i+XN
35Bbj//lpkOMZKHAZ6Hc5R5/BGwG83Qrh2NOAfiDGxtfsoeYOGGFjAFw6yUafyTqb5TJjVnD99Iv
i3arUNt/IOtnt5f7syF7FvPhJ5IahxAh8lVOvkek3W5iLv42rrcVz+DUy0PPQ3oBdMhcsyrbUL/D
Gq3+rqsz3DhrJrHiLNDuH/hB5mqcZPwkx7L5zxlk+Z2QQXvnOEZDduzQ5W9mLnO8byiL/jIbRXjV
L6rvdj1wBmsX1VXxEekGLp6N/Pkzx7z2bCGNz1A3oz7ZGnyMD3VGiNYm6lvkV5Dd+n9DSbWywebb
vmKocF4j4Tr/lXn+/wQnrYN4Desecbb2lQCHaZfEBSI+ZnmXNvaWR41zcUZ5Wm5ZItfnEGEmOCSi
j9UGASOgZQPDtOHQU5gaF6lINMIzyR6jSDjXSEphb1SHPs4hRxact2ux4KJQGdq1TTgIOgK6PavC
5ifb/3rZDX5Mwmb/S53V5jvHNEFOAdOA8iwaJziPaA4F9irJIjxsO35XReBNTlsRRNWd71YjbiPO
K02AFLrVUCBRQa5YJNOBw6D+NZOS35bhvL1RwmvrTne++hew4YuQ8NUNabAR8/hdaoHD2ulVqofR
tcNn7pzUP5LOR6bDgmwWQkbD57TRnKt0b1Ye9KeeCSjMvymtnns1EFTpcF+T8tuys93ZbFz+k4O2
XgyC4OOqOucR0PINuQOraWBlVmboTbjaYxMVTn3IkxRn2pJV4bmv1ui1AY2hYw3cAXFj2+IayR2K
FEQgeH4jFoJPFpoZdTJ16Fynacz+qMTmLkwloVqQCNL5wR6mBloHSnJ3k0EsO+P0W7/FRHUeZy75
1xt/pgtnwWpjs5XTPL8ZsQDPpBll7cnKukec7TaMhLOoPnlonaZY9974h62aeinSpb0UDZFZGyQz
DM68IRj+VKAgGdOkwfyfXRZIR1iE+Qe3HKt2Pwoyy/eWRSp9jOycUMtQzesXnir1HPZTSj1iC+wk
TojHb0/dRMo57307xcKinNo1Xr6a2OQhzCu0dGLDjK98Ctu0oB1aCVMFmu/lW4yNxTWisQ2oGpP6
byQkonCdpADoeBQIzuroya4RDCB+Dhsfz44lgjpHN5tCvKa1xaht7crXPlrQqdSW8e7Tzm6cfUTp
pDbBUHCCpj2TJLKEOFg3Eciyj36eAyzJPg8AZUPCs8GNhkCIwwFi+/9IO5MluXUsTb9KWq6L1gRJ
kGBZVy98jEEhxSCFu7ShhaQrzvPMp++Pqm7rcL80d7vqXOQiI01wgiBw8J9/aItQPBKQyEaFTZd4
g0gJuzSYentfj01ylK2RHLFzyb42jQmxkomwPtBwiD57mY1DdJMB1992aZTukwEPwM1AX/srNByu
SJ5TQuXvJ0hQFA8Rda9j5PhxGrDNgxu8H2iO14heu1sr4/6sPAjfmD6N9LkqvkZMm4qCeqADrec2
7+h4HHN5JGQynpwfBLxXPeZmsjqmXDdfTFsjiRkBiEIOVJpPI2qhYauhxPqWBEH3qVdI96ivDUnV
1qXWNBOxgMEwmku+aDpMrxWCUh1OpO+7/Qa4p462OiQgiJw1QPCqbt3ZlJ1uC3BO7ohXxQdMQ93O
4nFlNwFB9H08QnfRQftunBrb420SQwfYwp7ACprE4/ggiQTTV1PcE3geV7XCca4LCI0oa4+LWGnF
LpPhi+YRYkwxbHDFj/yvUR2Yv0KoTvYKDlcNvp40iDDSIH8LMXC418N+jgToBZ7FXDt8RdzKmB1w
AxbjJ9NTFRuEjoy0Er3Z3FY+k7jGyiPFwMgo8fuMuLnkN1kVzcRLnClwgyor3d9qGDJ39xhY0ky0
KhieoBVCfrSn2v3VuFn9IudfDcWuF/gOVz4u3mMqYL8j10OD0cmZ8hpXOBW6UVG+xEPqfHeruucY
ZRNEvYpDyHbUDQuvJbDQD1ZrYb7JDQ0DH4WVGgGSODDCeKYrR6PGMNKBQARs5fgSERfirlMme2KM
8zmYhA/tpqW7huVST/m+DYkpyVd4KxDjxe0YAa7gMkT6m1EbIXpF3b/L2IhAjYmQ+aV1HHprDdMX
+h02zkDoYLLRguUUkTpnxBiIrnS3RoCEn27xpcFsEB8yWucfaArTx9L1jtudLvrskBCZG2G6n3uv
MPVRe3p+b+6Lhs4lbweZuSCtcE7SHNQsu864vRlF+rVK0iy4p4SwPilnKqGFF1HwHWVy/iVVKQB0
4Vl+eudjvAE0r+lgBCG9pHpXdSp/8QjOoYCOfflgIXPClWew+6++33BO0+Wwqk0gDN/Zdjbp9ivd
SAuIPWDWm55Wl1p1ERJJmPp19cnk6otkX2rldz51YjJs28t/Dch+SJmFYwFT1WqjN+UirDZb7pK7
TA+wh0Ka1zy5pBABNkZ5dguDvehAoBzCyOayE7jDGYxDgvc8HRGaxbPEmXQaXCxVdpv4wdwAqGMI
gy3aYWIMaMByHpUBdFvTHFimvNDs44AP9w8f+yIycKYyLNdBE/uvNXzSgS83az6qPB002hh8rSsj
bpGvJGbVEHzgen+xwgF0MCDOgNcj/YWtMX3xp6zKNrKpx28C7cUTLYdGrgHYSxzAscn66E3NzF0g
ye7gOGN/S36tpa/5CPTZpsrDU0P4XezjVzJMRwHX+QE5IMoKvcVfg+nTAd4c2RUQ9Ymg7jEbDbB+
ZDK474+DwNJLp7NK2RJrMt8krmY+CFYjES5hqu7JBEerxOs08o1ZmfQOx8GkHGuIndTXWl8ZNLGp
T9ACicntt1Ws2dUWljazj7mn85pYIahtALsH5KMszJtamx+tSEV5sA3FBS4dOpCMBsbz05jOWinK
W7XJcN2PZqgHXWxJUYtwKLG4mLWoBm4qZDfkuIRd94Wow+yFq3f3fQiiGF1RTXqOBthQrDNQSw4T
gsb1tT+lYo+FFxlfteGbBbVSFr/CWa9eawz5Io7HWcoQaiMtaxePb2waImK+zC50frGrKGeD+CRC
Opw0/VuAWdZhKmjArmwTHHdLiFxo35QKZdnep2r9VKuWyxf08AjyV5+Er6aFfAGHTuLq74Jay54h
FgaQddDNI9TysuFrUFBtrYMMrHKDhaO4ZeviSl/DQkk2GnyB/gYtgf8RNRd9LRPsA7PGkHOHvLJU
RmvEhraLND/0m7VJrxvvdD/vv6cJPZ8d0qh6K0gUoE9YwrYB8KwqbUMbvwueQZh9Cq4i1zYDUkj9
YzNEdMTdLIFoNioatbcNuaOfEfTWN/gI6jQIJ/iONGxpstLDNqJ2G7WThyMDS8LcYNBjfm21BjvJ
ilzK5jZQaNx383KRTC9f0ZZ2NlYcXEExsYQ4WBHVpTl2udPQPXOFIiR8xGKQLPIhLymwEmVhGaEs
Mg9gKZEGS2+11nFGdPN+r0RftmvKT84OdMrls0OEmb8rhT18q8NhNoKpDBTDNF0tKAzwPUjzatr8
DbTVws3AQIey0uAbf4nwucE8RpCstyoz2JcbK46x6NH1EHZIhdE27nVhLt6aAu/pNSJ949OEDRE8
GdkTKdVB2iKetbHYvJU7u83WQdxPt2KIwnqXpXZyUOMYyFWB+RYMDAqG5KapC5dsaaR83p4ILy4i
4Ic4mFZcbn5FbYQI0migc92mmlNjYkgtA/po9ZZ34wOWoHgfSMXGhih5mMbO0hC9+V322XZIRdmg
m/DcjxH787c26AO6RXmpxKbMvJ4LLCm/34EGsCBph7oAVqKbZz5hGVNUGwSX0WMYV2YPr4E/bnRi
p/gu0JKQxK2ocjam1ILjZKXQvv3Q9B+TLjObLaFP1r5zdKKWBhm3DxR8Q7g3uFSGK4uDSOfrbzHZ
qbVY/MD3KXoTLRYw66rQsuoz9u3qKdVbeov9ZFT6XrZQQyEuV1zv6CKE2HpjTAXKY5TRG7rT7C/U
5SJfJ7qHaINASjFtNcsONCRdyDvY1kMNVIWbCgZ8VHcBWZjdhgOzopTB8OvYxQr/vqpt7DfLnlSF
OMYUMDH9YM6sttvuxmulBROSZLtspyh5/zKBIP1NBJGcChNdyyN6IQ5cmdO4Q4XV/KUAaSpACcPB
YwlZnLfvdGT3uFXI9BXKEM27om6sLZAKlBAwPa5yCQYMn0Hcig8lsBwiq6TK+s8pPofOCkYO/RbI
OWQtw2M2ACYjJ5pd/Akk9VMZ3tS6TB1WcTrihQ/g2v6coFZF27qCZLERiTMeY3b3nxnb0cuIM224
zqQ9bRWXTmzzc1++mm2U3es1AScbKzfpo5sy/5Y6JjwarKWKR/zOgk+TqSyUBm0y/gKnHf7S0bN8
pZQs7hSIa7QpcP7DzMpq0m2CCelrwAt+pk0FVShuAffDIMfPvnQzC1J5OmNtbtHWA22clDQq1Dzx
R74wrI4odru+wAmewOf2J9UXKCofZRElT7BmAhuSqso7AzCC7XkjgrFlE9EN2bkvLmK0bNcEne2s
DDH2MXqbSne8bpUqOtHtehLD2HwIYyOnwwzTqv5GPADT5MR0mYG461A3b33s+1uaN/lYQj0CWKbT
nk0GmNdaaCk94JD1OadrNGa4b0gRHOh2jzpfSil8N7Y49SDD3vZ1izaQxh+uIk3smsOjQYwqYgrJ
DlY+eoZj0L7BXMAmli2yk9Z/NWyhp2rd8s6RgJaRJA8A6yzcLV8ioqLxzu8Lp70n0c61dlY7RnJv
k3OY/UDUajgYRhhF3WPNWOT2FmcHvBPvTBfDVmp/X7R40QeJsJHxAnsOzUOgWqfObpRLFJN9j2Cf
FsQ2DFTIhAxmgRHPto6RR1hbHAoH3FUC4uxWOgi/Pt8cuOMj6hso1Vxtekyw70/3cL5p3uHsySaZ
Wg0HPidU7dxFxApq60FkOWEUsJ2IYUVpNVuE9fi3R2SST/jokBe8DgI063guGGw/yH+CQ+RiPLaK
KoipVBZhJhDR2tLkhk6tt7EIMv0o4dbnNP4hiyQ1+9MKAbb2rQJy+2VbVvUKmlvV6wivAQqqlPyW
dRN68kBbm2CfNjcEJDxJFPomzFHQbHRfJea66+zq18wZJhqgt6LZDaWSCPHhspOAHps4keJLbnEf
G8ZfykZpTTx2OtATgtdP5YOmId4ixNJv4BQaEhCiqB6KVpPjChNw97uT9OMOA3jweZI2GrhHbQOO
5lgmtLi+bcKvAxz9bz75eeF2yMwM5AnrZ4LI6IzJG34H3XelWfp0g2KKKh/fYIqyYihxdvcn2Vr8
t6YerBRVDNihdKABTQ2Sw8GmWl1jDOpVW4yQiI3PJWEjYZe5R7B1CCxoYVP7zqaJD6eyjmFAuk2q
Peu2BUIjzaj8FRiZOa7TScr2XkWV8ULNB3fLdymMV5NOoOi2t2C9rKTEb8nSdTO6JRIFQUmR0VJZ
o36EfxQaimR309Kc8q6Zl8gmQjej7fV+mEKMpQShIZ4XOf6aXLMIzw8xqS82t1naqTApDCL1OgMl
GORPIkbKmIz1foQhNtDIooYzgH2KAgU42wOxaFyAYXhjR5CRJ9IGlbJv6ipr7iKv9u1N2Bl9t1bS
E28kWbn8v7Hbkasoy73vcInqgwstlCIVlcVfjmlUb/Ace3fN1YaVXRgNHvIDdrarsMHTdIO2zTq4
OvjvLgOnfoIyBsLEs8U3LST7J5yXhu8yM4sHwybmdhfSxfG2JNhY7hamncmJac6OR2ZF53pjGSiP
1xJqM60Iz66SNWEb4GpYvLr6CgMuTAtU5420S6PoZ5ZkRLZmdaZ9xOspwRLO0au7LM6wXXZsVe7T
kFzHWxfN/b3eVPHRCdiQiQ7FX3CD4QEkROjNMJhEY1vOypvC9ADLQyD0w6PrexDGI0xAh9hb9ChO
vZKjH4YroGHuPr5Ht2bFdHDy16CiX+zA6L8aU5M/epIXBcKYAUJkGnb2JIuZuOiOvf4WpTKjUd+G
z7GYMdYwNccO73XFerOIokN/NwDbcNtDRUDxiiLA8fvoTc/xchVx2CFa0HByQPg0hQd3FI69CWAT
uruCFnWxoiCgV4DXskSlJzis8T3vA5wiyN1C+ot+jkA3p//B5W8kPLkcmnveI7fySHjhfOsCj1u1
bEV4XGIhpGZTBeerdK1Zlzyl2NFw98ogxBFT8Ykr1pBvEBTI9gZssirXrS3kIz4+wxsCxuot4sby
g26u33Lhm4Zjgrj4mQ5oc8TNu3oZsC4vViAv+OsI0+aJ8YZkIv4D6RskeSr9bYltaXFT6k6As0bl
Yia4awtaQXchxH5Sq2yEBMb23//6H//rf/4Y/tP/K3/Mk5FG+7+yNn3Mw6yp/+vf1r//RV9h/l9v
f/7Xvx1T6rolLRdepQPkCQmVv/94ew4zn/+z+I9AD4O6qmk1F2baPHQ45Bde0D1eHsQ+HURyQdBd
y1XCsKRr2rZzOgigoUOn1ImPJKlWX61cqY8O58V+Cs0eG1pB6tWVx5r/xXeP9bcR1emIkwqlwp8i
Pta5Pj6y/xEdqpX+U+Upa22OE5IBrGiC/eXnnP/Vv41qm0TImLS9hHk2KmBBp1r8U4+u4zRPiYzs
F9PMNG1LSFmIiGyEKKgSW99TrSLevjz44iQ7JhbRhsM6sM7eJEQWIA8YrMeorsYPs6RNPVHIeR+w
kPWy26KqetRTl8dcnGZlcIHC8t4xnfk3vVs9IiVw2G705EiYF+rsifbMT9q44dduQgs3BqLfZb0g
h+fysAvzLHSGtB1AOJeY+NNhO8hthSzD+GiXw3PqgWV3KoYZRI0Ja2DgFnyIxUx9gsKbuOvLg599
MfPSYnCl8HNCGyhMcTr4aIy0NrM6PiZGSembI6q5g/WdtDeXx1mYW6FbNnIUx+BBbfd0HLvigssw
PKRG2I6mBZwkHIFAOX3XvPZYTe4zsh++Xh5V8q+eLWEBzZTy0HYsC/HH6aiKDvfgZU50ZJHP/qfo
QEcyDIoIqmPeFMHD5eEWJ5PPhSVrIQdx5p/zbgGhqyApSCvYGSqfjquI5CEwA/ojl4dZ+DaE7uo2
5HbF9iPPF4yY6gETjeTo5QMSU4J9KoLd6dc5HHBwtsrA8HaXh1x6fUJneSIQgOUr57+/ezJtZvRW
MJ+OYW8Z4XOvYupHjZHGrd8XVv5Nlb7eYSXKdfzu8tBLk0rcEx8Im7oDW+N0aL/GEh+Hbp62GOkK
RPj/lnju+t0frND345ytUNXFkxKhRJQCyQ9Neem/QLMrtwSxoW4IQox+cz/8/gcPB7xm2Hg9G5xZ
pw8nCjWBT5vJ0XHzpvsUx6XRPdnQpzZ/Mo7p2rBkFfN4NomI/px0QGt8HLjw4UBe65P/nFdwLq8s
lMW3ZQsaKsrEm+38geADQGRqs/QI6VnuY1JW/C3OquRAXn6gxQXpGjrNV104yjh7W0kiPQC+IDva
ieN/oWQJxNbUTRfrv6h2uFNKsxYw9yLq48sjL3196Hf+78imfvrK2MPQgMDDO+Jirn8SToLJI1uP
QOeCQ/H3ugFZuzzi0rMauoFfEIx5g8/gdEQ8tCLCLOvsGLUQiT2KnIemGtInHYdlHCRzGqiAVPGV
UZf2ToMlCeHAthEgn40altZU9HWWHcl2cWH561PxHdvD4ugQIPHj8hMuzen7sc6WJ+3kfEBXx9sM
zebV1ZrZx6skInlAs/zUIXF//v8b8Gz5uND3dbOLsmOqkoqH0+ww2yJnKl5EbVhfywwR7R+sG3Yv
3JCBSLjKns1nQJilUZC5d8z7xNrTrZPNg4pI2FtPiZIYtjmRXd5ffsylr5Heu8WxawhpnX8l0NFR
3FZtcqT/XJfryiPldjvQL78ynYsr9P+Nc/5NyCwqRaSSBIPU4I3m74i0IjCfQhVL9Zks2j68JUvY
uVawLS7Rd8Oe7Z4N9iJB59TJscMeS4DXpB5cqJI24z7wBiu8srctDcfxp5TrCINXebZoggYXjykM
UwiDureL0WbdUhn6OF2n4efLL25pQk3B1y5tZeskkZx+8hyHhY+ylvLXsIYfs97hLjNhO6wS5e+5
H9/gCN5eeYlLHyHbi9Ql/zHgY5yOaae0DGTAAdjTf3LW+C0VtyirnHtCw3wgy6ysPlx+SjHvlef1
GZ61pgNvxnANZZwOOeKQ2NiaxbGkmuDNgepQdd2t1uUQQWBvzYAUWlkQqIE+paaKZif7OeHz8s9Y
fK82RDFsOl1Hyfnv74qbyW0qmZoqOmo+ThwrHDvaewx9UH9z4wDlvTza4qtVFMNS0ETk3Z6OJiON
ZMQxiI4edOhbdMgFhH50zc92CuZYJKU6DBBgruywSzuBiYnpXL9ZJpru01EtXNpm/HeuhAMdAcPY
1Zsa7HLYXH66pbmkkKECVqiwpDhbuAnCcqgtXXy0SCW6bwevaHdDPJWCSNvSu7K9LQ8m+RqVYczl
8OlDdXlP7oY7RkcMVK03/Ki1Oz33bdxh9XZ7+bmWPg7LtHWQBXoOrnU2VGOO8Lo0k7cmdEWYPa2m
9RCU4yPBI1D4ESWWV97Y0joBQLMkxgpKN/Wzz7FMcz11UAQf26bCNTrIh/77WNsAO60JrkeSYDVU
exAgca0SXppWPgfE/BZXb10/q3BU7ZUciIJinx4BgaNhIbZTJs1+ozCYuFJ2i8XRpAEqQto0K/Ts
OTkRvWyEbXaEUlutC2D5z4ZwsBVxSnOvIeDasAm0iMztsX+x2tbGeDKw1WONMPGeTqXEZImsN5pp
oMuvsVbat5dfvZh/wfkuRZ05wz5ASpTQp8uMCNg8IXk1OSLZhxyOYcRNqlXTXzHsGzhzIoYoLM2n
ziU4E8NR0ZCVwr3P2AXEclz+LUufMddn1+HjskHkzl5N0/e6wEo9OiY5eZJ4GOp4oeS9Xgd/cNa9
H+j8rUTGUMdFzlU21etvU4ExzMbohBC3bQ7b/crXNe8+5zNMHqdyoEkYEiX/6QzrtYQXqkpQCDpR
+RpyrgbdqbIdGk1YzAEHki8KMTz8iPdRvb48p/PrOx8cx6L5yJuvt8b8Ib7b/puhhg6NTPJAMrqG
OKpxFYKRxPhRR4jjHwmcsLQXfH3HaK8KP7BeUaOVxpfLP2LhK6DE5xsAf0KVI85moC36oKr5bQdp
YIyF2W3S2jdWI7PXIkfWcOWRF+abIwBKAacd0Mj5nTrpsJUARnPRALXVC16bOL6JEmOTnURpEG6c
rMZYJ/P76oNWQRL8gzPQcKgzKDboCwPLn065MSBcjEvLPQjY/WrGydleaRuU7tMoCNDxLNjTz5LI
wezK+bS03WCCY1i2A3eI1trZxzxz0sqIfsvB7my6e11rCLYZf3IfixRy8w6k2s+eUS1BdVRurx2o
oJFq6KT4bTXPxSvcbLp++OBjFETsSTG25sM4oKE4Xl4Qyz9UzTsw3zo73tmyNGlQom01vIOL0VO+
B6UjKFuX3fiIjYiOq8pIK050ir6daoapvfWg+PX7IAwH+vVFJ729X3Jkkajtxs6e1aD2ItGjKzXc
0sIFEXI5gQ2+YHk2nxWCyN4rdHXoNdSiFlqwDyF5GD/wbWmnf146GZTDvJHf+/A5vhZjxOnrxHof
zA7nZZpvE53KouzFvdZlfomhad0H1rpohRt+uvw6FjaJ+euUfJmmxWX47DFJjhgMqhD3AI8eN4e2
IfyiTwS3fiuDefOprmT+C5eB5FtdiOR5wO48urn8ExYKAgAiyVwj6sFI4WxLTmiBIkz33AOcOjrD
WNWgaS5y60vrTchxjC5S37ALj+Xt5XEXSh8qY5y0pGny0ZwXrMR4t0gLhXdAk9PDcOHczWbnOiy3
/SkO93gUh9mVZ13aoDA4FoLjQNF9OCu3JivGZKbwvEOMm3N4V3R09iJSXlziB5HhoqZsK7paaLcx
fgu6r5efeGlNk+1HI8AFqRbybHQs2TKBNk07RKlmjBuUfUlPNpAqzeims5pq3F4eT8z/4NkRhHsQ
s2ybNhuiOvvW+47VQ/K7B1xcwxhGP+3cTl6ci1c/GvTnrszHl6gZ55SAsITLNxjRjdIyXBdTko2Z
mizXt5ry9CuA9lLpQ9UDzKwL0/z7wUxsCglYhakdJF4fr341dQ8xc0NDF9fIaNPVXYozYGPjg5gl
iFtptruPSYBt1D5M5um6PFELS5F2hU7vGhQahObs3PAcoCrCTrRD4tE24GIoI+uvKQlh6IFMVRuK
98G4svwXliI3cWFibUMbClnq6VmVOrZOHKTvHtrSMe9yMuzJ2SVxW21cu4whx/XYxe4BQHwPummY
eK+Xn3mh5ONxwVJBv3VhWfNifVeeiIQYPWggzkHr45RoVLdA6zx2sLQuj7M0t3QuJA5ZdONN42x7
EfAFSwLF3EMSprC1slHoH5ygIw6kxpGVxIG8654uD7mwo5nsKSA4jAv+ffZog+jcPCBI4QCDq76P
erMP9k1oxJDwSD9cQ9misZ37PbvO5YEXn/V3/wRHAXaX+Z2/m1PZQpxx+9491Hhb36WFV0LGMjBK
dnTH+dIJH8uDPxgR+J3tzBTCVmerqKNpPuKl4R2wXHbvNPIZvyLfRbkDcIsFMgmsYnd5xIVNjJOK
a/jc++LQOHufVZtDFfYa9xCzme58vK7vYyP8HFdD++XySEsrlEqSnYtP0pC/K5l3swkroGyo4NRh
rKxwgwKKOBOtHyfjD94a8liYxTrdyr/tkriHgrWnmjpYZd3sLRjmeD63dvRsatjD7rJcE98uP9nS
HPJBQMX43Zg9P3LtQbQhmgXWyWzIh8aIPuKaFFIcT8qOdKt/jmeYUrhMIxjjjEadLsshCMKIpG8A
IKh0UDjzCf5S0GOsoitEMJefbemtcaLbsECoMikoTgeLcInGfjt0D4rFuJU0ambKEx6Yf/DW3o9j
nI5jduVgJt3kHnCR6p8Tl/y9XW6ie8EaaPZtUEaT/rz8aAuvbe64KFcyj4Ka7XRIMaqOtBNTHTTD
eLO82D1M5nSo4tJ+ujzQEoDJSMrhJsrJjTH/6UhpNmAfgjv4wVXkWqZNpT8QOuU7K6lV2R5TFrJn
pYvAN9dCdZA9bH6jLpK/Lv+Mhe3MAhGgWpEUoc45YNNwlSNiamDdNLjgm5EtvvRES64ZL/0oCGO9
8tgL88tFGbAUtEZHRXi2meVktIat52oHjPwpwCflP8VeILDRMdAEXX62hWU6151SgpgSEqifjeXG
pZdmhuUdtCnDwJ3UsZH43nBGTS8PtDCJkmw8AdhGwQkWcfoq8Q4k8ywS2sFSNZxfjOxhklap1Oob
Mv6y+ouIIH1fuVYsFBdsGfPnbsIYoL13OigSI8+vmsmnKUQu1kuQ+WorjIGIFNljlL8hLcUIHorA
DwnLHsprC2epvmN8B+YHjWEIyGfrl/hPuyoHzz8isxHdzmAhuSgSujkBAYbhk5C+cQssEcIAzcgg
iock+4r4Gjdr5OgkS/zzd8BPoXnsUijq1tmHa8MQMTJH84+IXRAqCmxraaxmuF7EMPYjOYnPlwc0
lt46pzKFIxAQ4on57+/OLkh3BS5WDi9AaRgQg4vIY8olqLwZexE4eB2Sb+k/Qhw1CTYvisg6dgmS
OtLaCHba6Vh+Rjc+ES44IahJhB8xVsX7tqcjVu1c28I0SqSWT6DAxOnfHwZO0IdI1Zr4pOpZ5MXJ
oscQRpMeMqxXWM62gNbhf8CIrKm+X37ape3KpnyWNtUWjC77bC8etRyT2jbyj31FnRyQdPhs+7YV
bS0io6ytHWOUhUjAO46m2vkBJMadzGHK/POSGpaMqYNg4PRBxXA66T72X3VvtdqBrHbPieGjlu7w
KRVj9nnoMucpFU56OyS286EjJ2p7eRKWNi+uWfg84mvIwj9b8mUN1z50mQNc8OtXL8S8iES7rF7F
IK5Xxpr/rbN7HawqhxLTAWnjEnX6oJhg4GIgR++AiQZXVZwmvAorDpyb8J/uH5zGR+YvkUfXeKP3
er/CDd+KrnxUC1U23WZ2T3ZRg9bAGWZsGnVbjc18ucSkjVhbkr78Fy8L9GcOlKTftIjyH8ZGDumv
fz7T1BZzM4gJANY8fXrfSdEmOY138HC529o1+mGyblHi6YGc9pfH+k3t/NtUu/CiaCLAuj4HaMpS
Qq5GM3RI9PAI/Tj85OE7cxsWqfdB16CQYjwUDY8iJxBrp1Rj4LUmEYaR1Qh7G61oNRRXoLGla71U
IDa0wWgY/42olZEiKwgsA0ewVfihJaXu0Shce69GQUCjp2UvDjkVJIvYONyk0ny1E/Ja60qb2Arw
GFuFg5+7V865peXAS7FBMei5UtievpXWBcBoO+UdCiPFJ9yG9q3f5GTa6yvSJQqx0vGDxFuIneDy
K1oe2JU0CaiprXNCie+4pShIoz6EiULE6NRD+0kP5qg6n5bCetJggG2J5Sbj+vLAS3u8gpUnJU1X
+CzzD3u/xwe99PFJdA9mjMOlwp5ppbcskCwSt7jM91de++JwOK9SF842RufXIX3KEXs3AcverdIv
9gAguyoizVgPDk4ud5zEYffx8hMu7TNspFTyNJYhk5194rhN9IUbtbzTjlzrVejZ3krHISP+WNAe
RFdYWimSuLhNvlRWne2soFEvl3/C0rbK02IfTO0k+ARPJzlHllZXg+0eQpIvbjqKtgZLV+dnGwVd
vrk81lLVNB8bFCzgFfIcBgpjkH174HEl/jA3iBlRJ3EoDz9THWqNIBRce7KnBmtuVcA8vbLVLDwp
wCT8D9BJm0Pk7AOqBWSFClP0QzML0wajcMq97Ju3TivL8MqTLo4F6OBCEAQL1c9mNY0nrLlILThO
aRXexnjx4HhJ0udOSqsvr+wMCwt37jZQgdCBA3Wd//7uO2k7fSBVJwyPXamip5mOthq9NHno0OWR
K5Zf66kvrNrfTVWYF2h7/sb+QI0XoQYtw2NrxiYy6ygcMMSumir5YPvjbze/0f6up5N1hwYhCO4H
vSVP9/JaWprhGZSZsQss6v/GjCTMPCYCBA6BNrfZIcLln3vIn0er1s0rO8PvvtbZIWW/H+xs6TQd
wqR2MMIjrn7ujxB+sr5PI9HuqxHXfkpuzCdWHOX4l0ju4i9N3mFcvxqQlqHzQBUECm1K+01p+WSs
EQiP1ZU1sDgdvAyOBwgcrm2ergEztqD4B/xC/CEGbJ6qQFn71GywLQcMx8Xp8uwvLjl47zo7F+1I
82w44vkkpDuX4SqE2bvEIP1qN2CJjWslpJ/gg2W33y8PufwSXBtvcIdGCqX/6SN6QeD7MFL8Y2a4
sKxWaNXsZzJ5RlwNsMfObzodG6HbBpujD1nq2iTzuE7834Y0w61OzQC8VcYQk4jNKn6q1urFFc7z
0lsAk5kPLMA7AMPTn5jx/CS/wlsPsH2IsASzCJMg9OBGqzAHuvIOFgeb+8CwPGdW0tl8YDntpLWt
hUdBPKj/qZ60ptlNpK02+wlLuV+Xp3/esc4/gbmRYM6VKHSzs8O47OTokHMQHdMyC5KNrOEuPuNW
N13bppcqQhqS1PncJQUcmrORYKjLgbhAnEZLDQ/QGMj7DcsI1GsGucvlGvYTnhMGBFpA52i49cyo
2MJtzcmDlOUNfvbd7vKzL612CQGbEwvUiGv36WtNmqINzF6PjupbFFbdncy08qPwgtDDiMWqr+3n
i9c9cFL5f8aTZzB3bdW+iUtGeLSsSHS3xH216a41BzTnuh3cl6At3iPxGv7athviibiBoINPgzIP
/mCXteGhAvfDeuP9nz75fJZQuWCQZmRpOa5I0Y02U9aZPyWN1PU/n2UgW8sGQtWpwc7W89T07oRM
NULGI0kfqAcnJaayheKHGU5JXgIlkX6lJlioSABSOUVMwKN5azl9voEMMEPkaXhMuVtmD643xM1e
YLn4gE+rH+/CsvfHfVtguklay5Dhff8HD21D2YIrStPynBiEXKQ1xphNbbJhTRAWo6FO1QN+6zbs
/DnulTaMd2XQpZ0DfqpQAKCgn+b893cFg6bZrafzOR/NXOte+2IkFDpxOZjSLj1efr6locBeKOwk
NZ84b0JXlNHQCOvgGGBAFt3Z+P5tyawwd2mWt/rN5cGWYDFYMVwYkJ9xff/9Yb17sH4oWrRXYIGp
AfoBgpNzOGSmPt0FTYJ7A60Ien7YEGn6nqYZqQ9ofwtYgRLVclTzFFcqh6WdgxVtIkKGkUd4yelM
h2abObk3+hgMas6dP1EXtaXlhNtixGxkQwcmfbw8B/OKPd+nAUj4fqh1GfrsSlE0FUbqVeUfUyOu
JF7PPb7oI9Z6+YdCk/661FSXbPB+6Msre8XyyLQF/3vk35Ddu8nXvVgnmVSxlJVqzS09Xdk9I5x2
IbAPmvOQuin+JC4lULb9g2dWjqTQhh0Fp+V0li1iZjSOE/84ImN6gm/o3akav8+3jj+tOhg/6s6Z
9PKvfz7sb4bnXJIYjnP2cgW8RSDIJoCbK5pdh/3YKmTjvglw3Xjtin5oMHKI4ukPnlbRHOSDQpNn
nN+icNeV7eADtuZkDbx4ROa81ET63ZU6Hmy7OCVwaeUnGgF9lx93CRZht+BcnzdpCE7zt/7uBeOe
JDlvQ+3Q6qIf7xVW57eYSmCl4+uNQzwk4vtEhZVzD8GWzGTH2Wgli2EtqnbCkEAvjC8NxGr/D6ou
ejg0wVn3Bgjp6e8ycU2amWH+sRlI3FlxsKITz3wvOnYVwQhXNs+lTxpIznRg8sz7zNloNqYxrGPL
P/pJT05w3jlDtykr1ENOJ9pNgsXTn7xwi5XNDR3Ztz2XZu/mHYAJ3ZKehMc5dud5mEi8VWEx/DLS
uMM4mBv8Rteu9hkXn9MCBYVcOe/gZ6sbJ4cQn+wgOEZTOB3p5bT6Y++W5vTsQWmqNhY2tte67fMK
Ot+8qGjBXgAJOA7P5haLI0yLZRceMTWpv1ZRPTtcTqpYO2aq2isvcmm/4rbMUBbVJufF6bTmRpqF
FdJBJLRBjZsIkS1PxEyQLZEPZpXsEifGcKQKc8yzLn9JS1M7U4FBXYAHgBlPRzanqOGSxvkbYDD0
1sWB+oAjVoeBuxF8K0caCFdKq6V5BWDlUJw5qrzO0wE9LTGwbzCDIxRYeNcGeTf6XVzLotliVBOF
V+hHC1UVzUw8+7kYgtifd6fwLCtmSyCuy1zN6w81yVgF24E/YrCWTvX4sW1jQkmcZHZXCklgLXaX
J3jheR3ohrPAkJYU7fDT5zUxiM4n0rqOeJ4Zm8IouC80Uv0cYTi+XB5q4V1yH2IJzaxu1DBnZw8x
SbgtWWl0HKyMUNppskRxp4H/kGaoBqifvZuNf3DUgibY7iyiBAr+35y92W7cOBe2e0UCNA+nUg0u
l+MkjhOXfSLY6a81S5REjVe/H2Xv/f8pueCCG0iQg0aDRZFcXFzrHdZn0+4wLylbM+GJ1Gsbz2ti
D1FGzfkXhTnriG5lvg81MK5XttESaFbHk+cPbzP68+SOazKKg9BPr+D2+gSoFvMzoMBN/x13jiG7
EtEvHE1YBTbwDZs3EETR8/Wb7FC3o2YE52ziKR/kuYPXRUbpNty4aGvn3zFustuAXj3o/s+vJ+dy
oTZRZtDcVbA1Yx1TmSkHXhEN1R2yY+auT4XETMDUN1JTpitR6NI3BTqysG54YHJozqcKT6vOseYC
ZNAjK3zQrAyArCPy4QpG5VL5BIEEwBW0dQyesqunHGpjpeKhvvcEFnE4pEiyI9inDIfJmZQAyZ/s
US8QYNpHTYVo8qD8Q3kHeZvIljYKfZaNjtjsyBrbWKO/sq8uxQt4jgYYCFLsd4X+upjRtO9a9wmk
kKfe1niSRje6I4fuMcUNQvFrxeweAFEY9d6kExQdPr/m5A1U4CBa8e9qzZ2+txD6AymLsQx+M3E7
bSbgertptK0AY5f/QAx2gP6AiCRy6O4ay94UWmxgaRY+tbDL31Rh6BVSuzb2D5tEzEqCNCcV4+M4
Y8P9/eOpXtpu4BW41pebB8jg+XYLkaimG1AoT6EDGiswlLrrkdh32t//YRzuOIhrCwJkDcUNsUkq
0B6ldzMn400mGicPTIpy19AflyI9vVVEG6hNOdq6KFihIYzGBlBEFA9lgABXcTRU9B8hBCY/P57S
5aEoPpJo8sRc94fKQipoPTOUoWTZTV+ob1nYDD9Fy136H0YC0wAEioSW0sv5IukoZGHum4RPRRLL
TVZWWOKKXr1jD4dXrupLk6LKRvVhWap3QgZ1ZvVzQYv3SUvQI5+KtsBNPsEl14+EN1y5Ky+FdbIQ
kKq8TaHHLj/mr0QWSezWwCNAebLjCFerRB2wmXdEP2Pmid36waPFN996xlxdWboltq0vLm+J555K
+myuqyxGTg3WAgx84nHSvHI+xI/cUd9Ep3t3WhqHiMLbix5/Iuo7mcnmSjpyYd6uSj6C6Ae1gHc9
biWEDyujngdK4ZU/lLYYp2DqPXHUrT5/sWsv+dF4CE5eCasXUhOea1wsS8eYq3RVCsgQRJwiN4tP
ueOWz0WHh447tFbo20pmPpA1pFeCy8UB2bJLCOdNvN63Enn0XlgpeS32PL+Q3Q6/jW30Qyu6TOMi
yaMrE3wfzMBAUZhcUO6MuIZ414uUb4UU19NEGecBnUfuK5Iw4/Xj4/hu+aCNsHJgMHg60rpcpv3X
tjVStSgVTHJPLfiEH16pudLvR0fEvjMZEok7w03Q5bQ+rZWxGneVGqDSkY4a/hUn+N1cCqFjfUc4
sdoXFHWwdUpUtOWn8LN34TIoFRxN8wgHoOfPJ5uPbMwYK5VTz2puePqZm6xB3BcXLf0BWc3qs7GO
8XheAmuCL7vE8PPxNDiQVEeRp7DhsPdwJISh+jjOCuVrAsgn/+xRXIZbSoMUx1xu3lW6jkFHpTtD
VqPV7iJHEw/VBneh8oZaWbOvhGkHeAY7V87F+w3E8ef1TnwG7wk653yO01iJwrTG6rQUUA6j7h2z
MEHr2B6ocBd1qvhpPDRXIIrvIrvBoLyibZ59RFtrtWuHsGpitGKrk4ZxlLOJqVE95FOqTptaXn0F
XRwMwC5LCcuDBvv5DFGTn1D7yMWpJt/51VWV+O4IkCgIjavjZzPmZWJ/jbXK1vrEbQZ9KsUpn7CO
2aKWjvAvQEPUUT8+9+/C2TLQArkjUeMDrl+R+ixSWlEDyilCuN+HDP1XDK+zIHQiHdlRt7uSol/a
JrDQXap6PAYAQJ9/xJHboAGuWJ4kj6ODZHMcEJufBh9PU+voVK3yvU7k9uNJvsu9meTfg662iWYl
mHcaaXUqmmq+Y2comMwmI07hLhYzv7o6j95irDn9HouoK4H10q5Bcgg8IcA+w3bWz3T02kb0GiqA
BGULdip3+83Yo9m9oZ09Pn080XeXxTJR0m3U/xaljLWmWOjmDuh1WZ0wAqi/Z9hDo79elWW0+Xic
ix8UBj5MfAcG1vqw64rhKHPblad5oiXpFdhZRd78v0YN38bKUSdUYa2YVpoo8yuh+12W82eG///I
9NDO908993qEpV95Qs/e/SVcimf2DNhV7yJxk3e99zgbYsQ2DxuwcAFKK48fT/3SgdFgPPGOYvci
5Hj+A8wOwXeBA+MJIMRR14V5r2N3jckCxon9qJcvHw934byArUE8kphK03BdZhIeQZuzj9JRZUpf
qGOBOadLUZLgkT0iTOreDdhA7D4e9cIk4dTxAmBsqLPrsmGGmknpdW55AqrvHBO1CvcQ68pbCI/Y
LGZIgtSfTXOALHERg6wGaeFwh5x/1loMTbtkjqdSyGw7xo1e3zSo7cpPX8Xn46ziT4VGy4iUbHlC
9jrECgiO+b7veh3rEEnx4+PPeGGz8thm3VgM0LzrXLErEhKCpCpOrSFqDT631x20rml/LyjqU52l
0JIxKuAx5jeLr8xDim2lt//4R1xcSwsKFNkHt/O6ENt0tZZQ/GUtkXKntJTN+0iG7g0JCbqgEsz8
x+NdCHhgz1wN9Btjvkt2Ok2B6dwb5UlkmI8okijnt3Reb+bZK8sr2+bi5MDxomioQl5bZ3K6VWPl
GkYVgSjpMLyq5gf66OqhaWPtHsfN6MpxvDg5XlgLBo0TshYF0pwIf9uZyVVZ39yNnam0vuiGuNwo
yegZV47hpcOP9iTlQVo/9JWX2f+VlNtCd5q8TaoTpwM33hTPlzl01O+a23XfuNTnbWi0zr+fXz9U
/0DAoOVB8WaVPUa2WmY4w3NCTM394gkNihda/S+lU1xTDLm0evAp4M3TY1IJNOfz0yqksIcJUyEp
UVS/K4w0UW4rHMSmL+TIY/iidgrdxSt75uJXhbEKpotiJH/PR8VsgHI1zJ1TKlT1EfSYa+ylOmZv
Wq27j3WYfanUGFHqjz/rhStTQ/+XOP6ntrIu9zrSBCZptMVJDdvkp4cDqi87Xbgbd0g0XFBLy4v9
eHL16ibGNDu+kuddnDRMMCQCFmGnNbuCXk8VagqiXXmO8noYYoTUe3Xo+opstG0Xz8hr5z162h/P
+tIKW5Bm/lAiiT2rsI5ogYxx9CUYDE0BismdsXIqxU1aL5LuYGT+wzQXMgMQLsId79jztYXNZpT4
ISLWp+n5M0YZ9aaBm/xtVmV/sCQo0iDTI3EF4nxpbdnDi/IDfQq6MuejuooaGqBTkQrTQ5S0J3SB
SIOiJ03FyHEcOmXbGab8nck4+/Hx9720rKTRLtU6m3/U1V7GjQZvyhaRsrqXzhdE0rGSw/ag8IUQ
00ZvCrHxLHFNG+3CvUZ0WfAAjErTVjufb9OriHckEfMl2buxDHt4GHAG3pQTbMpN0gqsXzKcmTES
80LrIW565+3jeS/75qzYtajLAgsAnsmGpuN3/gvmrNfUsOYXlPrsprdJX8Rf6Z+44+7jcS7Ee8ZZ
3il0LbR3YBs9jc2mdpAaqrFEaQLcO7ru0MxNVuEPhxPCzX8YDvYi5eRF2mANwqMGo1OOt9MTkhfs
pAruln5nh2Y4wzOrcgT9Ph+V2Lf/d8BVsJ+H2ea9jHp3R6TFYshRRr9TvPZJNDwCcY/DYW5Myres
HuYrIJ4LoYGhgdLQRl0oOKuj6jSVnmUOukpGhEGRb3cY2u/wCel+1d7g/ZOhaX9l01w4LIy4AKlR
0gMmvxoRlfJRmpinnpq6ib+qRuyA0xpxXMUZqvm3VHoP6zAbR52PF/XSafl72NU37nrcBDVTyU5e
1LxWonKOpSkz3Guqvn4VYXMESvQVJ7PuFn/Wqt5+PPrFz0w5GlgFQmYkSucnpS0nPdQlKzz3IjqB
NzzWRTS9StWcoKk7w+fza54LAHd4ovFnvYOR7M6UdMjyk93Jt7apcKMyIu2k9Jp1TWr6QtQF2UdB
H7ExpLnWjxSt68LSU2M04HP1NqxFcWs04dj5rRJ1+0QmEjPiOFxckT+PgV7Cz19Dr5bUq90sQX85
P2lNCoXFqT1n6ymm9SRJA6980Uu7lnsSNDgwDiLe6goFg07vPzPTU1V0PTYssy77W73Oe0wEFcfb
ZIqOZVpf4zJ18/HWuRT8KHTRxoMDAXZ0tXXKLvJkroD0BtE6HUcL6pcLGeC32bXdlTzh4lDkgLwC
/4C+VkOFqIJ3WqykJ2DHzcGt5/bQV7Atc9TEH/7DrGijMiUoUNxg5wdCqSYrm7ADPWHEi2oadoT+
mHXmfeJwkfyHofBvXjQSKeKvCQvOzMbVFm+EZq6xZ+yzydzZsYkXVZw71Xglzlw6Dwi+/J/RVhtF
TtmI/CPSiDqWeHjECaBdX7RwMIMkxyOgxmcp9JEQdvbCassrKdB7PDdHAnggIiIoG7BfVp91xkJd
jXpGLzoSQgzYhxwVT10f0FKAkoXZZzjqd5ThrB8FzuGYgoDsv81xGL/G27i0lxAlI+TBJeYNs8oN
9LqbsIFMi1MxtMOujzPnSGO+2doWTtT+51cYDDvyMDCGOSmrQICJNQwrTcm5UrB8SIou1QKRtACp
a0nr+ePBLn1jcDjmokWJ3icNjPOtm1utUKaySk/0TeUE6FfLhu2kzt22z5vO3Bu21g1Bi+XsdKvh
7XbvYecmNqC+6u8f/5QLQYn3IbEXAwxcE9YAwchL47HNEZZLqty5K5PB8AJHGXwr/B0W2bLmhX5t
f1+4yWh+Y1iIbsyCZVt9azphNi6uALxqUKdvFtA8befgzOs8D2lTIwqQuGX2+duTLh8IGZSqlwx/
lTJIvUJ1dR6Tk9uV6W04jxXe1t4w3kDpVO+jXlU+LcUNwmd5mloMtyjkrCIhcg4qtqHgOpVJcXwI
uu4B68/8GzRRN7DTaLg24IVUGswMC0mKgGzGujllDLJSnZ4BUy21g07qY7XNtEFTr3zKS1sGZWoe
wDy6udBWm7fVInuMNJdP2SvZdz1t8RsvKnOIjgMtzmhfC5faYoi+xPjZkTkxtKYW/BplIlAN58cm
SUBL6Bq0nnLweFj31M1jpJsMkQPlzSK0SLAPbwLLK51/PnlMln3DtcYTDWFHDE3OR0Z4SEVq2OtO
kUZ7PHAw5OroTNsx9OnEHo1AK2e5m3rtWqh4FwMZeKkaAUoBokh15XzgtHTdpBqLAUF82Xypqv42
6tAhxn6+GD5bEluSykWRlyaHRrNxtWHxlcLd2oudU2a20xMOleNDgo1V4PWT89louwxFS5iIA8CB
U3I+q7oZrLHXUufU0foctpUCHmBrxNZ4LEqM5z5eu3fhZpkWVTCyZnA34KbOBxOpQUaVmvmzCyN8
G7XR/K852NNT3KrVz2WfXctn3x2QZXI6RTWq/dAb1xLuszDytpFZ+TzEVrE1m7aJ8eryimPuifkF
AbLxgMym9x+myTseWBouStCgVssXhtIuR8jgz7XX2JuyVBXVh36S+4gBFDf47krtP41oYZfCKiFy
umrhCE5iSjM8fy7EPPgjvN4vhdNFX2JsFXeicocr473Li/iu5M3uonKxSOiuZjgZthiU0S2eRyhB
26lLlK1UrfEn3ZZuh1lsXPtFNqY8HLzwkxZGXBi84mHVgkcmrr97chZlGmPWPKU/hNZgvDkH8pp5
0ZoPRIpDzkWJgmsRMiFJz/k+RcJD6ezW0F61sZ52VSPkM6W+F32aVUjJRvwsxlbZZW4mf1J3aO/S
rv0OHEo+fnxc/sgB/VWS4XcA9/ujRbgAHIm357+jrCRIEXWuXyw9txXhG0o+9kdcnTu01jsPkSm/
glOQbNGdUGFKZGlktL4Ttunwdc5NjOCjzq2631Kif7EpUDr+5eDV9+ZkALtguGBEjvx+UgFkANvq
9ffNYLf/A6trPWGZrLa+Zhb9vSHsLvl9ZWpLXDmfGmZqIGMg0C2hbh13pC0HkYRa8jIOwJ3vQTrI
F6x0MaYm7QVbPzlqtM1QibZuEqM2jW1tj2pubMukzOfjpApN++YkSpz7c+wM8WYq02iC3ZnMYq9M
VRbea0Cqq0MaUfTAIhN9nYMo9EL7nmX8R8fuDesKcmIV3bjrAU5w4Bdy+aJWuRQt/motzAD6Qsep
p1egxtWD3nlJ53sa1gpS96KdXfZXSGIQVtcfEdFSgBNA/SiQkjyu42kylEoOGe/FyhNh7ZV24iHm
A4yv7du5GJ1oW/emFwUOsBjtS9NBHfPQN5q2VlhpJcbdjlnsmjRyX9Q4VrRN6E1F6gP/6t2gTmwR
71IlbsqHAsPNzB+qOfpqdXA/7ixXGhjWS28o97Fba+VTa4ZhdGxQNJrrr/MoRS2/YERb7E2DHsvD
nCIoeZNVHXaU2BIoAk9hsxn7Pd2Y5lZNy6LFZHjUkm+zFg1fSrvRXd9RuvTNbmNsFiuzmR/NEt2b
Tav0nMncyetdOk1jf4MPaBbuq7TX22DMowr7uLxO010nvLG7Hd25oQI3GFNo31d9kf/OKIv1vqOH
Tb11DLwLXydzQlC+zXInDfIisyJ/RIfTTHd2PoTJD3gg+bM38cmOJY1yJ6itIk+/iBqt7o5igUlr
3pdWbSlHow6dF4f0KN4atZd/rZu5k8gqYHy+t5BPi7atN+XmYcRrVmykDm5yO/fNILZ43ObSl/no
PSCtqgtfHazW24PUy0J/sqCnB2PUGlgXC2OSOzg9XXJoFOo0qBnMykPLZRbeVKgNFD7wqzF+9OpB
uNtSs2N303agW+9KVRU5ctt24fVbVDTUJACLOzrH3qw0h+YBynJBXYcp9KBpdH8ZlEntozPpXv3I
68ns7q3KKk0wAHN2q3doB/wQMWf2rimb8V61mq7zcytOPHRq5yY61L0+elyATW1tTaPSir3SeU76
Rc30zL4XibRB9yKtP9+0iZt6vnRjUOzFXELKN0flmHQ05IJeTYfyJUIVrQtGrvk3126dKajtSnwj
fC5fLTWjETtxPZ6OBnoS+b1TDfM/0SxjdLJl5QjsjJEsQfAhV5vQ0X3RJ4MbcGfZ0z7CPKa4nwdV
0XLfyAiuYqMUyAZ8MUlMwkesbrTuUNeRp30x1UYpDyFO2GMVGF1dFo9RUSjRbkT3MH7Versuv7aq
k8tq08o81LdDqAv0n5wiUdNfoRJ3se4PWutUelAMSWH9UIEe2seiAmJ1cOoqqmga8XoIOHqdfFRd
RS+jnT4bhoiCIVGc3h8K2wxvh8EecStpkihrYHT3uZtKHzsRJB6bUM/ijW5PIZV1jJVOYooj9Wcc
NerDTHMw8hviQnpICM3aDsl//X8hnmFHU0MdYANDHKdTvW9U43GOlWl41QxhAEfp1S79OSA1fm8q
RlzfWR13k0+EQjTZdSMcXetw8MYgsnTZbHrPBpwz6FWhPuCUnP6vA+pq3asq76KJyp7tj0pazAH+
sNZ+RuJZ89XGsd/suTSeaiQwNLZ3jFe3Pc14HYfCGHJooE7b+hWKQlGg1xF2qLXTVi0qVy5yEmYh
RgBHc6IhmTt3v12suIugzZTiWwtw0fVju3LHm5Jmy+T3bRRiBuyUVXFbY0nV7tRYxofZyA1t00i8
031vkpNEBU9JO3VLUlUVG9Rp3a+9Miu135p2qW3M0KrivWGmuom5soXv8a6BM5odephLLVgETByt
Z8RIit9hb3Ku8y5v4w2CtL35FT6e7G7zBi3aO9To077Ypeps2rdJE8ZPVp5O7SafDStGqF/Hpdyp
I+sR6nk6bJR5crClRfOxryK/dnlHBzqa2V8jMwvlKfdALgW0ifQUh0B1mV0lemVDb18XO7IABLFE
R4j6XvV6f6MOpc6jrYFLEhRjXMzHdsjD7isUbEQScji6p4bm0b9cb2b0MyqnaTdqKEn9lo4d6YHV
zkC9UPnP270l5vKb6mWeFVR2k1pbYzQ7sZtoOfWBsGtz3Ck0N0FwZzhh+lMG8vEmp0sSb8rQdJ7w
g02m4yAXvrGbW2Z36KS32KDCRfaHWcryrsnAfG2FnYz2odQG9jOUbd326SNWzYOZlInYg2Xq7W2o
lmDSW+Eo2l3fo5CnbVrkobS3qUAS6l6FaIronzWmuX4XLYVU0AAR39PjzuiCkNeMeOrSQVTJHqo6
rtCbXMRzEXycDa3aGTT+Fj8k4CzUvKhGrYXuaZ6HnTdl82saWW1/U0Uyf6xRmO6+hkbIGXe5RvDR
ZorjrpLSEH5Rdu4npXGWX0GFj7yFagnyLGu2Hz4HGnbYtvYaGjnuyQT9kya9rIRick2I8l2qxFC8
3amAw9bkRW2ep0qQF9I4kkJ/JSqWp3aS0dGJk+ZFinnq90JzsmsGJ6sXC5OzqZECCUaEkXf8umyQ
IUuVkdjGb15uxpavOGK41/pCu5MKkmSRwE3AqQTuCaPUxJXlXVUOlr4u1UWKFX/ehNYaYFdaA52h
RknfpBRjHWSTnTwXlKQ29pjn194My6c7S6xdgMJ/enIAheBbr0p6bRO5Fv2p9DWKpfKQwomSX7g7
qmqjwWdwN1ZEIXdfWr3lfS0KCODbWpV1v22imaQsM1KYBXDK6kMIKP/RBA3cU+aVXv9vOMRuZW4g
63fJr0GJVXUHz6RQD4nXtP/UpW3nxE23qI4zIMf+hlyvNK5gXd9tHOj6yIrwNOMw8thd1Z36dLRb
ZKSs15lsuVlucy36lulxcxyUvmHT1l3VXKl1vVs+xlwI7AtzchF5W73Cmq50J52C7+tya3U+/Igh
ue0USid+5UXdNQVca/004uNQGlnq/rBg2TqrOUYDUqNznKivY4oT2k4Irey+jUqLN7rFQ2bYWo02
w+ph9axNqefuC+iMXg9ozsCWmpQ8GXM/hdGZ/4hrBO/sPUzSubnXRdlpN9hr297DjJ+4wCF9cVcu
fWEYsfhfMonQIj3vYSeMKG3jPPlTcJNF2xApjuLec/OiCHSgi9lW73TtGV3HQfNts67BTgq6aDxy
RNreVkU8x49mI6zmW1TqVYd7uzF21QaUtxoFCv7hihsgkRmmh8IEVOpXSahjeAxpU9k6emalfSDt
XnN2KAHjeR6MZuugl0OwoEC+LXqrX+zMK1nSRAtT0bcP5swV9uSFUVG+OXFjtZ+sXRGrFqIgzzsV
Wgy1q1XIQoE4TYZmmJ7pF0TbZC5xLIoT996ZjTcsHpUrfa71lWDDfuOBDJeLQqpOS+s8QsomHrUh
luqzUvFW2NlTFu0mJdO/qbmVR3vVnfuN7uZG6mexUUd+a1eZeWXjrw8bvwFVXkI0JRDabWsl0SFS
lSj3Sv05siMjcNwseyyHKvap4JukHFDZrhQj3xVe/ozIwQY9gX4AlYHzWWdC66w6bfVnxySrSCTk
/Txukt1QhaGvDPa8R59DC8pE/lISJT1qnRkFbp1fE9O/MHO+PIceyQoKTfqqnlZYccEBz43nUCbJ
QYV5tTX7ZvoO8Eo9drIbbj5OANbiVfQlOJyUtYBi87m5Lc4n3kxON1iDbT5Pqdf+48jcvvd499hH
6DSO6idd6nobKbM532P/pfDEbZRm2+m9mDfhAD5tB9YivFLQWFVP/98fhY4rPAbqteaaWBBhv9NB
dTOfgQHFgY6+0tat6k71574cXooKLYLd3Bih+nTlayyf9+87bPkadDCh23BrvpcObbMJfBuR8TmO
3fAXGJOm2CBkKW7qWBreNq7iad5kYRo/Z17VPNE9TbcQb1Xtk7fNn9/B+ICVqExTEzxfFdNLqtQa
Ruu5a3v3W9roThB6sS1JAmuHpNOtsm7/8dwvfHPcfqj8U9FZKLWr4E83UlVmFGKfRZL8mw5mdVTN
CuepAtrVhnKd/IULkf453NCy0AiEwCg2Ue9dRDTO59lrlCTUorOf+3FQb0w1xpNjmOfxgQK36btW
Fl0j41wIbwhXLR8VsQdgLasv65Fj570oreeyaedmW07NfMTrxZl9JLnDe/BZMguM1OqHAD5QFaiN
MV1pr68zwmXSTJUCNo0BttvqjHdGLdW8ZdIqagB7Cfjjlhy9CkYeWRs1g3pYJEa5mUbrmtvRu7rd
MjS4URBa4FfxPVrCz1+Vws6gwIZ9ofucjGE2fElLdsRDnJsWaJDM0rstmmFZcw/VGw0mu3ONbc8L
fghSNMrvK2Tu4kORDspNb4fd/C/m83qX+Cpdh2TXto42/h7NQXYpLjmx9jBDr3ADAZnrDmpQKz59
SVCBpFWFlj7dIwDq53OpmwqJqirnMwqu8NTqZOrHo5mDlvCy7F4DUXQlnX6/dxgRcBt9JJcexFpE
347MUJPUqJ/7AdLRbCryNCpy2sm4KG49rKtuWkOd9oKrbZ9zkV4JCsvWPA9OrB7R2iFJW87L6o7C
kVCavI3tZ6+Pu73uVnITxd6Ifvo47z4OBhfuQ4IvRxLdWYCSNDzOP25MNXUKR2E/2wMS136HgtNB
eloX+1Vtm3LTu11OFavTvmAoX3o3kuO21elrAbtLRBV9Ojjxc7imgLCr7tJNP/85mQzNPp80+7me
9P57bIf1NhZTvnNiofkzzNK9k5uflCglODEoHxwaFrLq6M+dDzq6CuxLIe1nUkRnb1fq8JY6DqCQ
Fv7O5xqv/99YaHhQwMcVaf14okRstE2a2c9apae/BhQU/RLF/0NbVeWVtX0ffpZ5Iayx3Pjgx1cx
t/aAZSms/HNu91hbcQMjM6c3wZRVh8SKlCCaUW/UrSi5sn8vD4wOF8B5eG3rOcYGNSGzt+xnZWi9
zZj05Q2+FDhAlR7C1V217YfmNbS04kq8XSuJ8HER1WFQHuDklMicni+k1XeJZcZ1/mKOKJU8gi/2
NN9wI43Wb6fmfmXR7dlNhTGYu7owa2fD3so0jHHEUBzNWJNs+EFQRW57I90auK1cM8q8cODoKZLh
LxhaCM3rzl9SySqritF4iYV8CcM821l9GgdGnuubLMJ+ECymGZjtLPw6GvOgHSNvn1K623x88t8H
GWyqQGFi0oHggb1OQGWitl0c9+4zYl0xwKN+/NbWvfI6DZZyrfr0PuUAAYlaBC9rk+7+GlIHwFwU
Ni+w54wOxDHUjOYQxlYK6F5Vfs2azNDUbK6d6uXUnkdR+kTg3an90JsnCTjfDOkcOfls98lLoxs0
L2jCP3d4Q7Q8qsxuI5pu/OfjL3ppQBToFmuCpey09naiLDHEkammL31rTU8AeNut1+jqHkLDdOqk
+vbxcH+S4/UEyS+gpixObrSszycI99YRneNEL3XiCvtHVWS6CKinteoxj9XEVwSlUQS2/mnHODw2
BraK/uRIbS/Iebe93WYgKYeky3fWgBP9SUB1vfJJLiw8QmYecZwcBPLlKgOavHEykrB1n8PGFJvK
IvFKR5lTDcuG32bRuX4Tp1wwH3+ZC1sbkVb4ZS5vK4QRlvLHX8mP0ub1jL02o6LxAlwp0+9mb7RO
qpK26ZUH5ftYx976IyxJtklysvyWv8fKrTSP0U17UZ0kDeq26vdF0+Z+Sfp+tGO1e5i0TgRRBqnk
s7NkNIgUAM9wUnxHOxAYArRDF+cvSIo5hg9KqQyGFhcOPyvMa3K7FzYbo4GmA5oJRRkN5NU88drq
pqHNXrDMVPWglPWIa6GJ+O43JcXUcWvKypo2UY7a1zbPBtd5hao9fhX0YEPf0kP1XxUpROc4ib6e
tihRuuljJlv26Sc/C28psNUOBkgUmt/V7xIsMXEIkfFbMnHpBBVWoxuy5CncIkZ9DT/xbvWXTAVh
T56wvGABc5x/lTkrGiyevPit0MPsrrezfO8WBX1yPo/fV4rxE53HO6PtmytX7LtYs5SJKCCQnyJP
BSPjfOC4HKmUUdh7TbkfXinRzce+F+N3kdfjK9SQa1Ybl8cDxEUeTnXqXbGodIzKHDP9NWyL8kbP
serqxzLflgjm1X6EEvOV6tSlAXnBoBdPc4arcjVBJ8yHJAlH8xUghvs696P9rczpjql4Hm6M3rxq
47wEhbNoSnjCsokz/OfV5qyXUlPjprN05bdbNJ29qYZa8uLRY1rgoZeUR6OJ8/4t1ybHUg4xhOfq
AUS0lD9KY6qjHY6qFaG1zPQ0vPJ2Jh9f/7aFAwxXgkvU0d7nNa0apY0ci/43qIBYsTe618ZkUmB5
EycYxtK1wjuX2s0+Utx8/mo2dINoC7Y87pTUir17EenFBhGa0tmMmlUM91J0SMOUjqm2N03pDOVh
VCKEhnKI1ggwAoqybuY2MZObBtvOfjeofaGcZNgBf6RQaeRbt5Pxb4NcIfbJncnOh15LyocsR/o9
DmCAllO6tYXR1LVf0jn+Sf9WmU5eLJ1nw+Jh/EUzE/OZ3DzNf89mH3Xb1CvzOACwkL/FUjqJL0oH
yz2BW+jei2qU9Yd+nOJvtd5QqpDC4H8NLJXHCOp7dEGHQxXZVvLgpGn3gFZlON4oZVj8MMEzTb6y
4Jg2U+rQBlSyURwnXeqPs9dK7WUqZuy2qiwr0q89LYCjjSZk4s90FPPFxMoufrbmqKoHd2zBuvlz
C25609pGeudBeXVvzcg1Ot+JlAaTkrzJcE9OhCcPdEri+n9tQeUoaGutoSMz69VDCh/ZpEmfZPkd
3j2GyvJ54U/L6fBSabVqsn3Lzkzkg4ZY2SQV1IA9Ys3KXVgUoxckg1M1j3Y9xeqw7cxaZOXWDlHl
jfHdiWJ3NwJpP81Kqpq/s7hPh11SUOXdebVi/Gsm4VwVEJlcj4K5PQCJGq5cwO/C4lLOWgDf5Lfw
VtdlPc2L1KQQ6vSbECH3cT50u8SU0W55VfsN+Dvkd9EUV5Mhu/IEeDeyA0kMEC19VEouXAPncbGy
kQYopt78xx7UokFgAl7RBgSd9p3+UvWzAZ2D5QTVz8rbSyzjaRx8fP28Kx2QeCDKgtIUuMGFKHf+
A6ZiTKyiKKN/JRp90XfDle5JGbSZRKxovsI5T9PjXIfNNo274ie303Qlr3+XcoGzpXZAK5KXF93m
VUJCu00rebhkb6T32j7BhS3aiHIqDR/9knsFMzmXZronroEm1wGbauL/w92Z7DiOZWn6VQy5qSqg
5SGR1MBGVQCuwWbzycw9ho1AyegkJU7iIIlqNNCbfoha1yoXvetl7+JN+kn6u5TRU5dSSGZGVoR3
eCITaWEe517e6Uz/+Q/cMBjcmNzC6C75Xm5vkazDqNmZZLC4ny822eIqVHrhhQv7KAyJC7peHF9p
rfQoksaGdQKaBrKf4G/LfRxT14JvuLvWJzC2dTdgiJZuvyF09AkQXNmaFKh3kLZoIfg8OoQU5R1t
NhrhBi2rT4gUOX1tHS8f2oHlmYBu2i8kRoP+CYICYU9ivSii75I8lpJp48xRVuNJkw5Ml7N4k1zH
zqIJLy70LIvlSSrl3ADf1Xr5gMCSKP7jsmDGyANCiu26jh7oJK3b9sfuUl++H/coQl42V8lVRrM1
qz8OiRl4UahdqYvQUJKwcXl8I/dc4nwS1HRhR3FywQbIk4iWrZDEtqtPvEWqRMNxZ9PrO1h4n+1k
mV2vsp42sjuz+XS1tsamYm9W79223/T6ba/ZOz8+l/L7sZ0KoWryQ8SMy0XSrp8215tkqU9CvZd2
rvTl0o/6y5SGpH19BYvNUG0tNqQfg9nHVppZH4+Pvn+k2X54VIrRSwsBEZfWTqH7nCxWvjPsxL3M
Gqj26U69+3eVcXqYVZSgE4MoF1tlqrJe6UnMgrvK/F7TqcnpbJL2BapxddNx9M2JNM+h8cCuUP9M
GyAguaU3KVj2OpmuZ73JetVWYXNd0+o8y1YDuuJovyaLyDmhfw5dWYo3sIy5tMDjxTrvOGVLgeRd
e5Y+ca2o/UFZR9Yvvt1bX220mXuqmOzQt5FJJ9Qgio2wHuWx5hEWYUTX4wlN6rvrC9pHuzeB6vQ2
/Ybb0GnZ67bVzy8+JmAFWng3hG0gMyotp9byV73GLBhPGuNWag1islfWeXOOKj/xxB64DaJxAZtG
ppJEbcnpCz0CGfQoGE/iZhgMAn+sg4oIG6MOzXovlShzB4tgHD3MZlF8cfwTD+yg8DIo36fUgLh0
aQeVBAJObRHpkxYt3PWLTXMzo1OVpm1GzTXwuxNWQ1lncuuho8SBh0QRxq9yVXvHUZKG27IaE1dr
aLEIyGZuP1Y69nQcNlysiMTrW6o+/vn4Rx44OjzyEEAQGeOU7sWdaaZChLnN8o4jC6KJYHmJq7i+
atDKYNSepy9s6SK0C4l+URiDC8eYwnbZuRYkAyO31cwaE4GPuG5QlTNcBlRRjRo9Z3arsQqn0u2H
tlHwYGEHiRIZpbSNpJ1m+hgKk4kF56Y1pKp2PGgonZk/8O3ZqeYxB15PxsJT4urn+S/589z2yo5D
ezme+FqYKiSSNeBlrfWmeeJ1OXRasDvw98nec1xKN15fRgt1vumOJ13PSq82yiobzd25c03eenzb
XWzcqyjbjE8oyUODiubjBLWpwwOzIX/cOhgH+jxOrWkDT2GgudFqRA9pWnrYrcVlGqbaXag4sxO3
cH9Q+NIIZiokUGHTKNcbrMbLpjNudqxp6tiUx3rtxZIMEUVp5721tbj1lUgP+1SBa8PjF2N/JxlX
WEDEtSgDKvfmIWIdrS27y52YJ2rUX7ARmCSEjL4eH2f/ePKAwtHEcoK3IU8rLyqd0DpeHKT2dL3q
6rdq5mX92arb+aQpDX308qFEFQV4D3wDJiwP5VnOfEazQYehVt5t1lBmD3RDBtsMlcWLn5W86SLV
L+hcAauRh7IWsR1T1sFX6ap/5zXixtU6a3EVlvZtz46D8+NfduCQwM2BcuANFWQ2pVdFG4ddL3Wo
34mbcXvodNfJz3pDda88feaAmVMVGGiDU8TsZTeLRSSDAk84qQvCfOVvBN8S+ZofONNmc7W6UAm6
DFU6kvadbK6+I8KcUGe4Vr4A8liP9Hmzc0IxHjo4mBYiFCaqt8pc/GNnkXUXasOZEp1bXqEmZwOt
67ufupulc3V8efeVBO82kWyo0bkLnFZ5N9tBb9nedBbeNF676mLU9Jxg/qEHZb7ymQhV8tEKKbo+
RTx1aFBiYVw0nElMm9KeeuF8DoQ9CKatFUW+TXoGfyQupN5ma9++hGRjfeJ1OzAecQIcZ5p24sqV
DQ1f72wi4E/BVI267T5QZgdu0VWcDFfZSvs6I0x8QuPvb6DQgiSk4NgjqFmOZwIMmvlWunanzUzZ
nPcCq/t56ai0BmotNy/sHcP2UWQHZTHZCFC6RIvlHcSMCOzVKpxPG2MyBQ/ZPML9H+tjr3EVUC7w
cPy87H2Z8OOofhfEVqR/y0sJy6QVrlQnmQqap18TuI/6LQxUlG9DXb5iLDwzEBIi1EEwTP4y0GNh
p7lx0qnaDNqgBKC1GqETKfCIG86pFMTeO4MTTmxW+EZ8GX6iPNhSo2Z5MVbWU30dx7fq2OkMIKBs
v18vZ1dLfTZyFH9+4u7t6SHQcoCBwacpXAO9jMgMwt7Yd62ZMm3Om5gvSddfNEcKscITft/+nomi
Php7k6knSqeK67FjmOnzZbzET1OmCTkKqmvpMXJtr8fLZOA29VNWoFgnyeVnvwTWjvpT+JfJAcuD
teI2NS+p7j667VQF/Oi3P1MXOhts1m4XAKjjDyhk00fWXPEfjx/NvWgDNKFQLAiWa/hnmyCU5KHV
dUf10mgZfSVk2jEciM5u8KyyT4sZ1UZuZK0eQ8gDH2Zaa31Nh8neF8XLVifWutwsTOCduypcpQTS
sWv4rzwJx2+sx8GmnZiqCrZ7tOnMxlG/7aTWgrhYlkJv4jThPoLsX/vc0DwbUFymti69VTuaEzP2
FCOZg36/cputoHl+YoXKJ06UaKDOIKrFS4bAojQ51YFAJHHbiglZkfppqY1VowHS6mci3hE9zFqU
s62JHo0WeKI3i5m/7A70dqMlahoDYUxoyy/RZr7+iSqM9BQjwx6EVEwOAKnoscZJBT4sr1wr6rnJ
srVRzGaU6HcOmaefW+2Gu+grcU99v6JGcNXXE2iV+ivC9V6f7IRtD5dRuLpMNJsSWltb2O0T+1lW
HWJSOMJYAng1olpbnlR3iZ24nHda5iZz12Z70Qq+tl2iqhq79gmyslM9zw6cHy4oMWqomqGogD9B
HnBNYZFnt9ZdcxZETbpRrPwEVsSul/QXdmy9D+LQb9527azZ19xZ2hsGqOpPY19b9qkP9B79DHvm
3FYSbzY8fnj2V4LQr3DWcYDAdJf9kp4bwCuRtsaP87RtNOadMel+f7m6HXfhbvRmkXl8uPJ7TKSX
3Dq1+Rw1HJJyrHKspzGlEIplWiiB/qZJj5i4sWjcRGGcXK1Uf3mtrXr26Pig5ccrH5TeXUT4we0S
+ZUXn3I5mxozBg02QFYT1dYuSHnpFAQGrQ8pvKcXazhmrmKLit7jIx9YXd5o4toEugVYubTtq429
aLfThmXCU7T6JUx6wdCeOeqNlq7nw3XPvjw+3N7qUkEE5yivNNoODpLSh2IpNR1nNpuZXJzY66sQ
a03XaprFUHR4qz5xLRh629rylJ9ZVkVQgbCqIlIAqGA/INyia01K14i5GblcHUpugqGlR+M2/X3R
ey89sQxGapPKckwxwV0t72YYdZVlz0/nJtAKJ+svqGltjFyV6Af4+8YI4o4ofKHlzvcRx6f0TAUX
hC1ResMokpyRKF96Ztuy/Mto3OvdUA08vto4QFiPb+GBpWQoALgoGkhsyjV3G4q6w3kz9EzbVZyR
p7ca52tbUXzKEgkQnPiuveMpvouOI8LDpDlGmYeEKOSs1aDtmAl60R4487V6mZKMusiyZeODR8+5
14wHUU0PIxNgbrljTjMB1TRrOYHpzNoWjBBhsEiumsq6fWNFftDoh6GmnoBO7t198YncBvHcgA8t
b93cJiffmHc9szObrT+OZ4twFAWzTj9K5wBumrGS3C60tmiNHK5OGU0H9hL1Ag8SZ0c4fuL3OxZa
1sZhsCj1NO10HVDORLr/Ml6sZg6Zbq/z4fjBObCXDIZbwjuOLV8u1fB91fFcNQ7MjT9XRwEd60dA
CtcXS1gZBytK7068NQfHQ3OSOhVYsvLCeoqS2qG3Dsw0mnUuCUjM6RYYeR9QXP5ljJo/kQ7YX0zY
lVrEdcFHi+ZDpcVcrL2utfJac3PTXTU/Lax0MSTAnH0gkH8KO75vcmJEUduE45zznjVL72grBN+J
seSaVm8R0oRno7hwLvQ6P+mxMvtIl3hqxmbNBcippfq+Q83hebzcLE6kEPcXmEmQIEB7wENCZEs+
PUQls+YsC7ic3c3soj0PZtBN+Opjdx3OL2M9eClah5Ho0QUclqABoaZyPBte42WYNDa+GWeaEaeL
5NJSUVzhpjt0cJXOjx/X/e0EGkYmlrCkaFdepq2iRCidq+NGaqpzbfzOaW4grpnpzpWmLs2XjwSS
ELOD5D7p7ZKt5+i0yUwa0dIcr5TwdqPo9mi1tJxzGsxHF8eHEudix0sC1gWlJehYIAwtaMDK7Xiy
TQxVR8NTvlp+oFEvHCujuNVb0Ym8Ac2LFXeuvF7bGtorZ/a52QP1d3z4sq29HV+Ay3jxVExtcaR2
HpwVkM1VYietr5Q+aNoo6S2UL4mWpBe+tWoP4yxs3jat8S/NsdK7BMENCKez2Zxr3Xjzvpl4p56/
0tMrZkO0hBwQ3j72QdlBJXULZLqVKF+VxrI7hNaAEoyOP1Y/zWEHv4jHGsQHXjxu9WfzaHnCSBAa
ubQTcIdxhcmM81yUI6edNa1mFMtXv9prEk5WGmy+KLNu40RAqGzWbz9RfCD2COW/ZSiflxDE9P2W
+jUB83MFOYva92Md0hgliuzzZtamX/sMXj8IYTZ3s7jxToWA9MrpJldusArvwU9Hpxq2lBPjzCkP
9aPv8Fcx3ksPZW+drvWGp6lfO0pgxIE3vrRBuJ+jI39Ju7Ne1G9B+r8Z6uOl82mROZSJOClArA1G
zfHjWLri24mgIaiPIBKJ/yyfxnDhw0SouNpXYI7OKNZnnSvHhhG1sdQao+NDlV9sMRagL76WAAVV
EuXQbrrSHdH+y7b6DbUHiwYW3c1ylVi/wrwTX23ijTNsx8F46EGFP1w3xgS0Qf1Mjs+iZH6LScDo
hiOuakBG+K/8wS2rF6zaIHasvjaL9eu0p38MoxWkPotWurifRRpVxjHd406c9QOnEMIzVhgjA3OD
Cgp53GxM+9O5BnFIf6067yCVGLt3KaUwUJE0sq+xu+6N6LhmGWvV96lngIboqr1urAYpvKyLgbNs
htermGTbCWvvwHPEfAQnIh42heNlmLM+b9sd3Y2gfQWT2ryz1ql9BYdZr5/Ou+uB7Y/X12sITqAP
cTvncPLQmaUbazfZxldGKunqL8e3Z/88wrFJXRZaHVIMFkxepkTRl52kGcys/rytAZSh/eR7NoVy
cy04Vc2y9/4IzlYgOWIsQnTlxqShH6wajbi7tMgNwfUCuhzGoWXoWeGJzd87cwxEQRBnjpIvrrv4
/c6T310t1lm0bK4tWHe9zXyk0yNAGboJhGMffV7nTh/0X2JdpwpsISeevxwwLL2yDI7NKaKc5FR4
aOXBx4uOvQo3KgdvTKlVdr4h4qnc2G5ofXA8FdI0t9dNmuDYAUYOs8aiqV+3xtCoUTG1CQaLmdXx
+ws/yJK+Ml95eKzrFnbVrA+Jg6N9CDw44AbQQiRaH1Rvh0a+MJI4RnuWBo2PnSi0/ev2rLFsQgpA
Y7++2mlm2PCtNcROYX9MHauzHmiq1ZvAquT/bHs2zJGdTTdS09F4E/XUYEjAakNtUwSzyM/HD9uB
fYErmKQdVTvQo5cfP6LfC9Vdqy2r30EfXPnx2LtTtYU3sO3Q/xWndf1z3OtFp6oY9nQulg6VJAIE
QSgAl0fekWUbUhwt9hSrb1PuFF+tFkEWDVZLWANv3HDZda+p61rdwD4XeqMFCZtTSr9ktZK2aOfs
yCKLSB1tGSXUoSSNUqSVasOapehZH5BuQsyduoPmIND9dNLRrPaJ13/voxkTGk74RbDyRIha/mhQ
7ZD+LOF+6mvt4DGg7dx7Hy51kswr/VpZr7WLNpUI5531pnPiBhz4WjwEGmuj+kXpSOnlxZWbt/U5
vI/9LHIuu4m1mF9airKxPiWOGmu3ARa7d8Iv2DtZ5PMJnAmyUorCKJCRv7ZlaeksJag5Ay2saf0E
1sRk0IraLa/vraxw0Agb+l0E2GZ84qnJY4HSdcf7Aq8pqhBBvVCeLI8MsVOge6pKOUzSXCb+9RrX
N44GYaq23J8SeAlAQ2tpK7ns0b3QSQbdHlCj23XH8dO7rr/CFDjH+4ePI4Kj8n2abhp2vxUpQOa9
hpeGw56eaBc2hjU1h2EM1zUOAeR0fcqOre6jPXc76VDDlG9edVUca4ihyC+Ob/SE26z0G3635dDb
qxFvRprnNZ13nTkBoSFc2lE4dAFkvpB+HPOSN4+O9XhocHKSdJDXY46t38RHU35a6emwrXzWXbvv
Zff5Q/LDdP1fCTh+2K5v/OO/8vM0CDkmEOCUfvzxzplGQRx8Tf5V/Gvf/pr8L/34PjT9+yQyzeTO
CMt/U/oXkf80/tBIDOmHkU/+N/uYmlH2yYxTNzn+2+1M+RAh6EPg+MlDsCfiWX8p/5jfFXRm5vN6
yELz3/42hZolEfOznMD/29Ovrh7/7W8iLfXDnqD8Y44JcA2+OX1EcqPVfCMCxWRxEOUGvlX8oq2+
wcTnjyA8FX+2Q+0s4+99/d58DqzQ8b9zbO7bdREfL8yvah+vtN+QC6BOC3Lw7R9pDYh+vhHAOtK2
Wr4EeNIM+D0tgbDpKq2B/kZsL8hFjPn8DwJ3jkH3jVgXLn7xax7872sJyOFUXAI6ibzBfYHFCrBa
/geJO2vADSE6TYm2wAnkf767qyB4OyodA7XzRoRQRN3UwZvQVN8QOFdzXP/3tf/AWat+u/4G7CUx
ZFGmKP7gt+9sf0PX3wCypXywWJvv7g7gc1ZcA157QJNgT8Gd538wdXbXQOF4NMH64/Js/7zgCjzj
vfymMAe24z7m+tQx4x2lfPIvFAplX8COuhRxXv1v0l8VCnYr/B8K90dJ3+bv/c4vheGy86P0d+O9
v/z08fm0nsba/UfSp0oTK35T/MNLx4yMaGpn+S+yp696Z3ho8bdpnESG6xi7toFQj/+Y554R8e25
OCb4XRB9JZFxdhW7hsCxbOUJ5StYHAkvw3BIcp868rag4zs+3KHv/qZN9/etsMa2duPLf78zWQDP
1KgUK7m7F0f2cm8rj/zdP2nfB4ZvPEqbLsDHx3dhu5zHNv0Ci9ov77fIxlQVfGeunWlQyMlNOEFd
U1XsvYEVfvaB+xGZZxzTsztnkZq8XoVoMRK1hsWPB23qZ12HzyTUzcez+8RIzLgQl0sXSqjqdwwQ
wC0+e+uZkTOVtjVPUB0Zgck86wMGRuRMJqYhLY1IE3OViZz87hds5f95FxiwF6yHz7nAeE0+n3Hi
8gZT1uDE3/kuHvav5ZNAr/TyPj198jOPwFs/QY0kpQNGB+a9l+OFcmNZ/RAzqShxlEZBaBZfmz8X
ZFDxweRj+rJpotES++AVy3VEJdkH1fDW5qgk9z6AJeDQnEn2icbZVdbjvbgJ8s5BxEdoDxZCgozk
WSgs2VPtL1vzD4RKrKA8ClEkAsYQuIK8p/kZTWjLX5L+I+jx3AeOM2OUDiKF7qAbKEIAzAsiukM6
pIaB+gYphekBVUDBNZepR2k/30fYECKYGoa7M2PapybwcEt6gf47eU9CshEkHUX94d71eMUi3sFJ
HZmTYtri5gnkuvgP8VdyblRyCp40+dy9YqBv6ujsnZnYgOXQ3pJeJX9F4pJVBOMHopAiTvXksH+e
ltpq6edoqZ212tNCu/P/T/MY+qbrbKS3VSRRf3dDn6lbBkGcGGefSrpFFARUlTxyz+4Nd2k8BlEh
LD+We8pwZ2WfOemLFGvOM1zpYu1rw5cLvgz8R/Ec7U4YYv/ix9eboe9Y4MiwUmnGNNaoLvkDDoUn
i9VPit09sCM0Q4Lr/sf4dcIYqnrdvj+v7q1r4QBIu1DDDXrrW7T7Lo6IuDx75tnLj3g/SOIVZ2ZX
bKsOuSb9w3aFKsSjTHG2stdfm35Ki4BHpxAklkA0ta0qdmAbj4UUIXPfQn35un4yw3TiYl8EX89Q
jGewBliS4yx4GqtOfGh6wTQiFTQ9Oz1eDSdwQKwqgqC1mHm+WDUclgFEImQLd8UKYEbV5fnmjuc+
mP9tjQrJYvpHbbtn6p+BEZpnX8zoUVLHR63hZ0oezpwJroN04kXDlaorM6Kha1KIEcsg+tNXFrpA
Dwe8e+7ZBRhCU3pTRG175QEih1yxJFa01qksNrFhFpOfawF+qSr3gWt/YXgTWbJgv6gq+cKYyJfw
dOj2GUFDu6QGRG1F5ZnuHQRiVdXFDn7734l59vhPV8vAEfVc22mKg0zzseLH1+uZG9PPpGN2IBKS
/sO1feZlvnUmZauA9svVZ3uLZ5nYknKhVKUGuc6ktAqC4brqibgj3m0ZMfZvISvfNq2GbbszMnp2
ycfhqLv5zI27w7VYOdJ0BYSp+kq4JaE1PMJ3KNJpKUQvqgerTzbl9XVSSUlTjFqX5HIIq1WHmrsL
NuL9JZdQTDM/awLzXnU93jmY+IWYXGodKiOXKusLuBuKYV7/oG31caPvxLGRFuLyWe9HH9MXP2yf
fvt76pdwTfSALMZ5/bQ/4ZnI2TFKUquLvTezqW26bikDJAgrqh6Lp0DvXtAfypgahJu+aRluIUjs
H4iW4sfXL/O9SLwZZ7cmlVmFtK3wGqyg+4DIjHykKYUrhqkw6fRRToIRW6wu9YGusIWUfAkEPq/y
ofjtP4Kzh8D77e95cvND9Nv/8qeOnBihDLn6QA9cw1LsHIR9DXINf1N+oMGZVBf8Gc7u0gUXJShV
F5w4wdzxjbNzioUKafluCpRVVeEANpySTQ+bXnW5I+IwpD6dQlI+4ToU7K97PgjcCcUor7+Avzre
xJis5BdDUONUXeDtG3q/d79FU/aqsvtOdPaAMSc9onmdX1XJbyeZKe2daFFKKR9lnFDaCOjhaX/q
z4vDfkMQVA3G7n6COFvH4sjSWKNvcefTrurbKJ3I/ln1k0FW3SEgn7/QfSOacPwKoflNLH54/YUh
fptCMyyJFbTVVU+emC1pFdkyr8GWEfGLvmGTTpBEizYjVac8MDLP8J9AaZJ0UcNdWXrpdNThrA0D
j7dZxvTU8YoWcg9HJwVlQNXVAAxWxpiJEqfKYlPjEYhWKpsxdbgTlwaOZjFBcffy2tiq873mHJf2
j5qgYpjX3+o7IxJau+xj1hG/vgv8JBameVJMM1+NOkLWH6iWSQKR6JUNJFEjUnWlt2i+GydJ4vw1
fWcuHemOwzFX1yi36bTsW9Tx8kXs6KPxmE//IZiAfSkmnOsC0b606io9YKNu12fAuQziQ48hfKPV
B9puxxfHnzLl/ItEPmr7KhCll3emjghfXwSKYvvsixNZzsFHHmab6t/1+f7oCDUc5H7gQ84nG7iC
tL/q1g/AFEwN+UjVET26N2SrCILM6pO9F9DcEfB0nJNUPix1RKa2pxMTJrF/+7trelkxY3HRoMEs
fnz9A51/wJ3BCKaUuMQ0ryPrtf2ArRY4++fzyOCe/Usxa/EREJCfhozsms2jb5bwoX+6U1Jx0H5+
1u+fjrCYnmgZXEbxSYKfrPgjKIuKAKg/4ithciCrX/W7jqzBn1Q/8NadlAMzNXjJb31QWpHkqNSg
VXNwraytRWfTqq8pQDjoXrxCUK6ga7Bv+0EM3jXXl5dmtDGtYElISRqlBiuAyRtR6VmtQef36QpE
oYA0XUHoUXWth6bvGdG8EJS/HzWs9VXEMpSqk2o4cKM4KWOWqUGovAiDjTm15bWtQxOeO3slO90a
7ORzIwrMQ8blUaDxMzOjW3VXLKk4DoJPouopu3AmVNFQ5FCIEoL1GnbuAq/Hj03JxjiNjjwdj7ow
I8IZstg61oEyrqlkftaRVBtEAaac9DQQmyyW+vV21mXq8+ZIi0CHyepyr6Z7jwN13jXITQxXnq1g
x696dq/NqHTAWoLcurJYomXAG2QLFt6Y6pJvjWRZOg11pGBuncROy6ZJqw5k5b0bLI15eco1rPGt
w7uOkxAnpgxdbdWRNrpN16YHmC+yij0TrxpNboofX3/z7gIXiiD5RgtGoaqHjviTIceHYO6vQax4
2wsx+SLUEUj9nfoTOk4VQ71+gSk5WxnyW1GHaoZJp2T1wPBefbYfKJBLSzgBuJKrC/5EKr9UAwbB
THW54kYDF5fOBMWHNQjOX02CeXKspQ6v4z6kZrmYoTjElDcVP77+oN0vDRy66LGQlAsWFOxVr/L9
ynyUlQdswXWIdZLNtuqrELadcg2n7fM8Yokl8ydnwq26FJ+3JeA3jm89BrLbWAca84uA43PuBlQ6
SGtSCxKRjIAAAUXyga7Dq7k3ozKqoQ5wNbwTpqiBuJPBOi3IJ+p5mKmrvTOm5mPZ04PkrA577gYS
s6W02hAEQwRfg2H72/8Uz/8h1wwiG+hqdDpt0peHrnQ5zf3xc38oiPbHlHDlhed/wcjawSr7nKvq
e92JbTH5X3ArIkssuRx9EyTSxzfitN8OcbBTcn7qeJX6kbGREUZ1oAgF6Y2kDevA+A8CNyhXqIjW
e1VXdjQFHiBX+tZBFHMOlmFqi/KiUq1KHVb+ueHOf/dFruG9v0iz0qxbR2vwnxmDuweYT82vdDTo
i1d9Dz9sS5QlKwaW3hoEm1FaSMn9vzrKlz5HKfAtabJ0YSuGeb1J/gV7awMZkVGIyg3c0+Uqf55C
znlb/oJa4KtFhZpDIlryu2rwNN7iwkwMZyYLruGgv428sl9bg5PYN3zLBXwV29KRrGEh7nigyO9I
YuuYsJ2WN62G6Dj9jnwZcSuY5KsqLkqcJ8GjHIuoIx56Hzlnt4Y/l56ROvxNzALZMKojWAnxhXV2
I/7n/u2nYlHzp7qO+psr0ssAj+RFpulGMdDrH2skl6XWcC2ujVB+GmiTWn2uN1lk0V6ndDNAjFcX
vaXIuglKxdItQY9e9YJs0fkHZNdwpW+MjTG395ekhnt9a5QA0nUQRxB4MIK9K1KH/UzoHbKP0lmu
o8qEWtZHZymj/vLOZFXPhSiSzcp3ug6A1TszlGve6N9W/RgL45bE4qHoS6tXi/z5nqkC5X4NE8cN
dMJwD7lZiytBTNQIeTaKaea2bh01Cg+24ZSTHTTwLsZ5/Yv/YNCwYm+lKb2pQ7RD/WkhJ1+KOiwM
AfwVZmH5maMHdzHW65fj82ZiHliOOrKMXxwzwc8s5pivRx1P3XuYj4Pl2VUCuU949sPZCA6RIEmf
bubucLT5qwM5/jTgTeobsU092A9nxf91Dg1KG+gabIj7EBi/mx16b2AbrMP2uXMeH4m1j4w42V00
TXQZK/7BgYMVPzPM8LRq97Yzh8XQZ9W+/d8D3NJ0HKD5+JFhnzlqrlUMNihy3P/7P/49nhuZAXY9
g0SCGVzCg0JVx6FFhSe8o9bh/z84cBM14NiQiSW6or2l4JmvqjfvTZyCeXHc4x+GjhFk+EvO2Ue4
rmSUuGjprtSBFB8G88eABXww5riRjkwYR6dxIME1bN6NkTqRI6EFiXjRcFJ0eq26bh+Mhus0pgDx
GnEsh5O2Y9QQ+7nH0y5muvV+8tnXoLZujTCxS2bNdtonlcCfF1g6RCv7F4wzbcm7fegqvUBy1+tA
nfWBCpZLS2uwCu9FHD84WGxTh0M5CESF0j/fmJCO+ta/HHpw66gcyv1WIJpkdAEvU8C/1SyoqO1r
Ie5gHcCmAR3dDso+eflO55TOnZmzO986nJVzwBuYD9+I6/OEumiwtRdFOcoB/0yd+5RkEX2+9uXX
EPh4kp8HEsRmiyT4N05zESR7lDa8jowDDLGS4brPh52+mPXm0gSo83SK8m+4mw4BzLnFP5M+Iu8k
WlXl3aBNJ8BLdo9Xqw7ekIEd4Y5Q5/30OfIANQTC35mrs4HhHkBp1AFdeeeUCJ7qAK58MXzoDGXD
oo56uncGfo60wHXcWbHAv5qEYOQqClAkxVAHTP9nvgcfnGRKHeRB5QIbew0DGCHEC+IT9nkjaWdV
xwBumfaqhkONkoqx4Q7HkOqgn96WFl6aLgX8/+XsbUwBbwzNVv7YPIgbixuGHzRIfVuyUyDJr75m
D8GcpKd0UulDXIdcYkyFmG1QpY7ZpiAnS5Ot4WT+xPY62yrt8zQhYCBNvA5eiT0jU6nD8xqIEKGo
8C8u7e682xSkdruw8reBstH0u10HlvkJVXmfN9ahf48fRGfvUyIe2IsHTS1a/mq0ItPaPXpQ0afi
NEHsn+j4HGhAUdXx2f0a8Tb/pxDlXJgBNfjSqa0juP0pjUuRfqWOUMjDb/8H3q7M3D2stBcpfvw9
Dba7kqM/tHZ6G1v7/+IkQOQj4NTFWubRjBriGIMsLJWv1vF8XZAHpDFL5ITSfOsgJ7miQF8SWgcX
4VUcGaZEKdaqoxqAuS6kudYB2b8OosfSEtSBebxJV9D2SLNVa1DAtyb17TLXNR2TimF+70U47aW/
p5KlkJLfhTqI6z7SJUkCz7Tq8DPvjfTROXsbGWV4/tEuSM+07e/p3i2pB6UOaMOTMSDmfDbyHBG6
kLxhpQ7ipZ8IycNP5kvxZbopFdv6+sPxi0l+rhCTm6idVvHj66W+C844dP8Un5WdNBD+1aVfiFqy
s/t08ohfQMs56SpqSrOOZxl60ckhWw4jkveujtK1t5P07C6NpRP5JL2GNfpvn0b3o09fRsP/fiYO
j4g97Z1/+nFhk6oQNvYUmoBp2veM9DzUqeyPtUYO2V7PYqA51Rt2J+J7qEXaX/ArD/Rn++t95aF2
cN/ZV5440k9+2tQl/Pvj/wMAAP//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20069</xdr:colOff>
      <xdr:row>0</xdr:row>
      <xdr:rowOff>47624</xdr:rowOff>
    </xdr:from>
    <xdr:to>
      <xdr:col>10</xdr:col>
      <xdr:colOff>92604</xdr:colOff>
      <xdr:row>2</xdr:row>
      <xdr:rowOff>177799</xdr:rowOff>
    </xdr:to>
    <xdr:sp macro="" textlink="">
      <xdr:nvSpPr>
        <xdr:cNvPr id="3" name="Rectangle 2">
          <a:extLst>
            <a:ext uri="{FF2B5EF4-FFF2-40B4-BE49-F238E27FC236}">
              <a16:creationId xmlns:a16="http://schemas.microsoft.com/office/drawing/2014/main" id="{9A7497EC-5ECF-D0B1-64AF-94493EB01721}"/>
            </a:ext>
          </a:extLst>
        </xdr:cNvPr>
        <xdr:cNvSpPr/>
      </xdr:nvSpPr>
      <xdr:spPr>
        <a:xfrm>
          <a:off x="20069" y="47624"/>
          <a:ext cx="6157952" cy="50059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Sales</a:t>
          </a:r>
          <a:r>
            <a:rPr lang="en-US" sz="2800" b="1" baseline="0">
              <a:solidFill>
                <a:srgbClr val="002060"/>
              </a:solidFill>
            </a:rPr>
            <a:t> Analytics Dashboard</a:t>
          </a:r>
          <a:endParaRPr lang="en-US" sz="2800" b="1">
            <a:solidFill>
              <a:srgbClr val="002060"/>
            </a:solidFill>
          </a:endParaRPr>
        </a:p>
      </xdr:txBody>
    </xdr:sp>
    <xdr:clientData/>
  </xdr:twoCellAnchor>
  <xdr:twoCellAnchor>
    <xdr:from>
      <xdr:col>0</xdr:col>
      <xdr:colOff>43921</xdr:colOff>
      <xdr:row>3</xdr:row>
      <xdr:rowOff>71173</xdr:rowOff>
    </xdr:from>
    <xdr:to>
      <xdr:col>9</xdr:col>
      <xdr:colOff>211667</xdr:colOff>
      <xdr:row>8</xdr:row>
      <xdr:rowOff>39687</xdr:rowOff>
    </xdr:to>
    <xdr:sp macro="" textlink="">
      <xdr:nvSpPr>
        <xdr:cNvPr id="4" name="Rectangle: Rounded Corners 3">
          <a:extLst>
            <a:ext uri="{FF2B5EF4-FFF2-40B4-BE49-F238E27FC236}">
              <a16:creationId xmlns:a16="http://schemas.microsoft.com/office/drawing/2014/main" id="{243B2E17-B014-4F3F-A1A5-83C4149169B6}"/>
            </a:ext>
          </a:extLst>
        </xdr:cNvPr>
        <xdr:cNvSpPr/>
      </xdr:nvSpPr>
      <xdr:spPr>
        <a:xfrm>
          <a:off x="43921" y="626798"/>
          <a:ext cx="5644621" cy="894556"/>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61412</xdr:colOff>
      <xdr:row>3</xdr:row>
      <xdr:rowOff>76202</xdr:rowOff>
    </xdr:from>
    <xdr:to>
      <xdr:col>2</xdr:col>
      <xdr:colOff>185209</xdr:colOff>
      <xdr:row>8</xdr:row>
      <xdr:rowOff>19844</xdr:rowOff>
    </xdr:to>
    <xdr:sp macro="" textlink="">
      <xdr:nvSpPr>
        <xdr:cNvPr id="5" name="Rectangle: Rounded Corners 4">
          <a:extLst>
            <a:ext uri="{FF2B5EF4-FFF2-40B4-BE49-F238E27FC236}">
              <a16:creationId xmlns:a16="http://schemas.microsoft.com/office/drawing/2014/main" id="{FFD3FE0C-A16A-8A85-32FD-0951E21533BD}"/>
            </a:ext>
          </a:extLst>
        </xdr:cNvPr>
        <xdr:cNvSpPr/>
      </xdr:nvSpPr>
      <xdr:spPr>
        <a:xfrm>
          <a:off x="61412" y="631827"/>
          <a:ext cx="1340880" cy="869684"/>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accent1">
                  <a:lumMod val="50000"/>
                </a:schemeClr>
              </a:solidFill>
              <a:latin typeface="+mn-lt"/>
              <a:ea typeface="+mn-ea"/>
              <a:cs typeface="+mn-cs"/>
            </a:rPr>
            <a:t>Sales</a:t>
          </a:r>
          <a:r>
            <a:rPr lang="en-US" sz="1100" b="1" baseline="0">
              <a:solidFill>
                <a:schemeClr val="accent1">
                  <a:lumMod val="50000"/>
                </a:schemeClr>
              </a:solidFill>
              <a:latin typeface="+mn-lt"/>
              <a:ea typeface="+mn-ea"/>
              <a:cs typeface="+mn-cs"/>
            </a:rPr>
            <a:t> Revenue</a:t>
          </a:r>
          <a:endParaRPr lang="en-US" sz="1100" b="1">
            <a:solidFill>
              <a:schemeClr val="accent1">
                <a:lumMod val="50000"/>
              </a:schemeClr>
            </a:solidFill>
            <a:latin typeface="+mn-lt"/>
            <a:ea typeface="+mn-ea"/>
            <a:cs typeface="+mn-cs"/>
          </a:endParaRPr>
        </a:p>
      </xdr:txBody>
    </xdr:sp>
    <xdr:clientData/>
  </xdr:twoCellAnchor>
  <xdr:twoCellAnchor>
    <xdr:from>
      <xdr:col>2</xdr:col>
      <xdr:colOff>271199</xdr:colOff>
      <xdr:row>3</xdr:row>
      <xdr:rowOff>79641</xdr:rowOff>
    </xdr:from>
    <xdr:to>
      <xdr:col>4</xdr:col>
      <xdr:colOff>456407</xdr:colOff>
      <xdr:row>8</xdr:row>
      <xdr:rowOff>6614</xdr:rowOff>
    </xdr:to>
    <xdr:sp macro="" textlink="">
      <xdr:nvSpPr>
        <xdr:cNvPr id="9" name="Rectangle: Rounded Corners 8">
          <a:extLst>
            <a:ext uri="{FF2B5EF4-FFF2-40B4-BE49-F238E27FC236}">
              <a16:creationId xmlns:a16="http://schemas.microsoft.com/office/drawing/2014/main" id="{91D5CB64-E586-07FA-1877-8302A5389893}"/>
            </a:ext>
          </a:extLst>
        </xdr:cNvPr>
        <xdr:cNvSpPr/>
      </xdr:nvSpPr>
      <xdr:spPr>
        <a:xfrm>
          <a:off x="1488282" y="635266"/>
          <a:ext cx="1402292" cy="853015"/>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accent1">
                  <a:lumMod val="50000"/>
                </a:schemeClr>
              </a:solidFill>
              <a:latin typeface="+mn-lt"/>
              <a:ea typeface="+mn-ea"/>
              <a:cs typeface="+mn-cs"/>
            </a:rPr>
            <a:t>Total Cost 	</a:t>
          </a:r>
        </a:p>
      </xdr:txBody>
    </xdr:sp>
    <xdr:clientData/>
  </xdr:twoCellAnchor>
  <xdr:twoCellAnchor>
    <xdr:from>
      <xdr:col>4</xdr:col>
      <xdr:colOff>527489</xdr:colOff>
      <xdr:row>3</xdr:row>
      <xdr:rowOff>86255</xdr:rowOff>
    </xdr:from>
    <xdr:to>
      <xdr:col>7</xdr:col>
      <xdr:colOff>19844</xdr:colOff>
      <xdr:row>8</xdr:row>
      <xdr:rowOff>13229</xdr:rowOff>
    </xdr:to>
    <xdr:sp macro="" textlink="">
      <xdr:nvSpPr>
        <xdr:cNvPr id="10" name="Rectangle: Rounded Corners 9">
          <a:extLst>
            <a:ext uri="{FF2B5EF4-FFF2-40B4-BE49-F238E27FC236}">
              <a16:creationId xmlns:a16="http://schemas.microsoft.com/office/drawing/2014/main" id="{EF76DA25-9995-5881-AE84-15E9B8B8480D}"/>
            </a:ext>
          </a:extLst>
        </xdr:cNvPr>
        <xdr:cNvSpPr/>
      </xdr:nvSpPr>
      <xdr:spPr>
        <a:xfrm>
          <a:off x="2961656" y="641880"/>
          <a:ext cx="1317980" cy="85301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accent1">
                  <a:lumMod val="50000"/>
                </a:schemeClr>
              </a:solidFill>
              <a:latin typeface="+mn-lt"/>
              <a:ea typeface="+mn-ea"/>
              <a:cs typeface="+mn-cs"/>
            </a:rPr>
            <a:t>Net</a:t>
          </a:r>
          <a:r>
            <a:rPr lang="en-US" sz="1100" b="1" baseline="0">
              <a:solidFill>
                <a:schemeClr val="accent1">
                  <a:lumMod val="50000"/>
                </a:schemeClr>
              </a:solidFill>
              <a:latin typeface="+mn-lt"/>
              <a:ea typeface="+mn-ea"/>
              <a:cs typeface="+mn-cs"/>
            </a:rPr>
            <a:t> Profit </a:t>
          </a:r>
          <a:endParaRPr lang="en-US" sz="1100" b="1">
            <a:solidFill>
              <a:schemeClr val="accent1">
                <a:lumMod val="50000"/>
              </a:schemeClr>
            </a:solidFill>
            <a:latin typeface="+mn-lt"/>
            <a:ea typeface="+mn-ea"/>
            <a:cs typeface="+mn-cs"/>
          </a:endParaRPr>
        </a:p>
      </xdr:txBody>
    </xdr:sp>
    <xdr:clientData/>
  </xdr:twoCellAnchor>
  <xdr:twoCellAnchor>
    <xdr:from>
      <xdr:col>7</xdr:col>
      <xdr:colOff>112604</xdr:colOff>
      <xdr:row>3</xdr:row>
      <xdr:rowOff>96046</xdr:rowOff>
    </xdr:from>
    <xdr:to>
      <xdr:col>9</xdr:col>
      <xdr:colOff>257968</xdr:colOff>
      <xdr:row>8</xdr:row>
      <xdr:rowOff>26458</xdr:rowOff>
    </xdr:to>
    <xdr:sp macro="" textlink="">
      <xdr:nvSpPr>
        <xdr:cNvPr id="11" name="Rectangle: Rounded Corners 10">
          <a:extLst>
            <a:ext uri="{FF2B5EF4-FFF2-40B4-BE49-F238E27FC236}">
              <a16:creationId xmlns:a16="http://schemas.microsoft.com/office/drawing/2014/main" id="{B15522B3-7282-D230-C8AF-0C7A79EDF033}"/>
            </a:ext>
          </a:extLst>
        </xdr:cNvPr>
        <xdr:cNvSpPr/>
      </xdr:nvSpPr>
      <xdr:spPr>
        <a:xfrm>
          <a:off x="4372396" y="651671"/>
          <a:ext cx="1362447" cy="856454"/>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accent1">
                  <a:lumMod val="50000"/>
                </a:schemeClr>
              </a:solidFill>
              <a:latin typeface="+mn-lt"/>
              <a:ea typeface="+mn-ea"/>
              <a:cs typeface="+mn-cs"/>
            </a:rPr>
            <a:t>Total</a:t>
          </a:r>
          <a:r>
            <a:rPr lang="en-US" sz="1100" b="1" baseline="0">
              <a:solidFill>
                <a:schemeClr val="accent1">
                  <a:lumMod val="50000"/>
                </a:schemeClr>
              </a:solidFill>
              <a:latin typeface="+mn-lt"/>
              <a:ea typeface="+mn-ea"/>
              <a:cs typeface="+mn-cs"/>
            </a:rPr>
            <a:t> Orders</a:t>
          </a:r>
          <a:endParaRPr lang="en-US" sz="1100" b="1">
            <a:solidFill>
              <a:schemeClr val="accent1">
                <a:lumMod val="50000"/>
              </a:schemeClr>
            </a:solidFill>
            <a:latin typeface="+mn-lt"/>
            <a:ea typeface="+mn-ea"/>
            <a:cs typeface="+mn-cs"/>
          </a:endParaRPr>
        </a:p>
      </xdr:txBody>
    </xdr:sp>
    <xdr:clientData/>
  </xdr:twoCellAnchor>
  <xdr:twoCellAnchor>
    <xdr:from>
      <xdr:col>0</xdr:col>
      <xdr:colOff>148961</xdr:colOff>
      <xdr:row>5</xdr:row>
      <xdr:rowOff>44715</xdr:rowOff>
    </xdr:from>
    <xdr:to>
      <xdr:col>2</xdr:col>
      <xdr:colOff>110861</xdr:colOff>
      <xdr:row>7</xdr:row>
      <xdr:rowOff>25665</xdr:rowOff>
    </xdr:to>
    <xdr:sp macro="" textlink="'KPI''s'!D2">
      <xdr:nvSpPr>
        <xdr:cNvPr id="12" name="TextBox 11">
          <a:extLst>
            <a:ext uri="{FF2B5EF4-FFF2-40B4-BE49-F238E27FC236}">
              <a16:creationId xmlns:a16="http://schemas.microsoft.com/office/drawing/2014/main" id="{77D1F006-539E-0915-5065-A14478BC28CC}"/>
            </a:ext>
          </a:extLst>
        </xdr:cNvPr>
        <xdr:cNvSpPr txBox="1"/>
      </xdr:nvSpPr>
      <xdr:spPr>
        <a:xfrm>
          <a:off x="148961" y="970757"/>
          <a:ext cx="1178983"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13AA40-9AB1-492F-AB8A-922077A7F06B}" type="TxLink">
            <a:rPr lang="en-US" sz="1600" b="0" i="0" u="none" strike="noStrike">
              <a:solidFill>
                <a:schemeClr val="accent2">
                  <a:lumMod val="75000"/>
                </a:schemeClr>
              </a:solidFill>
              <a:latin typeface="Berlin Sans FB Demi" panose="020E0802020502020306" pitchFamily="34" charset="0"/>
              <a:ea typeface="Calibri"/>
              <a:cs typeface="Calibri"/>
            </a:rPr>
            <a:pPr algn="ctr"/>
            <a:t> $1,471,556 </a:t>
          </a:fld>
          <a:endParaRPr lang="en-US" sz="1600">
            <a:solidFill>
              <a:schemeClr val="accent2">
                <a:lumMod val="75000"/>
              </a:schemeClr>
            </a:solidFill>
            <a:latin typeface="Berlin Sans FB Demi" panose="020E0802020502020306" pitchFamily="34" charset="0"/>
          </a:endParaRPr>
        </a:p>
      </xdr:txBody>
    </xdr:sp>
    <xdr:clientData/>
  </xdr:twoCellAnchor>
  <xdr:twoCellAnchor>
    <xdr:from>
      <xdr:col>2</xdr:col>
      <xdr:colOff>445030</xdr:colOff>
      <xdr:row>5</xdr:row>
      <xdr:rowOff>54240</xdr:rowOff>
    </xdr:from>
    <xdr:to>
      <xdr:col>4</xdr:col>
      <xdr:colOff>296450</xdr:colOff>
      <xdr:row>7</xdr:row>
      <xdr:rowOff>35190</xdr:rowOff>
    </xdr:to>
    <xdr:sp macro="" textlink="'KPI''s'!C2">
      <xdr:nvSpPr>
        <xdr:cNvPr id="13" name="TextBox 12">
          <a:extLst>
            <a:ext uri="{FF2B5EF4-FFF2-40B4-BE49-F238E27FC236}">
              <a16:creationId xmlns:a16="http://schemas.microsoft.com/office/drawing/2014/main" id="{CE44569E-10FB-DAEF-763B-BE9F4D2E092A}"/>
            </a:ext>
          </a:extLst>
        </xdr:cNvPr>
        <xdr:cNvSpPr txBox="1"/>
      </xdr:nvSpPr>
      <xdr:spPr>
        <a:xfrm>
          <a:off x="1662113" y="980282"/>
          <a:ext cx="1068504"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CD466B1-F46C-4A74-A165-0B355825A05D}" type="TxLink">
            <a:rPr lang="en-US" sz="1600" b="0" i="0" u="none" strike="noStrike">
              <a:solidFill>
                <a:schemeClr val="accent2">
                  <a:lumMod val="75000"/>
                </a:schemeClr>
              </a:solidFill>
              <a:latin typeface="Berlin Sans FB Demi" panose="020E0802020502020306" pitchFamily="34" charset="0"/>
              <a:ea typeface="Calibri"/>
              <a:cs typeface="Calibri"/>
            </a:rPr>
            <a:pPr marL="0" indent="0" algn="ctr"/>
            <a:t> $957,226 </a:t>
          </a:fld>
          <a:endParaRPr lang="en-US" sz="1600" b="0" i="0" u="none" strike="noStrike">
            <a:solidFill>
              <a:schemeClr val="accent2">
                <a:lumMod val="75000"/>
              </a:schemeClr>
            </a:solidFill>
            <a:latin typeface="Berlin Sans FB Demi" panose="020E0802020502020306" pitchFamily="34" charset="0"/>
            <a:ea typeface="Calibri"/>
            <a:cs typeface="Calibri"/>
          </a:endParaRPr>
        </a:p>
      </xdr:txBody>
    </xdr:sp>
    <xdr:clientData/>
  </xdr:twoCellAnchor>
  <xdr:twoCellAnchor>
    <xdr:from>
      <xdr:col>5</xdr:col>
      <xdr:colOff>85460</xdr:colOff>
      <xdr:row>5</xdr:row>
      <xdr:rowOff>34131</xdr:rowOff>
    </xdr:from>
    <xdr:to>
      <xdr:col>6</xdr:col>
      <xdr:colOff>483013</xdr:colOff>
      <xdr:row>7</xdr:row>
      <xdr:rowOff>15081</xdr:rowOff>
    </xdr:to>
    <xdr:sp macro="" textlink="'KPI''s'!B2">
      <xdr:nvSpPr>
        <xdr:cNvPr id="14" name="TextBox 13">
          <a:extLst>
            <a:ext uri="{FF2B5EF4-FFF2-40B4-BE49-F238E27FC236}">
              <a16:creationId xmlns:a16="http://schemas.microsoft.com/office/drawing/2014/main" id="{976B7382-4F28-0B55-3988-3F3F42A89732}"/>
            </a:ext>
          </a:extLst>
        </xdr:cNvPr>
        <xdr:cNvSpPr txBox="1"/>
      </xdr:nvSpPr>
      <xdr:spPr>
        <a:xfrm>
          <a:off x="3128168" y="960173"/>
          <a:ext cx="1006095"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06FA776-9CFB-4421-B83F-F0263F60FF80}" type="TxLink">
            <a:rPr lang="en-US" sz="1600" b="0" i="0" u="none" strike="noStrike">
              <a:solidFill>
                <a:schemeClr val="accent2">
                  <a:lumMod val="75000"/>
                </a:schemeClr>
              </a:solidFill>
              <a:latin typeface="Berlin Sans FB Demi" panose="020E0802020502020306" pitchFamily="34" charset="0"/>
              <a:ea typeface="Calibri"/>
              <a:cs typeface="Calibri"/>
            </a:rPr>
            <a:pPr marL="0" indent="0" algn="ctr"/>
            <a:t> $514,330 </a:t>
          </a:fld>
          <a:endParaRPr lang="en-US" sz="1600" b="0" i="0" u="none" strike="noStrike">
            <a:solidFill>
              <a:schemeClr val="accent2">
                <a:lumMod val="75000"/>
              </a:schemeClr>
            </a:solidFill>
            <a:latin typeface="Berlin Sans FB Demi" panose="020E0802020502020306" pitchFamily="34" charset="0"/>
            <a:ea typeface="Calibri"/>
            <a:cs typeface="Calibri"/>
          </a:endParaRPr>
        </a:p>
      </xdr:txBody>
    </xdr:sp>
    <xdr:clientData/>
  </xdr:twoCellAnchor>
  <xdr:twoCellAnchor>
    <xdr:from>
      <xdr:col>8</xdr:col>
      <xdr:colOff>39687</xdr:colOff>
      <xdr:row>5</xdr:row>
      <xdr:rowOff>67998</xdr:rowOff>
    </xdr:from>
    <xdr:to>
      <xdr:col>9</xdr:col>
      <xdr:colOff>66674</xdr:colOff>
      <xdr:row>7</xdr:row>
      <xdr:rowOff>48948</xdr:rowOff>
    </xdr:to>
    <xdr:sp macro="" textlink="'KPI''s'!G16">
      <xdr:nvSpPr>
        <xdr:cNvPr id="15" name="TextBox 14">
          <a:extLst>
            <a:ext uri="{FF2B5EF4-FFF2-40B4-BE49-F238E27FC236}">
              <a16:creationId xmlns:a16="http://schemas.microsoft.com/office/drawing/2014/main" id="{0D72723B-F0B0-AEA7-5562-08BEEBBB99DF}"/>
            </a:ext>
          </a:extLst>
        </xdr:cNvPr>
        <xdr:cNvSpPr txBox="1"/>
      </xdr:nvSpPr>
      <xdr:spPr>
        <a:xfrm>
          <a:off x="4908020" y="994040"/>
          <a:ext cx="635529"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0FF76C-0D2A-42AE-A9B0-94F663D7099E}" type="TxLink">
            <a:rPr lang="en-US" sz="1100" b="0" i="0" u="none" strike="noStrike">
              <a:solidFill>
                <a:srgbClr val="000000"/>
              </a:solidFill>
              <a:latin typeface="Calibri"/>
              <a:ea typeface="Calibri"/>
              <a:cs typeface="Calibri"/>
            </a:rPr>
            <a:pPr/>
            <a:t> $224,219.0 </a:t>
          </a:fld>
          <a:endParaRPr lang="en-US" sz="1600">
            <a:solidFill>
              <a:schemeClr val="accent2">
                <a:lumMod val="75000"/>
              </a:schemeClr>
            </a:solidFill>
            <a:latin typeface="Berlin Sans FB Demi" panose="020E0802020502020306" pitchFamily="34" charset="0"/>
          </a:endParaRPr>
        </a:p>
      </xdr:txBody>
    </xdr:sp>
    <xdr:clientData/>
  </xdr:twoCellAnchor>
  <xdr:twoCellAnchor>
    <xdr:from>
      <xdr:col>7</xdr:col>
      <xdr:colOff>253471</xdr:colOff>
      <xdr:row>5</xdr:row>
      <xdr:rowOff>50536</xdr:rowOff>
    </xdr:from>
    <xdr:to>
      <xdr:col>9</xdr:col>
      <xdr:colOff>33074</xdr:colOff>
      <xdr:row>7</xdr:row>
      <xdr:rowOff>25017</xdr:rowOff>
    </xdr:to>
    <xdr:sp macro="" textlink="'KPI''s'!A2">
      <xdr:nvSpPr>
        <xdr:cNvPr id="16" name="TextBox 15">
          <a:extLst>
            <a:ext uri="{FF2B5EF4-FFF2-40B4-BE49-F238E27FC236}">
              <a16:creationId xmlns:a16="http://schemas.microsoft.com/office/drawing/2014/main" id="{181C9DC3-2767-D0F1-1460-B7596CB8D3EB}"/>
            </a:ext>
          </a:extLst>
        </xdr:cNvPr>
        <xdr:cNvSpPr txBox="1"/>
      </xdr:nvSpPr>
      <xdr:spPr>
        <a:xfrm>
          <a:off x="4513263" y="976578"/>
          <a:ext cx="996686" cy="34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4695E1-CB2B-4780-9578-B2502AD64676}" type="TxLink">
            <a:rPr lang="en-US" sz="1600" b="0" i="0" u="none" strike="noStrike">
              <a:solidFill>
                <a:schemeClr val="accent2">
                  <a:lumMod val="75000"/>
                </a:schemeClr>
              </a:solidFill>
              <a:latin typeface="Berlin Sans FB Demi" panose="020E0802020502020306" pitchFamily="34" charset="0"/>
              <a:ea typeface="Calibri"/>
              <a:cs typeface="Calibri"/>
            </a:rPr>
            <a:pPr marL="0" indent="0" algn="ctr"/>
            <a:t> 2,999 </a:t>
          </a:fld>
          <a:endParaRPr lang="en-US" sz="1600" b="0" i="0" u="none" strike="noStrike">
            <a:solidFill>
              <a:schemeClr val="accent2">
                <a:lumMod val="75000"/>
              </a:schemeClr>
            </a:solidFill>
            <a:latin typeface="Berlin Sans FB Demi" panose="020E0802020502020306" pitchFamily="34" charset="0"/>
            <a:ea typeface="Calibri"/>
            <a:cs typeface="Calibri"/>
          </a:endParaRPr>
        </a:p>
      </xdr:txBody>
    </xdr:sp>
    <xdr:clientData/>
  </xdr:twoCellAnchor>
  <xdr:twoCellAnchor>
    <xdr:from>
      <xdr:col>9</xdr:col>
      <xdr:colOff>354101</xdr:colOff>
      <xdr:row>3</xdr:row>
      <xdr:rowOff>79373</xdr:rowOff>
    </xdr:from>
    <xdr:to>
      <xdr:col>15</xdr:col>
      <xdr:colOff>138906</xdr:colOff>
      <xdr:row>8</xdr:row>
      <xdr:rowOff>127264</xdr:rowOff>
    </xdr:to>
    <xdr:sp macro="" textlink="">
      <xdr:nvSpPr>
        <xdr:cNvPr id="17" name="Rectangle: Rounded Corners 16">
          <a:extLst>
            <a:ext uri="{FF2B5EF4-FFF2-40B4-BE49-F238E27FC236}">
              <a16:creationId xmlns:a16="http://schemas.microsoft.com/office/drawing/2014/main" id="{ADDCF6C1-ADFF-9871-2040-8013871D645B}"/>
            </a:ext>
          </a:extLst>
        </xdr:cNvPr>
        <xdr:cNvSpPr/>
      </xdr:nvSpPr>
      <xdr:spPr>
        <a:xfrm>
          <a:off x="5830976" y="634998"/>
          <a:ext cx="3436055" cy="973933"/>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46302</xdr:colOff>
      <xdr:row>3</xdr:row>
      <xdr:rowOff>59531</xdr:rowOff>
    </xdr:from>
    <xdr:to>
      <xdr:col>12</xdr:col>
      <xdr:colOff>92604</xdr:colOff>
      <xdr:row>8</xdr:row>
      <xdr:rowOff>52915</xdr:rowOff>
    </xdr:to>
    <xdr:graphicFrame macro="">
      <xdr:nvGraphicFramePr>
        <xdr:cNvPr id="18" name="Chart 17">
          <a:extLst>
            <a:ext uri="{FF2B5EF4-FFF2-40B4-BE49-F238E27FC236}">
              <a16:creationId xmlns:a16="http://schemas.microsoft.com/office/drawing/2014/main" id="{CC20B3B2-2913-4319-96E8-4A16A9E6A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469635</xdr:colOff>
      <xdr:row>7</xdr:row>
      <xdr:rowOff>40217</xdr:rowOff>
    </xdr:from>
    <xdr:to>
      <xdr:col>11</xdr:col>
      <xdr:colOff>350044</xdr:colOff>
      <xdr:row>8</xdr:row>
      <xdr:rowOff>125677</xdr:rowOff>
    </xdr:to>
    <xdr:sp macro="" textlink="'KPI''s'!A2">
      <xdr:nvSpPr>
        <xdr:cNvPr id="19" name="TextBox 18">
          <a:extLst>
            <a:ext uri="{FF2B5EF4-FFF2-40B4-BE49-F238E27FC236}">
              <a16:creationId xmlns:a16="http://schemas.microsoft.com/office/drawing/2014/main" id="{0A2337C0-542B-C3B7-2970-2E372910E01C}"/>
            </a:ext>
          </a:extLst>
        </xdr:cNvPr>
        <xdr:cNvSpPr txBox="1"/>
      </xdr:nvSpPr>
      <xdr:spPr>
        <a:xfrm>
          <a:off x="5946510" y="1336675"/>
          <a:ext cx="1097492" cy="270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2060"/>
              </a:solidFill>
              <a:latin typeface="Berlin Sans FB Demi" panose="020E0802020502020306" pitchFamily="34" charset="0"/>
              <a:ea typeface="Calibri"/>
              <a:cs typeface="Calibri"/>
            </a:rPr>
            <a:t>Completed</a:t>
          </a:r>
        </a:p>
      </xdr:txBody>
    </xdr:sp>
    <xdr:clientData/>
  </xdr:twoCellAnchor>
  <xdr:twoCellAnchor>
    <xdr:from>
      <xdr:col>13</xdr:col>
      <xdr:colOff>191823</xdr:colOff>
      <xdr:row>7</xdr:row>
      <xdr:rowOff>35984</xdr:rowOff>
    </xdr:from>
    <xdr:to>
      <xdr:col>14</xdr:col>
      <xdr:colOff>502710</xdr:colOff>
      <xdr:row>8</xdr:row>
      <xdr:rowOff>119062</xdr:rowOff>
    </xdr:to>
    <xdr:sp macro="" textlink="'KPI''s'!A2">
      <xdr:nvSpPr>
        <xdr:cNvPr id="20" name="TextBox 19">
          <a:extLst>
            <a:ext uri="{FF2B5EF4-FFF2-40B4-BE49-F238E27FC236}">
              <a16:creationId xmlns:a16="http://schemas.microsoft.com/office/drawing/2014/main" id="{570B9AF3-26F7-3896-9C8D-CD05F66C0873}"/>
            </a:ext>
          </a:extLst>
        </xdr:cNvPr>
        <xdr:cNvSpPr txBox="1"/>
      </xdr:nvSpPr>
      <xdr:spPr>
        <a:xfrm>
          <a:off x="8102865" y="1332442"/>
          <a:ext cx="919428" cy="268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2060"/>
              </a:solidFill>
              <a:latin typeface="Berlin Sans FB Demi" panose="020E0802020502020306" pitchFamily="34" charset="0"/>
              <a:ea typeface="Calibri"/>
              <a:cs typeface="Calibri"/>
            </a:rPr>
            <a:t>Returned</a:t>
          </a:r>
        </a:p>
        <a:p>
          <a:pPr marL="0" indent="0" algn="ctr"/>
          <a:endParaRPr lang="en-US" sz="1200" b="0"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13</xdr:col>
      <xdr:colOff>26458</xdr:colOff>
      <xdr:row>3</xdr:row>
      <xdr:rowOff>112447</xdr:rowOff>
    </xdr:from>
    <xdr:to>
      <xdr:col>15</xdr:col>
      <xdr:colOff>99219</xdr:colOff>
      <xdr:row>7</xdr:row>
      <xdr:rowOff>158749</xdr:rowOff>
    </xdr:to>
    <xdr:graphicFrame macro="">
      <xdr:nvGraphicFramePr>
        <xdr:cNvPr id="21" name="Chart 20">
          <a:extLst>
            <a:ext uri="{FF2B5EF4-FFF2-40B4-BE49-F238E27FC236}">
              <a16:creationId xmlns:a16="http://schemas.microsoft.com/office/drawing/2014/main" id="{61F020C9-00A7-4D86-A503-843A30D0D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251088</xdr:colOff>
      <xdr:row>4</xdr:row>
      <xdr:rowOff>171716</xdr:rowOff>
    </xdr:from>
    <xdr:to>
      <xdr:col>13</xdr:col>
      <xdr:colOff>343163</xdr:colOff>
      <xdr:row>6</xdr:row>
      <xdr:rowOff>136791</xdr:rowOff>
    </xdr:to>
    <xdr:sp macro="" textlink="'KPI''s'!A2">
      <xdr:nvSpPr>
        <xdr:cNvPr id="27" name="TextBox 26">
          <a:extLst>
            <a:ext uri="{FF2B5EF4-FFF2-40B4-BE49-F238E27FC236}">
              <a16:creationId xmlns:a16="http://schemas.microsoft.com/office/drawing/2014/main" id="{369B9184-B07F-0D4C-2CF9-E3CE5AE67970}"/>
            </a:ext>
          </a:extLst>
        </xdr:cNvPr>
        <xdr:cNvSpPr txBox="1"/>
      </xdr:nvSpPr>
      <xdr:spPr>
        <a:xfrm>
          <a:off x="6945046" y="912549"/>
          <a:ext cx="13091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2060"/>
              </a:solidFill>
              <a:latin typeface="Berlin Sans FB Demi" panose="020E0802020502020306" pitchFamily="34" charset="0"/>
              <a:ea typeface="Calibri"/>
              <a:cs typeface="Calibri"/>
            </a:rPr>
            <a:t>Order</a:t>
          </a:r>
          <a:r>
            <a:rPr lang="en-US" sz="1200" b="0" i="0" u="none" strike="noStrike" baseline="0">
              <a:solidFill>
                <a:srgbClr val="002060"/>
              </a:solidFill>
              <a:latin typeface="Berlin Sans FB Demi" panose="020E0802020502020306" pitchFamily="34" charset="0"/>
              <a:ea typeface="Calibri"/>
              <a:cs typeface="Calibri"/>
            </a:rPr>
            <a:t> By Status</a:t>
          </a:r>
          <a:endParaRPr lang="en-US" sz="1200" b="0" i="0" u="none" strike="noStrike">
            <a:solidFill>
              <a:srgbClr val="002060"/>
            </a:solidFill>
            <a:latin typeface="Berlin Sans FB Demi" panose="020E0802020502020306" pitchFamily="34" charset="0"/>
            <a:ea typeface="Calibri"/>
            <a:cs typeface="Calibri"/>
          </a:endParaRPr>
        </a:p>
      </xdr:txBody>
    </xdr:sp>
    <xdr:clientData/>
  </xdr:twoCellAnchor>
  <xdr:twoCellAnchor>
    <xdr:from>
      <xdr:col>10</xdr:col>
      <xdr:colOff>33073</xdr:colOff>
      <xdr:row>5</xdr:row>
      <xdr:rowOff>8465</xdr:rowOff>
    </xdr:from>
    <xdr:to>
      <xdr:col>11</xdr:col>
      <xdr:colOff>132293</xdr:colOff>
      <xdr:row>6</xdr:row>
      <xdr:rowOff>174624</xdr:rowOff>
    </xdr:to>
    <xdr:sp macro="" textlink="'KPI''s'!I5">
      <xdr:nvSpPr>
        <xdr:cNvPr id="2" name="TextBox 1">
          <a:extLst>
            <a:ext uri="{FF2B5EF4-FFF2-40B4-BE49-F238E27FC236}">
              <a16:creationId xmlns:a16="http://schemas.microsoft.com/office/drawing/2014/main" id="{FE5B27EB-D11A-B561-00F3-003D0CF04FB0}"/>
            </a:ext>
          </a:extLst>
        </xdr:cNvPr>
        <xdr:cNvSpPr txBox="1"/>
      </xdr:nvSpPr>
      <xdr:spPr>
        <a:xfrm>
          <a:off x="6118490" y="934507"/>
          <a:ext cx="707761"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44BB47-0A98-48A6-9407-A37A115591FA}" type="TxLink">
            <a:rPr lang="en-US" sz="1400" b="1" i="0" u="none" strike="noStrike">
              <a:solidFill>
                <a:schemeClr val="accent1">
                  <a:lumMod val="50000"/>
                </a:schemeClr>
              </a:solidFill>
              <a:latin typeface="Calibri"/>
              <a:ea typeface="Calibri"/>
              <a:cs typeface="Calibri"/>
            </a:rPr>
            <a:pPr marL="0" indent="0" algn="ctr"/>
            <a:t>52%</a:t>
          </a:fld>
          <a:endParaRPr lang="en-US" sz="1400" b="1" i="0" u="none" strike="noStrike">
            <a:solidFill>
              <a:schemeClr val="accent1">
                <a:lumMod val="50000"/>
              </a:schemeClr>
            </a:solidFill>
            <a:latin typeface="Berlin Sans FB Demi" panose="020E0802020502020306" pitchFamily="34" charset="0"/>
            <a:ea typeface="Calibri"/>
            <a:cs typeface="Calibri"/>
          </a:endParaRPr>
        </a:p>
      </xdr:txBody>
    </xdr:sp>
    <xdr:clientData/>
  </xdr:twoCellAnchor>
  <xdr:twoCellAnchor>
    <xdr:from>
      <xdr:col>13</xdr:col>
      <xdr:colOff>423333</xdr:colOff>
      <xdr:row>5</xdr:row>
      <xdr:rowOff>22224</xdr:rowOff>
    </xdr:from>
    <xdr:to>
      <xdr:col>14</xdr:col>
      <xdr:colOff>377032</xdr:colOff>
      <xdr:row>7</xdr:row>
      <xdr:rowOff>3175</xdr:rowOff>
    </xdr:to>
    <xdr:sp macro="" textlink="'KPI''s'!I6">
      <xdr:nvSpPr>
        <xdr:cNvPr id="6" name="TextBox 5">
          <a:extLst>
            <a:ext uri="{FF2B5EF4-FFF2-40B4-BE49-F238E27FC236}">
              <a16:creationId xmlns:a16="http://schemas.microsoft.com/office/drawing/2014/main" id="{84472267-5601-E209-00CA-516711B7BB65}"/>
            </a:ext>
          </a:extLst>
        </xdr:cNvPr>
        <xdr:cNvSpPr txBox="1"/>
      </xdr:nvSpPr>
      <xdr:spPr>
        <a:xfrm>
          <a:off x="8334375" y="948266"/>
          <a:ext cx="562240"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AE16661-98D0-467A-BB7E-1563158ED132}" type="TxLink">
            <a:rPr lang="en-US" sz="1400" b="1" i="0" u="none" strike="noStrike">
              <a:solidFill>
                <a:schemeClr val="accent1">
                  <a:lumMod val="50000"/>
                </a:schemeClr>
              </a:solidFill>
              <a:latin typeface="Calibri"/>
              <a:ea typeface="Calibri"/>
              <a:cs typeface="Calibri"/>
            </a:rPr>
            <a:pPr marL="0" indent="0" algn="ctr"/>
            <a:t>48%</a:t>
          </a:fld>
          <a:endParaRPr lang="en-US" sz="1400" b="1" i="0" u="none" strike="noStrike">
            <a:solidFill>
              <a:schemeClr val="accent1">
                <a:lumMod val="50000"/>
              </a:schemeClr>
            </a:solidFill>
            <a:latin typeface="Calibri"/>
            <a:ea typeface="Calibri"/>
            <a:cs typeface="Calibri"/>
          </a:endParaRPr>
        </a:p>
      </xdr:txBody>
    </xdr:sp>
    <xdr:clientData/>
  </xdr:twoCellAnchor>
  <xdr:twoCellAnchor>
    <xdr:from>
      <xdr:col>0</xdr:col>
      <xdr:colOff>79374</xdr:colOff>
      <xdr:row>8</xdr:row>
      <xdr:rowOff>139699</xdr:rowOff>
    </xdr:from>
    <xdr:to>
      <xdr:col>4</xdr:col>
      <xdr:colOff>535781</xdr:colOff>
      <xdr:row>27</xdr:row>
      <xdr:rowOff>145520</xdr:rowOff>
    </xdr:to>
    <xdr:sp macro="" textlink="">
      <xdr:nvSpPr>
        <xdr:cNvPr id="32" name="Rectangle: Rounded Corners 31">
          <a:extLst>
            <a:ext uri="{FF2B5EF4-FFF2-40B4-BE49-F238E27FC236}">
              <a16:creationId xmlns:a16="http://schemas.microsoft.com/office/drawing/2014/main" id="{EDAE2A9B-35B0-08A5-44ED-40CD44158A34}"/>
            </a:ext>
          </a:extLst>
        </xdr:cNvPr>
        <xdr:cNvSpPr/>
      </xdr:nvSpPr>
      <xdr:spPr>
        <a:xfrm>
          <a:off x="79374" y="1621366"/>
          <a:ext cx="2890574" cy="3524779"/>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rPr>
            <a:t>Revenue</a:t>
          </a:r>
          <a:r>
            <a:rPr lang="en-US" sz="1100" b="1" baseline="0">
              <a:solidFill>
                <a:srgbClr val="002060"/>
              </a:solidFill>
            </a:rPr>
            <a:t> by Country</a:t>
          </a:r>
          <a:endParaRPr lang="en-US" sz="1100" b="1">
            <a:solidFill>
              <a:srgbClr val="002060"/>
            </a:solidFill>
          </a:endParaRPr>
        </a:p>
      </xdr:txBody>
    </xdr:sp>
    <xdr:clientData/>
  </xdr:twoCellAnchor>
  <xdr:twoCellAnchor>
    <xdr:from>
      <xdr:col>5</xdr:col>
      <xdr:colOff>13229</xdr:colOff>
      <xdr:row>9</xdr:row>
      <xdr:rowOff>39689</xdr:rowOff>
    </xdr:from>
    <xdr:to>
      <xdr:col>11</xdr:col>
      <xdr:colOff>198438</xdr:colOff>
      <xdr:row>17</xdr:row>
      <xdr:rowOff>152136</xdr:rowOff>
    </xdr:to>
    <xdr:sp macro="" textlink="">
      <xdr:nvSpPr>
        <xdr:cNvPr id="33" name="Rectangle: Rounded Corners 32">
          <a:extLst>
            <a:ext uri="{FF2B5EF4-FFF2-40B4-BE49-F238E27FC236}">
              <a16:creationId xmlns:a16="http://schemas.microsoft.com/office/drawing/2014/main" id="{6401325A-5055-73D1-CE27-5B1BB8C2C52D}"/>
            </a:ext>
          </a:extLst>
        </xdr:cNvPr>
        <xdr:cNvSpPr/>
      </xdr:nvSpPr>
      <xdr:spPr>
        <a:xfrm>
          <a:off x="3055937" y="1706564"/>
          <a:ext cx="3836459" cy="1594114"/>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66146</xdr:colOff>
      <xdr:row>18</xdr:row>
      <xdr:rowOff>66940</xdr:rowOff>
    </xdr:from>
    <xdr:to>
      <xdr:col>11</xdr:col>
      <xdr:colOff>231511</xdr:colOff>
      <xdr:row>27</xdr:row>
      <xdr:rowOff>158750</xdr:rowOff>
    </xdr:to>
    <xdr:sp macro="" textlink="">
      <xdr:nvSpPr>
        <xdr:cNvPr id="34" name="Rectangle: Rounded Corners 33">
          <a:extLst>
            <a:ext uri="{FF2B5EF4-FFF2-40B4-BE49-F238E27FC236}">
              <a16:creationId xmlns:a16="http://schemas.microsoft.com/office/drawing/2014/main" id="{CE8F75A6-85AB-58E1-ED6E-AF9CDBF87AD3}"/>
            </a:ext>
          </a:extLst>
        </xdr:cNvPr>
        <xdr:cNvSpPr/>
      </xdr:nvSpPr>
      <xdr:spPr>
        <a:xfrm>
          <a:off x="3108854" y="3400690"/>
          <a:ext cx="3816615" cy="1758685"/>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400" b="1" i="0" baseline="0">
              <a:solidFill>
                <a:srgbClr val="002060"/>
              </a:solidFill>
              <a:effectLst/>
              <a:latin typeface="+mn-lt"/>
              <a:ea typeface="+mn-ea"/>
              <a:cs typeface="+mn-cs"/>
            </a:rPr>
            <a:t>Monthly  Revenue Cost &amp; Profit Trend </a:t>
          </a:r>
          <a:endParaRPr lang="en-US" sz="1400" b="1">
            <a:solidFill>
              <a:srgbClr val="002060"/>
            </a:solidFill>
            <a:effectLst/>
          </a:endParaRPr>
        </a:p>
        <a:p>
          <a:pPr algn="l"/>
          <a:endParaRPr lang="en-US" sz="1400" b="1">
            <a:solidFill>
              <a:srgbClr val="002060"/>
            </a:solidFill>
          </a:endParaRPr>
        </a:p>
      </xdr:txBody>
    </xdr:sp>
    <xdr:clientData/>
  </xdr:twoCellAnchor>
  <xdr:twoCellAnchor>
    <xdr:from>
      <xdr:col>11</xdr:col>
      <xdr:colOff>284429</xdr:colOff>
      <xdr:row>9</xdr:row>
      <xdr:rowOff>38628</xdr:rowOff>
    </xdr:from>
    <xdr:to>
      <xdr:col>17</xdr:col>
      <xdr:colOff>119063</xdr:colOff>
      <xdr:row>17</xdr:row>
      <xdr:rowOff>165363</xdr:rowOff>
    </xdr:to>
    <xdr:sp macro="" textlink="">
      <xdr:nvSpPr>
        <xdr:cNvPr id="35" name="Rectangle: Rounded Corners 34">
          <a:extLst>
            <a:ext uri="{FF2B5EF4-FFF2-40B4-BE49-F238E27FC236}">
              <a16:creationId xmlns:a16="http://schemas.microsoft.com/office/drawing/2014/main" id="{1E8F5B41-09BB-DAA3-CF62-36A696D4BB5C}"/>
            </a:ext>
          </a:extLst>
        </xdr:cNvPr>
        <xdr:cNvSpPr/>
      </xdr:nvSpPr>
      <xdr:spPr>
        <a:xfrm>
          <a:off x="6978387" y="1705503"/>
          <a:ext cx="3485884" cy="1608402"/>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rPr>
            <a:t>Daily Revenue Trend ZZ</a:t>
          </a:r>
        </a:p>
      </xdr:txBody>
    </xdr:sp>
    <xdr:clientData/>
  </xdr:twoCellAnchor>
  <xdr:twoCellAnchor>
    <xdr:from>
      <xdr:col>11</xdr:col>
      <xdr:colOff>277814</xdr:colOff>
      <xdr:row>18</xdr:row>
      <xdr:rowOff>66146</xdr:rowOff>
    </xdr:from>
    <xdr:to>
      <xdr:col>17</xdr:col>
      <xdr:colOff>85992</xdr:colOff>
      <xdr:row>28</xdr:row>
      <xdr:rowOff>13230</xdr:rowOff>
    </xdr:to>
    <xdr:sp macro="" textlink="">
      <xdr:nvSpPr>
        <xdr:cNvPr id="36" name="Rectangle: Rounded Corners 35">
          <a:extLst>
            <a:ext uri="{FF2B5EF4-FFF2-40B4-BE49-F238E27FC236}">
              <a16:creationId xmlns:a16="http://schemas.microsoft.com/office/drawing/2014/main" id="{19C1AB86-3760-711F-FBD0-F463CB518E33}"/>
            </a:ext>
          </a:extLst>
        </xdr:cNvPr>
        <xdr:cNvSpPr/>
      </xdr:nvSpPr>
      <xdr:spPr>
        <a:xfrm>
          <a:off x="6971772" y="3399896"/>
          <a:ext cx="3459428" cy="1799167"/>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002060"/>
              </a:solidFill>
            </a:rPr>
            <a:t>Percentage Orders by Percentage </a:t>
          </a:r>
        </a:p>
      </xdr:txBody>
    </xdr:sp>
    <xdr:clientData/>
  </xdr:twoCellAnchor>
  <xdr:twoCellAnchor>
    <xdr:from>
      <xdr:col>10</xdr:col>
      <xdr:colOff>243856</xdr:colOff>
      <xdr:row>0</xdr:row>
      <xdr:rowOff>52713</xdr:rowOff>
    </xdr:from>
    <xdr:to>
      <xdr:col>20</xdr:col>
      <xdr:colOff>26460</xdr:colOff>
      <xdr:row>2</xdr:row>
      <xdr:rowOff>182888</xdr:rowOff>
    </xdr:to>
    <xdr:sp macro="" textlink="">
      <xdr:nvSpPr>
        <xdr:cNvPr id="37" name="Rectangle 36">
          <a:extLst>
            <a:ext uri="{FF2B5EF4-FFF2-40B4-BE49-F238E27FC236}">
              <a16:creationId xmlns:a16="http://schemas.microsoft.com/office/drawing/2014/main" id="{B6DFD316-2AEA-E097-0E4B-0C1DC6A60B0C}"/>
            </a:ext>
          </a:extLst>
        </xdr:cNvPr>
        <xdr:cNvSpPr/>
      </xdr:nvSpPr>
      <xdr:spPr>
        <a:xfrm>
          <a:off x="6329273" y="52713"/>
          <a:ext cx="5868020" cy="50059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259730</xdr:colOff>
      <xdr:row>0</xdr:row>
      <xdr:rowOff>28902</xdr:rowOff>
    </xdr:from>
    <xdr:to>
      <xdr:col>19</xdr:col>
      <xdr:colOff>365564</xdr:colOff>
      <xdr:row>2</xdr:row>
      <xdr:rowOff>130528</xdr:rowOff>
    </xdr:to>
    <mc:AlternateContent xmlns:mc="http://schemas.openxmlformats.org/markup-compatibility/2006" xmlns:a14="http://schemas.microsoft.com/office/drawing/2010/main">
      <mc:Choice Requires="a14">
        <xdr:graphicFrame macro="">
          <xdr:nvGraphicFramePr>
            <xdr:cNvPr id="39" name="Month">
              <a:extLst>
                <a:ext uri="{FF2B5EF4-FFF2-40B4-BE49-F238E27FC236}">
                  <a16:creationId xmlns:a16="http://schemas.microsoft.com/office/drawing/2014/main" id="{BEFCA84F-5438-47C3-8B81-2581AEB996D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45147" y="28902"/>
              <a:ext cx="5582709" cy="472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158750</xdr:colOff>
      <xdr:row>3</xdr:row>
      <xdr:rowOff>39688</xdr:rowOff>
    </xdr:from>
    <xdr:to>
      <xdr:col>19</xdr:col>
      <xdr:colOff>599809</xdr:colOff>
      <xdr:row>16</xdr:row>
      <xdr:rowOff>52917</xdr:rowOff>
    </xdr:to>
    <mc:AlternateContent xmlns:mc="http://schemas.openxmlformats.org/markup-compatibility/2006">
      <mc:Choice xmlns:a14="http://schemas.microsoft.com/office/drawing/2010/main" Requires="a14">
        <xdr:graphicFrame macro="">
          <xdr:nvGraphicFramePr>
            <xdr:cNvPr id="40" name="Country">
              <a:extLst>
                <a:ext uri="{FF2B5EF4-FFF2-40B4-BE49-F238E27FC236}">
                  <a16:creationId xmlns:a16="http://schemas.microsoft.com/office/drawing/2014/main" id="{216DBC2C-489F-4704-ADEE-12E5673087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503958" y="595313"/>
              <a:ext cx="1658143" cy="2420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158750</xdr:colOff>
      <xdr:row>16</xdr:row>
      <xdr:rowOff>158750</xdr:rowOff>
    </xdr:from>
    <xdr:to>
      <xdr:col>20</xdr:col>
      <xdr:colOff>42862</xdr:colOff>
      <xdr:row>27</xdr:row>
      <xdr:rowOff>52917</xdr:rowOff>
    </xdr:to>
    <mc:AlternateContent xmlns:mc="http://schemas.openxmlformats.org/markup-compatibility/2006">
      <mc:Choice xmlns:a14="http://schemas.microsoft.com/office/drawing/2010/main" Requires="a14">
        <xdr:graphicFrame macro="">
          <xdr:nvGraphicFramePr>
            <xdr:cNvPr id="41" name="Product Category">
              <a:extLst>
                <a:ext uri="{FF2B5EF4-FFF2-40B4-BE49-F238E27FC236}">
                  <a16:creationId xmlns:a16="http://schemas.microsoft.com/office/drawing/2014/main" id="{1A60DFEF-ACB9-4739-B577-A70637C2CE9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503958" y="3122083"/>
              <a:ext cx="1709737" cy="1931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99219</xdr:colOff>
      <xdr:row>9</xdr:row>
      <xdr:rowOff>46301</xdr:rowOff>
    </xdr:from>
    <xdr:to>
      <xdr:col>11</xdr:col>
      <xdr:colOff>85990</xdr:colOff>
      <xdr:row>17</xdr:row>
      <xdr:rowOff>132291</xdr:rowOff>
    </xdr:to>
    <xdr:graphicFrame macro="">
      <xdr:nvGraphicFramePr>
        <xdr:cNvPr id="7" name="Chart 6">
          <a:extLst>
            <a:ext uri="{FF2B5EF4-FFF2-40B4-BE49-F238E27FC236}">
              <a16:creationId xmlns:a16="http://schemas.microsoft.com/office/drawing/2014/main" id="{4A27086E-987D-4AF4-8D88-BA5F9B69D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205052</xdr:colOff>
      <xdr:row>20</xdr:row>
      <xdr:rowOff>138907</xdr:rowOff>
    </xdr:from>
    <xdr:to>
      <xdr:col>11</xdr:col>
      <xdr:colOff>26459</xdr:colOff>
      <xdr:row>27</xdr:row>
      <xdr:rowOff>112449</xdr:rowOff>
    </xdr:to>
    <xdr:graphicFrame macro="">
      <xdr:nvGraphicFramePr>
        <xdr:cNvPr id="8" name="Chart 7">
          <a:extLst>
            <a:ext uri="{FF2B5EF4-FFF2-40B4-BE49-F238E27FC236}">
              <a16:creationId xmlns:a16="http://schemas.microsoft.com/office/drawing/2014/main" id="{3A7CF001-A49D-458F-BCB2-24F0215F1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304271</xdr:colOff>
      <xdr:row>11</xdr:row>
      <xdr:rowOff>125677</xdr:rowOff>
    </xdr:from>
    <xdr:to>
      <xdr:col>16</xdr:col>
      <xdr:colOff>595312</xdr:colOff>
      <xdr:row>17</xdr:row>
      <xdr:rowOff>99219</xdr:rowOff>
    </xdr:to>
    <xdr:graphicFrame macro="">
      <xdr:nvGraphicFramePr>
        <xdr:cNvPr id="22" name="Chart 21">
          <a:extLst>
            <a:ext uri="{FF2B5EF4-FFF2-40B4-BE49-F238E27FC236}">
              <a16:creationId xmlns:a16="http://schemas.microsoft.com/office/drawing/2014/main" id="{B0DE3C8D-D8FE-4538-A15B-FA0A29DF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337346</xdr:colOff>
      <xdr:row>21</xdr:row>
      <xdr:rowOff>0</xdr:rowOff>
    </xdr:from>
    <xdr:to>
      <xdr:col>17</xdr:col>
      <xdr:colOff>26460</xdr:colOff>
      <xdr:row>27</xdr:row>
      <xdr:rowOff>125676</xdr:rowOff>
    </xdr:to>
    <xdr:graphicFrame macro="">
      <xdr:nvGraphicFramePr>
        <xdr:cNvPr id="23" name="Chart 22">
          <a:extLst>
            <a:ext uri="{FF2B5EF4-FFF2-40B4-BE49-F238E27FC236}">
              <a16:creationId xmlns:a16="http://schemas.microsoft.com/office/drawing/2014/main" id="{D76528EE-51EA-4F62-95F9-8294EDDA2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79374</xdr:colOff>
      <xdr:row>10</xdr:row>
      <xdr:rowOff>33073</xdr:rowOff>
    </xdr:from>
    <xdr:to>
      <xdr:col>4</xdr:col>
      <xdr:colOff>575468</xdr:colOff>
      <xdr:row>27</xdr:row>
      <xdr:rowOff>112447</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0E33AADA-D7D3-4BF4-B571-3DF7694D2A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9374" y="1885156"/>
              <a:ext cx="2930261" cy="32279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164481</xdr:colOff>
      <xdr:row>0</xdr:row>
      <xdr:rowOff>59327</xdr:rowOff>
    </xdr:from>
    <xdr:to>
      <xdr:col>19</xdr:col>
      <xdr:colOff>555626</xdr:colOff>
      <xdr:row>3</xdr:row>
      <xdr:rowOff>4294</xdr:rowOff>
    </xdr:to>
    <xdr:sp macro="" textlink="">
      <xdr:nvSpPr>
        <xdr:cNvPr id="25" name="Rectangle 24">
          <a:extLst>
            <a:ext uri="{FF2B5EF4-FFF2-40B4-BE49-F238E27FC236}">
              <a16:creationId xmlns:a16="http://schemas.microsoft.com/office/drawing/2014/main" id="{F7BC4853-2B6A-D06F-AB08-9437A72D926D}"/>
            </a:ext>
          </a:extLst>
        </xdr:cNvPr>
        <xdr:cNvSpPr/>
      </xdr:nvSpPr>
      <xdr:spPr>
        <a:xfrm>
          <a:off x="6249898" y="59327"/>
          <a:ext cx="5868020" cy="50059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180355</xdr:colOff>
      <xdr:row>0</xdr:row>
      <xdr:rowOff>35517</xdr:rowOff>
    </xdr:from>
    <xdr:to>
      <xdr:col>19</xdr:col>
      <xdr:colOff>562239</xdr:colOff>
      <xdr:row>2</xdr:row>
      <xdr:rowOff>125678</xdr:rowOff>
    </xdr:to>
    <mc:AlternateContent xmlns:mc="http://schemas.openxmlformats.org/markup-compatibility/2006">
      <mc:Choice xmlns:a14="http://schemas.microsoft.com/office/drawing/2010/main" Requires="a14">
        <xdr:graphicFrame macro="">
          <xdr:nvGraphicFramePr>
            <xdr:cNvPr id="26" name="Month 1">
              <a:extLst>
                <a:ext uri="{FF2B5EF4-FFF2-40B4-BE49-F238E27FC236}">
                  <a16:creationId xmlns:a16="http://schemas.microsoft.com/office/drawing/2014/main" id="{8F4A7655-432E-12B9-86B7-D53099DC744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265772" y="35517"/>
              <a:ext cx="5858759" cy="460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257968</xdr:colOff>
      <xdr:row>4</xdr:row>
      <xdr:rowOff>99219</xdr:rowOff>
    </xdr:from>
    <xdr:to>
      <xdr:col>17</xdr:col>
      <xdr:colOff>66146</xdr:colOff>
      <xdr:row>8</xdr:row>
      <xdr:rowOff>26458</xdr:rowOff>
    </xdr:to>
    <xdr:sp macro="" textlink="">
      <xdr:nvSpPr>
        <xdr:cNvPr id="28" name="Rectangle 27">
          <a:extLst>
            <a:ext uri="{FF2B5EF4-FFF2-40B4-BE49-F238E27FC236}">
              <a16:creationId xmlns:a16="http://schemas.microsoft.com/office/drawing/2014/main" id="{0CC13D6A-8644-BF75-BDC8-9F3E9110760B}"/>
            </a:ext>
          </a:extLst>
        </xdr:cNvPr>
        <xdr:cNvSpPr/>
      </xdr:nvSpPr>
      <xdr:spPr>
        <a:xfrm>
          <a:off x="9386093" y="840052"/>
          <a:ext cx="1025261" cy="66807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185208</xdr:colOff>
      <xdr:row>3</xdr:row>
      <xdr:rowOff>85991</xdr:rowOff>
    </xdr:from>
    <xdr:to>
      <xdr:col>17</xdr:col>
      <xdr:colOff>92605</xdr:colOff>
      <xdr:row>8</xdr:row>
      <xdr:rowOff>138907</xdr:rowOff>
    </xdr:to>
    <mc:AlternateContent xmlns:mc="http://schemas.openxmlformats.org/markup-compatibility/2006">
      <mc:Choice xmlns:a14="http://schemas.microsoft.com/office/drawing/2010/main" Requires="a14">
        <xdr:graphicFrame macro="">
          <xdr:nvGraphicFramePr>
            <xdr:cNvPr id="29" name="Year">
              <a:extLst>
                <a:ext uri="{FF2B5EF4-FFF2-40B4-BE49-F238E27FC236}">
                  <a16:creationId xmlns:a16="http://schemas.microsoft.com/office/drawing/2014/main" id="{7AD6E26B-9993-4C9C-9DEF-945BE1E7CA0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313333" y="641616"/>
              <a:ext cx="1124480" cy="978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Forson" refreshedDate="45761.453696296296" createdVersion="8" refreshedVersion="8" minRefreshableVersion="3" recordCount="555" xr:uid="{52F61CBB-C3A9-4E4E-BD24-A42658F5373D}">
  <cacheSource type="worksheet">
    <worksheetSource name="Data1"/>
  </cacheSource>
  <cacheFields count="18">
    <cacheField name="Order ID" numFmtId="0">
      <sharedItems containsSemiMixedTypes="0" containsString="0" containsNumber="1" containsInteger="1" minValue="1" maxValue="555"/>
    </cacheField>
    <cacheField name="Customer Name" numFmtId="0">
      <sharedItems/>
    </cacheField>
    <cacheField name="Product Category" numFmtId="0">
      <sharedItems count="5">
        <s v="Electronics"/>
        <s v="Books"/>
        <s v="Apparel"/>
        <s v="Groceries"/>
        <s v="Home Decor"/>
      </sharedItems>
    </cacheField>
    <cacheField name="Product Name" numFmtId="0">
      <sharedItems count="25">
        <s v="Smartphone"/>
        <s v="Fiction"/>
        <s v="Sneakers"/>
        <s v="Cereal"/>
        <s v="Headphones"/>
        <s v="Vase"/>
        <s v="Camera"/>
        <s v="Milk"/>
        <s v="T-Shirt"/>
        <s v="Curtains"/>
        <s v="Children's Book"/>
        <s v="Dress"/>
        <s v="Jeans"/>
        <s v="Biography"/>
        <s v="Laptop"/>
        <s v="Cookbook"/>
        <s v="Wall Art"/>
        <s v="Non-Fiction"/>
        <s v="Juice"/>
        <s v="Table Lamp"/>
        <s v="Cushion"/>
        <s v="Jacket"/>
        <s v="Tablet"/>
        <s v="Pasta"/>
        <s v="Rice"/>
      </sharedItems>
    </cacheField>
    <cacheField name="Order Date" numFmtId="14">
      <sharedItems containsSemiMixedTypes="0" containsNonDate="0" containsDate="1" containsString="0" minDate="2024-01-01T00:00:00" maxDate="2025-12-29T00:00:00"/>
    </cacheField>
    <cacheField name="Delivered Date" numFmtId="14">
      <sharedItems containsSemiMixedTypes="0" containsNonDate="0" containsDate="1" containsString="0" minDate="2024-01-10T00:00:00" maxDate="2026-01-01T00:00:00"/>
    </cacheField>
    <cacheField name="Quantity" numFmtId="166">
      <sharedItems containsSemiMixedTypes="0" containsString="0" containsNumber="1" containsInteger="1" minValue="1" maxValue="10" count="10">
        <n v="4"/>
        <n v="7"/>
        <n v="5"/>
        <n v="3"/>
        <n v="2"/>
        <n v="10"/>
        <n v="6"/>
        <n v="9"/>
        <n v="8"/>
        <n v="1"/>
      </sharedItems>
    </cacheField>
    <cacheField name="Unit Price" numFmtId="166">
      <sharedItems containsSemiMixedTypes="0" containsString="0" containsNumber="1" containsInteger="1" minValue="10" maxValue="998"/>
    </cacheField>
    <cacheField name="Revenue" numFmtId="166">
      <sharedItems containsSemiMixedTypes="0" containsString="0" containsNumber="1" containsInteger="1" minValue="13" maxValue="9740" count="514">
        <n v="952"/>
        <n v="294"/>
        <n v="4190"/>
        <n v="690"/>
        <n v="1908"/>
        <n v="2060"/>
        <n v="2238"/>
        <n v="1668"/>
        <n v="2106"/>
        <n v="1988"/>
        <n v="3320"/>
        <n v="604"/>
        <n v="2463"/>
        <n v="4890"/>
        <n v="7002"/>
        <n v="4355"/>
        <n v="1686"/>
        <n v="124"/>
        <n v="194"/>
        <n v="3844"/>
        <n v="2748"/>
        <n v="186"/>
        <n v="1468"/>
        <n v="104"/>
        <n v="1072"/>
        <n v="200"/>
        <n v="7794"/>
        <n v="1824"/>
        <n v="1344"/>
        <n v="775"/>
        <n v="1539"/>
        <n v="6180"/>
        <n v="2997"/>
        <n v="5168"/>
        <n v="2485"/>
        <n v="6904"/>
        <n v="2844"/>
        <n v="1521"/>
        <n v="2635"/>
        <n v="13"/>
        <n v="6588"/>
        <n v="1704"/>
        <n v="156"/>
        <n v="2768"/>
        <n v="889"/>
        <n v="1816"/>
        <n v="8613"/>
        <n v="1962"/>
        <n v="618"/>
        <n v="2132"/>
        <n v="3530"/>
        <n v="6419"/>
        <n v="644"/>
        <n v="4365"/>
        <n v="5544"/>
        <n v="3895"/>
        <n v="712"/>
        <n v="828"/>
        <n v="312"/>
        <n v="95"/>
        <n v="567"/>
        <n v="856"/>
        <n v="5560"/>
        <n v="1890"/>
        <n v="961"/>
        <n v="1232"/>
        <n v="8110"/>
        <n v="3960"/>
        <n v="8982"/>
        <n v="539"/>
        <n v="4977"/>
        <n v="2296"/>
        <n v="1540"/>
        <n v="1516"/>
        <n v="65"/>
        <n v="268"/>
        <n v="1200"/>
        <n v="2254"/>
        <n v="1120"/>
        <n v="247"/>
        <n v="3824"/>
        <n v="978"/>
        <n v="4635"/>
        <n v="2660"/>
        <n v="1827"/>
        <n v="2028"/>
        <n v="2440"/>
        <n v="4347"/>
        <n v="5200"/>
        <n v="2290"/>
        <n v="984"/>
        <n v="1206"/>
        <n v="6030"/>
        <n v="749"/>
        <n v="1780"/>
        <n v="3591"/>
        <n v="2624"/>
        <n v="928"/>
        <n v="1885"/>
        <n v="7080"/>
        <n v="326"/>
        <n v="1882"/>
        <n v="2445"/>
        <n v="308"/>
        <n v="4188"/>
        <n v="1968"/>
        <n v="1320"/>
        <n v="1424"/>
        <n v="1020"/>
        <n v="815"/>
        <n v="1998"/>
        <n v="293"/>
        <n v="1372"/>
        <n v="1210"/>
        <n v="2862"/>
        <n v="1024"/>
        <n v="231"/>
        <n v="777"/>
        <n v="660"/>
        <n v="624"/>
        <n v="1737"/>
        <n v="860"/>
        <n v="1850"/>
        <n v="2985"/>
        <n v="324"/>
        <n v="4765"/>
        <n v="960"/>
        <n v="1150"/>
        <n v="1656"/>
        <n v="1323"/>
        <n v="217"/>
        <n v="830"/>
        <n v="264"/>
        <n v="4524"/>
        <n v="748"/>
        <n v="3880"/>
        <n v="3400"/>
        <n v="5248"/>
        <n v="654"/>
        <n v="1340"/>
        <n v="4970"/>
        <n v="1052"/>
        <n v="5621"/>
        <n v="7350"/>
        <n v="945"/>
        <n v="267"/>
        <n v="5442"/>
        <n v="585"/>
        <n v="2538"/>
        <n v="7240"/>
        <n v="336"/>
        <n v="5776"/>
        <n v="5580"/>
        <n v="77"/>
        <n v="1092"/>
        <n v="270"/>
        <n v="876"/>
        <n v="1080"/>
        <n v="5352"/>
        <n v="4382"/>
        <n v="2037"/>
        <n v="2955"/>
        <n v="556"/>
        <n v="3600"/>
        <n v="2790"/>
        <n v="2151"/>
        <n v="154"/>
        <n v="5971"/>
        <n v="5648"/>
        <n v="1359"/>
        <n v="7470"/>
        <n v="6640"/>
        <n v="1570"/>
        <n v="2350"/>
        <n v="2688"/>
        <n v="4275"/>
        <n v="3789"/>
        <n v="1035"/>
        <n v="3540"/>
        <n v="4125"/>
        <n v="6010"/>
        <n v="8030"/>
        <n v="2336"/>
        <n v="7552"/>
        <n v="1648"/>
        <n v="1520"/>
        <n v="728"/>
        <n v="2583"/>
        <n v="1032"/>
        <n v="2436"/>
        <n v="3355"/>
        <n v="2907"/>
        <n v="2274"/>
        <n v="3105"/>
        <n v="4930"/>
        <n v="4314"/>
        <n v="1275"/>
        <n v="1930"/>
        <n v="3160"/>
        <n v="534"/>
        <n v="2976"/>
        <n v="5584"/>
        <n v="773"/>
        <n v="3708"/>
        <n v="4473"/>
        <n v="440"/>
        <n v="3213"/>
        <n v="1512"/>
        <n v="1455"/>
        <n v="464"/>
        <n v="951"/>
        <n v="284"/>
        <n v="7510"/>
        <n v="4945"/>
        <n v="7300"/>
        <n v="392"/>
        <n v="8703"/>
        <n v="1388"/>
        <n v="1638"/>
        <n v="546"/>
        <n v="2616"/>
        <n v="4284"/>
        <n v="208"/>
        <n v="5845"/>
        <n v="5952"/>
        <n v="1358"/>
        <n v="4690"/>
        <n v="4650"/>
        <n v="994"/>
        <n v="2457"/>
        <n v="5614"/>
        <n v="835"/>
        <n v="8130"/>
        <n v="1504"/>
        <n v="1602"/>
        <n v="2760"/>
        <n v="1848"/>
        <n v="5680"/>
        <n v="1285"/>
        <n v="3962"/>
        <n v="242"/>
        <n v="548"/>
        <n v="1406"/>
        <n v="4928"/>
        <n v="1202"/>
        <n v="1008"/>
        <n v="2529"/>
        <n v="1599"/>
        <n v="1400"/>
        <n v="5904"/>
        <n v="6102"/>
        <n v="4080"/>
        <n v="4576"/>
        <n v="3390"/>
        <n v="7150"/>
        <n v="2439"/>
        <n v="4925"/>
        <n v="899"/>
        <n v="3753"/>
        <n v="1775"/>
        <n v="57"/>
        <n v="80"/>
        <n v="189"/>
        <n v="1460"/>
        <n v="2410"/>
        <n v="5040"/>
        <n v="240"/>
        <n v="1856"/>
        <n v="2324"/>
        <n v="5679"/>
        <n v="5304"/>
        <n v="2373"/>
        <n v="7155"/>
        <n v="8577"/>
        <n v="3460"/>
        <n v="177"/>
        <n v="834"/>
        <n v="813"/>
        <n v="55"/>
        <n v="6664"/>
        <n v="1048"/>
        <n v="48"/>
        <n v="983"/>
        <n v="525"/>
        <n v="1208"/>
        <n v="730"/>
        <n v="1952"/>
        <n v="4280"/>
        <n v="1380"/>
        <n v="2385"/>
        <n v="1212"/>
        <n v="182"/>
        <n v="5838"/>
        <n v="1894"/>
        <n v="713"/>
        <n v="6228"/>
        <n v="2135"/>
        <n v="3507"/>
        <n v="2632"/>
        <n v="7065"/>
        <n v="1060"/>
        <n v="2397"/>
        <n v="9740"/>
        <n v="537"/>
        <n v="196"/>
        <n v="2863"/>
        <n v="596"/>
        <n v="1425"/>
        <n v="4340"/>
        <n v="1365"/>
        <n v="1728"/>
        <n v="1416"/>
        <n v="2604"/>
        <n v="130"/>
        <n v="2232"/>
        <n v="62"/>
        <n v="3465"/>
        <n v="2325"/>
        <n v="560"/>
        <n v="2680"/>
        <n v="6786"/>
        <n v="521"/>
        <n v="3150"/>
        <n v="6780"/>
        <n v="3983"/>
        <n v="1665"/>
        <n v="3240"/>
        <n v="9230"/>
        <n v="3250"/>
        <n v="3384"/>
        <n v="472"/>
        <n v="741"/>
        <n v="275"/>
        <n v="1125"/>
        <n v="5030"/>
        <n v="5844"/>
        <n v="1458"/>
        <n v="4015"/>
        <n v="704"/>
        <n v="1872"/>
        <n v="2364"/>
        <n v="4072"/>
        <n v="5208"/>
        <n v="1776"/>
        <n v="3318"/>
        <n v="5848"/>
        <n v="576"/>
        <n v="1432"/>
        <n v="4728"/>
        <n v="2847"/>
        <n v="1096"/>
        <n v="1936"/>
        <n v="5445"/>
        <n v="250"/>
        <n v="5823"/>
        <n v="2530"/>
        <n v="5250"/>
        <n v="4068"/>
        <n v="702"/>
        <n v="786"/>
        <n v="2880"/>
        <n v="3204"/>
        <n v="1384"/>
        <n v="1075"/>
        <n v="7740"/>
        <n v="922"/>
        <n v="4053"/>
        <n v="2946"/>
        <n v="1938"/>
        <n v="3378"/>
        <n v="6258"/>
        <n v="4095"/>
        <n v="1695"/>
        <n v="5720"/>
        <n v="692"/>
        <n v="2196"/>
        <n v="102"/>
        <n v="3220"/>
        <n v="1197"/>
        <n v="1632"/>
        <n v="410"/>
        <n v="1748"/>
        <n v="5985"/>
        <n v="386"/>
        <n v="2781"/>
        <n v="291"/>
        <n v="720"/>
        <n v="187"/>
        <n v="2574"/>
        <n v="3246"/>
        <n v="6232"/>
        <n v="996"/>
        <n v="292"/>
        <n v="333"/>
        <n v="6183"/>
        <n v="2052"/>
        <n v="2766"/>
        <n v="1484"/>
        <n v="1068"/>
        <n v="2348"/>
        <n v="1764"/>
        <n v="7624"/>
        <n v="3560"/>
        <n v="7695"/>
        <n v="320"/>
        <n v="3080"/>
        <n v="2072"/>
        <n v="5472"/>
        <n v="5958"/>
        <n v="4216"/>
        <n v="7520"/>
        <n v="821"/>
        <n v="6597"/>
        <n v="3297"/>
        <n v="1132"/>
        <n v="384"/>
        <n v="5864"/>
        <n v="2064"/>
        <n v="4050"/>
        <n v="850"/>
        <n v="603"/>
        <n v="2169"/>
        <n v="1838"/>
        <n v="630"/>
        <n v="1683"/>
        <n v="934"/>
        <n v="979"/>
        <n v="805"/>
        <n v="957"/>
        <n v="3488"/>
        <n v="462"/>
        <n v="6740"/>
        <n v="1624"/>
        <n v="3040"/>
        <n v="1476"/>
        <n v="800"/>
        <n v="3836"/>
        <n v="269"/>
        <n v="4482"/>
        <n v="3972"/>
        <n v="909"/>
        <n v="2756"/>
        <n v="4836"/>
        <n v="840"/>
        <n v="30"/>
        <n v="950"/>
        <n v="6972"/>
        <n v="1756"/>
        <n v="6543"/>
        <n v="3352"/>
        <n v="4500"/>
        <n v="3108"/>
        <n v="3075"/>
        <n v="4165"/>
        <n v="669"/>
        <n v="4370"/>
        <n v="744"/>
        <n v="5364"/>
        <n v="2960"/>
        <n v="7410"/>
        <n v="474"/>
        <n v="5677"/>
        <n v="988"/>
        <n v="2322"/>
        <n v="315"/>
        <n v="1043"/>
        <n v="848"/>
        <n v="6390"/>
        <n v="5495"/>
        <n v="2109"/>
        <n v="2724"/>
        <n v="350"/>
        <n v="7230"/>
        <n v="3976"/>
        <n v="1500"/>
        <n v="2288"/>
        <n v="6792"/>
        <n v="6864"/>
        <n v="256"/>
        <n v="3624"/>
        <n v="1308"/>
        <n v="3367"/>
        <n v="420"/>
        <n v="98"/>
        <n v="444"/>
        <n v="4290"/>
        <n v="5484"/>
        <n v="7299"/>
        <n v="7452"/>
        <n v="5960"/>
        <n v="1666"/>
        <n v="159"/>
        <n v="886"/>
        <n v="90"/>
        <n v="3790"/>
        <n v="5410"/>
        <n v="46"/>
        <n v="328"/>
        <n v="8019"/>
        <n v="2312"/>
        <n v="608"/>
        <n v="864"/>
        <n v="321"/>
        <n v="2492"/>
        <n v="1888"/>
        <n v="1720"/>
        <n v="490"/>
        <n v="1444"/>
        <n v="1752"/>
        <n v="2248"/>
        <n v="2730"/>
        <n v="1140"/>
        <n v="5090"/>
        <n v="968"/>
      </sharedItems>
    </cacheField>
    <cacheField name="Cost " numFmtId="166">
      <sharedItems containsSemiMixedTypes="0" containsString="0" containsNumber="1" minValue="8.4500000000000011" maxValue="7305"/>
    </cacheField>
    <cacheField name="Profit" numFmtId="166">
      <sharedItems containsSemiMixedTypes="0" containsString="0" containsNumber="1" minValue="4.5499999999999989" maxValue="4615"/>
    </cacheField>
    <cacheField name="Status" numFmtId="0">
      <sharedItems/>
    </cacheField>
    <cacheField name="Country" numFmtId="0">
      <sharedItems count="7">
        <s v="Australia"/>
        <s v="United Kingdom"/>
        <s v="China"/>
        <s v="Nigeria"/>
        <s v="United States"/>
        <s v="Brazil"/>
        <s v="Antarctica"/>
      </sharedItems>
    </cacheField>
    <cacheField name="Payment Method" numFmtId="0">
      <sharedItems count="4">
        <s v="Mobile Money"/>
        <s v="Credit Card"/>
        <s v="Cash"/>
        <s v="Bank Transfer"/>
      </sharedItems>
    </cacheField>
    <cacheField name="Year" numFmtId="0">
      <sharedItems count="2">
        <s v="2024"/>
        <s v="2025"/>
      </sharedItems>
    </cacheField>
    <cacheField name="Month" numFmtId="0">
      <sharedItems count="12">
        <s v="May"/>
        <s v="Oct"/>
        <s v="Jul"/>
        <s v="Mar"/>
        <s v="Nov"/>
        <s v="Jun"/>
        <s v="Dec"/>
        <s v="Feb"/>
        <s v="Sep"/>
        <s v="Aug"/>
        <s v="Jan"/>
        <s v="Apr"/>
      </sharedItems>
    </cacheField>
    <cacheField name="Day" numFmtId="0">
      <sharedItems count="7">
        <s v="Mon"/>
        <s v="Tue"/>
        <s v="Wed"/>
        <s v="Thu"/>
        <s v="Sun"/>
        <s v="Sat"/>
        <s v="Fri"/>
      </sharedItems>
    </cacheField>
    <cacheField name="Delivery " numFmtId="0">
      <sharedItems containsSemiMixedTypes="0" containsString="0" containsNumber="1" containsInteger="1" minValue="1" maxValue="22"/>
    </cacheField>
  </cacheFields>
  <extLst>
    <ext xmlns:x14="http://schemas.microsoft.com/office/spreadsheetml/2009/9/main" uri="{725AE2AE-9491-48be-B2B4-4EB974FC3084}">
      <x14:pivotCacheDefinition pivotCacheId="761487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Forson" refreshedDate="45761.453697106481" createdVersion="8" refreshedVersion="8" minRefreshableVersion="3" recordCount="555" xr:uid="{90F6E50D-4FA9-4DCB-A9D3-ABAA790C655A}">
  <cacheSource type="worksheet">
    <worksheetSource name="Data1[[Product Name]:[Delivery ]]"/>
  </cacheSource>
  <cacheFields count="15">
    <cacheField name="Product Name" numFmtId="0">
      <sharedItems/>
    </cacheField>
    <cacheField name="Order Date" numFmtId="14">
      <sharedItems containsSemiMixedTypes="0" containsNonDate="0" containsDate="1" containsString="0" minDate="2024-01-01T00:00:00" maxDate="2025-12-29T00:00:00"/>
    </cacheField>
    <cacheField name="Delivered Date" numFmtId="14">
      <sharedItems containsSemiMixedTypes="0" containsNonDate="0" containsDate="1" containsString="0" minDate="2024-01-10T00:00:00" maxDate="2026-01-01T00:00:00"/>
    </cacheField>
    <cacheField name="Quantity" numFmtId="166">
      <sharedItems containsSemiMixedTypes="0" containsString="0" containsNumber="1" containsInteger="1" minValue="1" maxValue="10"/>
    </cacheField>
    <cacheField name="Unit Price" numFmtId="166">
      <sharedItems containsSemiMixedTypes="0" containsString="0" containsNumber="1" containsInteger="1" minValue="10" maxValue="998"/>
    </cacheField>
    <cacheField name="Revenue" numFmtId="166">
      <sharedItems containsSemiMixedTypes="0" containsString="0" containsNumber="1" containsInteger="1" minValue="13" maxValue="9740"/>
    </cacheField>
    <cacheField name="Cost " numFmtId="166">
      <sharedItems containsSemiMixedTypes="0" containsString="0" containsNumber="1" minValue="8.4500000000000011" maxValue="7305"/>
    </cacheField>
    <cacheField name="Profit" numFmtId="166">
      <sharedItems containsSemiMixedTypes="0" containsString="0" containsNumber="1" minValue="4.5499999999999989" maxValue="4615"/>
    </cacheField>
    <cacheField name="Status" numFmtId="0">
      <sharedItems/>
    </cacheField>
    <cacheField name="Country" numFmtId="0">
      <sharedItems/>
    </cacheField>
    <cacheField name="Payment Method" numFmtId="0">
      <sharedItems/>
    </cacheField>
    <cacheField name="Year" numFmtId="0">
      <sharedItems/>
    </cacheField>
    <cacheField name="Month" numFmtId="0">
      <sharedItems count="12">
        <s v="May"/>
        <s v="Oct"/>
        <s v="Jul"/>
        <s v="Mar"/>
        <s v="Nov"/>
        <s v="Jun"/>
        <s v="Dec"/>
        <s v="Feb"/>
        <s v="Sep"/>
        <s v="Aug"/>
        <s v="Jan"/>
        <s v="Apr"/>
      </sharedItems>
    </cacheField>
    <cacheField name="Day" numFmtId="0">
      <sharedItems/>
    </cacheField>
    <cacheField name="Delivery " numFmtId="0">
      <sharedItems containsSemiMixedTypes="0" containsString="0" containsNumber="1" containsInteger="1" minValue="1" maxValue="22"/>
    </cacheField>
  </cacheFields>
  <extLst>
    <ext xmlns:x14="http://schemas.microsoft.com/office/spreadsheetml/2009/9/main" uri="{725AE2AE-9491-48be-B2B4-4EB974FC3084}">
      <x14:pivotCacheDefinition pivotCacheId="13735418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Forson" refreshedDate="45761.453697453704" createdVersion="8" refreshedVersion="8" minRefreshableVersion="3" recordCount="555" xr:uid="{3CD518F9-F188-4726-8CAA-ABD366E3808F}">
  <cacheSource type="worksheet">
    <worksheetSource name="Data1[[Delivered Date]:[Delivery ]]"/>
  </cacheSource>
  <cacheFields count="13">
    <cacheField name="Delivered Date" numFmtId="14">
      <sharedItems containsSemiMixedTypes="0" containsNonDate="0" containsDate="1" containsString="0" minDate="2024-01-10T00:00:00" maxDate="2026-01-01T00:00:00"/>
    </cacheField>
    <cacheField name="Quantity" numFmtId="166">
      <sharedItems containsSemiMixedTypes="0" containsString="0" containsNumber="1" containsInteger="1" minValue="1" maxValue="10"/>
    </cacheField>
    <cacheField name="Unit Price" numFmtId="166">
      <sharedItems containsSemiMixedTypes="0" containsString="0" containsNumber="1" containsInteger="1" minValue="10" maxValue="998"/>
    </cacheField>
    <cacheField name="Revenue" numFmtId="166">
      <sharedItems containsSemiMixedTypes="0" containsString="0" containsNumber="1" containsInteger="1" minValue="13" maxValue="9740"/>
    </cacheField>
    <cacheField name="Cost " numFmtId="166">
      <sharedItems containsSemiMixedTypes="0" containsString="0" containsNumber="1" minValue="8.4500000000000011" maxValue="7305"/>
    </cacheField>
    <cacheField name="Profit" numFmtId="166">
      <sharedItems containsSemiMixedTypes="0" containsString="0" containsNumber="1" minValue="4.5499999999999989" maxValue="4615"/>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acheField>
    <cacheField name="Year" numFmtId="0">
      <sharedItems/>
    </cacheField>
    <cacheField name="Month" numFmtId="0">
      <sharedItems/>
    </cacheField>
    <cacheField name="Day" numFmtId="0">
      <sharedItems/>
    </cacheField>
    <cacheField name="Delivery " numFmtId="0">
      <sharedItems containsSemiMixedTypes="0" containsString="0" containsNumber="1" containsInteger="1" minValue="1" maxValue="22"/>
    </cacheField>
  </cacheFields>
  <extLst>
    <ext xmlns:x14="http://schemas.microsoft.com/office/spreadsheetml/2009/9/main" uri="{725AE2AE-9491-48be-B2B4-4EB974FC3084}">
      <x14:pivotCacheDefinition pivotCacheId="917043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n v="1"/>
    <s v="Allison Hill"/>
    <x v="0"/>
    <x v="0"/>
    <d v="2024-05-20T00:00:00"/>
    <d v="2024-05-24T00:00:00"/>
    <x v="0"/>
    <n v="238"/>
    <x v="0"/>
    <n v="714"/>
    <n v="238"/>
    <s v="Completed"/>
    <x v="0"/>
    <x v="0"/>
    <x v="0"/>
    <x v="0"/>
    <x v="0"/>
    <n v="4"/>
  </r>
  <r>
    <n v="2"/>
    <s v="Lance Hoffman"/>
    <x v="1"/>
    <x v="1"/>
    <d v="2024-10-29T00:00:00"/>
    <d v="2024-11-04T00:00:00"/>
    <x v="1"/>
    <n v="42"/>
    <x v="1"/>
    <n v="147"/>
    <n v="147"/>
    <s v="Completed"/>
    <x v="0"/>
    <x v="1"/>
    <x v="0"/>
    <x v="1"/>
    <x v="1"/>
    <n v="6"/>
  </r>
  <r>
    <n v="3"/>
    <s v="Brent Abbott"/>
    <x v="2"/>
    <x v="2"/>
    <d v="2024-10-28T00:00:00"/>
    <d v="2024-11-07T00:00:00"/>
    <x v="2"/>
    <n v="838"/>
    <x v="2"/>
    <n v="3142.5"/>
    <n v="1047.5"/>
    <s v="Completed"/>
    <x v="1"/>
    <x v="1"/>
    <x v="0"/>
    <x v="1"/>
    <x v="0"/>
    <n v="10"/>
  </r>
  <r>
    <n v="4"/>
    <s v="Edward Fuller"/>
    <x v="3"/>
    <x v="3"/>
    <d v="2024-05-22T00:00:00"/>
    <d v="2024-05-27T00:00:00"/>
    <x v="3"/>
    <n v="230"/>
    <x v="3"/>
    <n v="379.50000000000006"/>
    <n v="310.49999999999994"/>
    <s v="Completed"/>
    <x v="1"/>
    <x v="1"/>
    <x v="0"/>
    <x v="0"/>
    <x v="2"/>
    <n v="5"/>
  </r>
  <r>
    <n v="5"/>
    <s v="Melinda Jones"/>
    <x v="0"/>
    <x v="4"/>
    <d v="2024-10-01T00:00:00"/>
    <d v="2024-10-17T00:00:00"/>
    <x v="4"/>
    <n v="954"/>
    <x v="4"/>
    <n v="1240.2"/>
    <n v="667.8"/>
    <s v="Returned"/>
    <x v="2"/>
    <x v="2"/>
    <x v="0"/>
    <x v="1"/>
    <x v="1"/>
    <n v="16"/>
  </r>
  <r>
    <n v="6"/>
    <s v="Andrew Stewart"/>
    <x v="4"/>
    <x v="5"/>
    <d v="2024-07-04T00:00:00"/>
    <d v="2024-07-10T00:00:00"/>
    <x v="5"/>
    <n v="206"/>
    <x v="5"/>
    <n v="1545"/>
    <n v="515"/>
    <s v="Completed"/>
    <x v="3"/>
    <x v="2"/>
    <x v="0"/>
    <x v="2"/>
    <x v="3"/>
    <n v="6"/>
  </r>
  <r>
    <n v="7"/>
    <s v="Nicole Patterson"/>
    <x v="3"/>
    <x v="3"/>
    <d v="2024-03-24T00:00:00"/>
    <d v="2024-04-05T00:00:00"/>
    <x v="6"/>
    <n v="373"/>
    <x v="6"/>
    <n v="1230.9000000000001"/>
    <n v="1007.0999999999999"/>
    <s v="Returned"/>
    <x v="0"/>
    <x v="2"/>
    <x v="0"/>
    <x v="3"/>
    <x v="4"/>
    <n v="12"/>
  </r>
  <r>
    <n v="8"/>
    <s v="Anthony Rodriguez"/>
    <x v="0"/>
    <x v="6"/>
    <d v="2024-11-21T00:00:00"/>
    <d v="2024-12-01T00:00:00"/>
    <x v="3"/>
    <n v="556"/>
    <x v="7"/>
    <n v="1334.4"/>
    <n v="333.59999999999991"/>
    <s v="Completed"/>
    <x v="3"/>
    <x v="1"/>
    <x v="0"/>
    <x v="4"/>
    <x v="3"/>
    <n v="10"/>
  </r>
  <r>
    <n v="9"/>
    <s v="Shannon Smith"/>
    <x v="3"/>
    <x v="7"/>
    <d v="2024-05-18T00:00:00"/>
    <d v="2024-05-22T00:00:00"/>
    <x v="7"/>
    <n v="234"/>
    <x v="8"/>
    <n v="1053"/>
    <n v="1053"/>
    <s v="Completed"/>
    <x v="3"/>
    <x v="1"/>
    <x v="0"/>
    <x v="0"/>
    <x v="5"/>
    <n v="4"/>
  </r>
  <r>
    <n v="10"/>
    <s v="Pamela Romero"/>
    <x v="2"/>
    <x v="8"/>
    <d v="2024-06-10T00:00:00"/>
    <d v="2024-06-25T00:00:00"/>
    <x v="1"/>
    <n v="284"/>
    <x v="9"/>
    <n v="1292.2"/>
    <n v="695.8"/>
    <s v="Returned"/>
    <x v="0"/>
    <x v="1"/>
    <x v="0"/>
    <x v="5"/>
    <x v="0"/>
    <n v="15"/>
  </r>
  <r>
    <n v="11"/>
    <s v="Tammy Sellers"/>
    <x v="4"/>
    <x v="9"/>
    <d v="2024-12-01T00:00:00"/>
    <d v="2024-12-10T00:00:00"/>
    <x v="8"/>
    <n v="415"/>
    <x v="10"/>
    <n v="2158"/>
    <n v="1162"/>
    <s v="Completed"/>
    <x v="3"/>
    <x v="2"/>
    <x v="0"/>
    <x v="6"/>
    <x v="4"/>
    <n v="9"/>
  </r>
  <r>
    <n v="12"/>
    <s v="Joseph Obrien"/>
    <x v="1"/>
    <x v="10"/>
    <d v="2024-07-04T00:00:00"/>
    <d v="2024-07-07T00:00:00"/>
    <x v="0"/>
    <n v="151"/>
    <x v="11"/>
    <n v="362.4"/>
    <n v="241.60000000000002"/>
    <s v="Completed"/>
    <x v="3"/>
    <x v="1"/>
    <x v="0"/>
    <x v="2"/>
    <x v="3"/>
    <n v="3"/>
  </r>
  <r>
    <n v="13"/>
    <s v="Austin Smith"/>
    <x v="0"/>
    <x v="0"/>
    <d v="2024-03-19T00:00:00"/>
    <d v="2024-03-29T00:00:00"/>
    <x v="3"/>
    <n v="821"/>
    <x v="12"/>
    <n v="1847.25"/>
    <n v="615.75"/>
    <s v="Returned"/>
    <x v="3"/>
    <x v="3"/>
    <x v="0"/>
    <x v="3"/>
    <x v="1"/>
    <n v="10"/>
  </r>
  <r>
    <n v="14"/>
    <s v="David Caldwell"/>
    <x v="0"/>
    <x v="4"/>
    <d v="2024-07-14T00:00:00"/>
    <d v="2024-07-28T00:00:00"/>
    <x v="5"/>
    <n v="489"/>
    <x v="13"/>
    <n v="3178.5"/>
    <n v="1711.5"/>
    <s v="Returned"/>
    <x v="3"/>
    <x v="2"/>
    <x v="0"/>
    <x v="2"/>
    <x v="4"/>
    <n v="14"/>
  </r>
  <r>
    <n v="15"/>
    <s v="Matthew Gomez"/>
    <x v="0"/>
    <x v="0"/>
    <d v="2024-12-15T00:00:00"/>
    <d v="2024-12-24T00:00:00"/>
    <x v="7"/>
    <n v="778"/>
    <x v="14"/>
    <n v="5251.5"/>
    <n v="1750.5"/>
    <s v="Completed"/>
    <x v="4"/>
    <x v="2"/>
    <x v="0"/>
    <x v="6"/>
    <x v="4"/>
    <n v="9"/>
  </r>
  <r>
    <n v="17"/>
    <s v="Clifford Ford"/>
    <x v="2"/>
    <x v="11"/>
    <d v="2024-02-24T00:00:00"/>
    <d v="2024-03-03T00:00:00"/>
    <x v="2"/>
    <n v="871"/>
    <x v="15"/>
    <n v="3048.5"/>
    <n v="1306.5"/>
    <s v="Returned"/>
    <x v="3"/>
    <x v="0"/>
    <x v="0"/>
    <x v="7"/>
    <x v="5"/>
    <n v="8"/>
  </r>
  <r>
    <n v="18"/>
    <s v="Tammy Allison"/>
    <x v="2"/>
    <x v="12"/>
    <d v="2024-07-10T00:00:00"/>
    <d v="2024-07-19T00:00:00"/>
    <x v="3"/>
    <n v="562"/>
    <x v="16"/>
    <n v="1180.1999999999998"/>
    <n v="505.80000000000018"/>
    <s v="Completed"/>
    <x v="1"/>
    <x v="3"/>
    <x v="0"/>
    <x v="2"/>
    <x v="2"/>
    <n v="9"/>
  </r>
  <r>
    <n v="19"/>
    <s v="Rachel Gibson"/>
    <x v="1"/>
    <x v="13"/>
    <d v="2024-09-07T00:00:00"/>
    <d v="2024-09-17T00:00:00"/>
    <x v="9"/>
    <n v="124"/>
    <x v="17"/>
    <n v="68.2"/>
    <n v="55.8"/>
    <s v="Completed"/>
    <x v="4"/>
    <x v="0"/>
    <x v="0"/>
    <x v="8"/>
    <x v="5"/>
    <n v="10"/>
  </r>
  <r>
    <n v="20"/>
    <s v="Lauren Daniels"/>
    <x v="0"/>
    <x v="14"/>
    <d v="2024-10-17T00:00:00"/>
    <d v="2024-10-23T00:00:00"/>
    <x v="4"/>
    <n v="97"/>
    <x v="18"/>
    <n v="164.9"/>
    <n v="29.099999999999994"/>
    <s v="Completed"/>
    <x v="3"/>
    <x v="3"/>
    <x v="0"/>
    <x v="1"/>
    <x v="3"/>
    <n v="6"/>
  </r>
  <r>
    <n v="21"/>
    <s v="Joseph Obrien"/>
    <x v="1"/>
    <x v="10"/>
    <d v="2024-07-04T00:00:00"/>
    <d v="2024-07-07T00:00:00"/>
    <x v="0"/>
    <n v="151"/>
    <x v="11"/>
    <n v="362.4"/>
    <n v="241.60000000000002"/>
    <s v="Completed"/>
    <x v="3"/>
    <x v="0"/>
    <x v="0"/>
    <x v="2"/>
    <x v="3"/>
    <n v="3"/>
  </r>
  <r>
    <n v="22"/>
    <s v="Amanda Miller"/>
    <x v="1"/>
    <x v="15"/>
    <d v="2024-08-04T00:00:00"/>
    <d v="2024-08-16T00:00:00"/>
    <x v="0"/>
    <n v="961"/>
    <x v="19"/>
    <n v="2498.6"/>
    <n v="1345.4"/>
    <s v="Returned"/>
    <x v="3"/>
    <x v="0"/>
    <x v="0"/>
    <x v="9"/>
    <x v="4"/>
    <n v="12"/>
  </r>
  <r>
    <n v="23"/>
    <s v="Michael Evans"/>
    <x v="4"/>
    <x v="16"/>
    <d v="2024-12-09T00:00:00"/>
    <d v="2024-12-12T00:00:00"/>
    <x v="6"/>
    <n v="458"/>
    <x v="20"/>
    <n v="1923.6"/>
    <n v="824.40000000000009"/>
    <s v="Completed"/>
    <x v="3"/>
    <x v="1"/>
    <x v="0"/>
    <x v="6"/>
    <x v="0"/>
    <n v="3"/>
  </r>
  <r>
    <n v="24"/>
    <s v="Angel Lewis MD"/>
    <x v="2"/>
    <x v="12"/>
    <d v="2024-02-02T00:00:00"/>
    <d v="2024-02-12T00:00:00"/>
    <x v="6"/>
    <n v="31"/>
    <x v="21"/>
    <n v="130.19999999999999"/>
    <n v="55.800000000000011"/>
    <s v="Completed"/>
    <x v="3"/>
    <x v="2"/>
    <x v="0"/>
    <x v="7"/>
    <x v="6"/>
    <n v="10"/>
  </r>
  <r>
    <n v="25"/>
    <s v="Joshua Turner"/>
    <x v="1"/>
    <x v="17"/>
    <d v="2024-01-04T00:00:00"/>
    <d v="2024-01-15T00:00:00"/>
    <x v="4"/>
    <n v="734"/>
    <x v="22"/>
    <n v="734"/>
    <n v="734"/>
    <s v="Completed"/>
    <x v="3"/>
    <x v="3"/>
    <x v="0"/>
    <x v="10"/>
    <x v="3"/>
    <n v="11"/>
  </r>
  <r>
    <n v="16"/>
    <s v="Maria Brown"/>
    <x v="4"/>
    <x v="16"/>
    <d v="2024-03-21T00:00:00"/>
    <d v="2024-03-29T00:00:00"/>
    <x v="8"/>
    <n v="13"/>
    <x v="23"/>
    <n v="72.8"/>
    <n v="31.200000000000003"/>
    <s v="Returned"/>
    <x v="3"/>
    <x v="3"/>
    <x v="0"/>
    <x v="3"/>
    <x v="3"/>
    <n v="8"/>
  </r>
  <r>
    <n v="26"/>
    <s v="Douglas Clark"/>
    <x v="0"/>
    <x v="0"/>
    <d v="2024-06-18T00:00:00"/>
    <d v="2024-06-29T00:00:00"/>
    <x v="4"/>
    <n v="536"/>
    <x v="24"/>
    <n v="804"/>
    <n v="268"/>
    <s v="Returned"/>
    <x v="0"/>
    <x v="0"/>
    <x v="0"/>
    <x v="5"/>
    <x v="1"/>
    <n v="11"/>
  </r>
  <r>
    <n v="27"/>
    <s v="Kimberly Davenport"/>
    <x v="3"/>
    <x v="7"/>
    <d v="2024-08-27T00:00:00"/>
    <d v="2024-08-30T00:00:00"/>
    <x v="9"/>
    <n v="200"/>
    <x v="25"/>
    <n v="100"/>
    <n v="100"/>
    <s v="Completed"/>
    <x v="3"/>
    <x v="3"/>
    <x v="0"/>
    <x v="9"/>
    <x v="1"/>
    <n v="3"/>
  </r>
  <r>
    <n v="28"/>
    <s v="Richard Rodriguez"/>
    <x v="1"/>
    <x v="1"/>
    <d v="2024-01-26T00:00:00"/>
    <d v="2024-02-07T00:00:00"/>
    <x v="7"/>
    <n v="866"/>
    <x v="26"/>
    <n v="3897"/>
    <n v="3897"/>
    <s v="Completed"/>
    <x v="0"/>
    <x v="2"/>
    <x v="0"/>
    <x v="10"/>
    <x v="6"/>
    <n v="12"/>
  </r>
  <r>
    <n v="29"/>
    <s v="Matthew Ross"/>
    <x v="2"/>
    <x v="2"/>
    <d v="2024-09-05T00:00:00"/>
    <d v="2024-09-19T00:00:00"/>
    <x v="8"/>
    <n v="228"/>
    <x v="27"/>
    <n v="1368"/>
    <n v="456"/>
    <s v="Completed"/>
    <x v="1"/>
    <x v="2"/>
    <x v="0"/>
    <x v="8"/>
    <x v="3"/>
    <n v="14"/>
  </r>
  <r>
    <n v="30"/>
    <s v="Victoria Johnson"/>
    <x v="3"/>
    <x v="18"/>
    <d v="2024-12-04T00:00:00"/>
    <d v="2024-12-11T00:00:00"/>
    <x v="8"/>
    <n v="168"/>
    <x v="28"/>
    <n v="739.2"/>
    <n v="604.79999999999995"/>
    <s v="Completed"/>
    <x v="0"/>
    <x v="1"/>
    <x v="0"/>
    <x v="6"/>
    <x v="2"/>
    <n v="7"/>
  </r>
  <r>
    <n v="31"/>
    <s v="Stephanie Lee"/>
    <x v="0"/>
    <x v="6"/>
    <d v="2024-10-04T00:00:00"/>
    <d v="2024-10-07T00:00:00"/>
    <x v="9"/>
    <n v="775"/>
    <x v="29"/>
    <n v="620"/>
    <n v="155"/>
    <s v="Completed"/>
    <x v="4"/>
    <x v="1"/>
    <x v="0"/>
    <x v="1"/>
    <x v="6"/>
    <n v="3"/>
  </r>
  <r>
    <n v="32"/>
    <s v="Benjamin Beck"/>
    <x v="1"/>
    <x v="10"/>
    <d v="2024-09-14T00:00:00"/>
    <d v="2024-09-19T00:00:00"/>
    <x v="7"/>
    <n v="171"/>
    <x v="30"/>
    <n v="923.4"/>
    <n v="615.6"/>
    <s v="Completed"/>
    <x v="0"/>
    <x v="2"/>
    <x v="0"/>
    <x v="8"/>
    <x v="5"/>
    <n v="5"/>
  </r>
  <r>
    <n v="33"/>
    <s v="Stephanie Gilbert"/>
    <x v="0"/>
    <x v="6"/>
    <d v="2024-05-06T00:00:00"/>
    <d v="2024-05-19T00:00:00"/>
    <x v="5"/>
    <n v="618"/>
    <x v="31"/>
    <n v="4944"/>
    <n v="1236"/>
    <s v="Completed"/>
    <x v="0"/>
    <x v="3"/>
    <x v="0"/>
    <x v="0"/>
    <x v="0"/>
    <n v="13"/>
  </r>
  <r>
    <n v="34"/>
    <s v="Jeffrey Carpenter"/>
    <x v="3"/>
    <x v="18"/>
    <d v="2024-10-16T00:00:00"/>
    <d v="2024-10-21T00:00:00"/>
    <x v="7"/>
    <n v="333"/>
    <x v="32"/>
    <n v="1648.3500000000001"/>
    <n v="1348.6499999999999"/>
    <s v="Returned"/>
    <x v="4"/>
    <x v="3"/>
    <x v="0"/>
    <x v="1"/>
    <x v="2"/>
    <n v="5"/>
  </r>
  <r>
    <n v="35"/>
    <s v="Curtis Johnson"/>
    <x v="4"/>
    <x v="19"/>
    <d v="2024-01-05T00:00:00"/>
    <d v="2024-01-10T00:00:00"/>
    <x v="8"/>
    <n v="646"/>
    <x v="33"/>
    <n v="3876"/>
    <n v="1292"/>
    <s v="Completed"/>
    <x v="3"/>
    <x v="3"/>
    <x v="0"/>
    <x v="10"/>
    <x v="6"/>
    <n v="5"/>
  </r>
  <r>
    <n v="36"/>
    <s v="Michael Snyder"/>
    <x v="1"/>
    <x v="17"/>
    <d v="2024-09-16T00:00:00"/>
    <d v="2024-09-21T00:00:00"/>
    <x v="2"/>
    <n v="497"/>
    <x v="34"/>
    <n v="1242.5"/>
    <n v="1242.5"/>
    <s v="Completed"/>
    <x v="4"/>
    <x v="0"/>
    <x v="0"/>
    <x v="8"/>
    <x v="0"/>
    <n v="5"/>
  </r>
  <r>
    <n v="37"/>
    <s v="Melissa Marshall"/>
    <x v="4"/>
    <x v="20"/>
    <d v="2024-03-21T00:00:00"/>
    <d v="2024-04-04T00:00:00"/>
    <x v="8"/>
    <n v="863"/>
    <x v="35"/>
    <n v="4487.6000000000004"/>
    <n v="2416.3999999999996"/>
    <s v="Returned"/>
    <x v="3"/>
    <x v="3"/>
    <x v="0"/>
    <x v="3"/>
    <x v="3"/>
    <n v="14"/>
  </r>
  <r>
    <n v="38"/>
    <s v="Michelle Wagner"/>
    <x v="1"/>
    <x v="1"/>
    <d v="2024-12-07T00:00:00"/>
    <d v="2024-12-19T00:00:00"/>
    <x v="7"/>
    <n v="316"/>
    <x v="36"/>
    <n v="1422"/>
    <n v="1422"/>
    <s v="Completed"/>
    <x v="3"/>
    <x v="0"/>
    <x v="0"/>
    <x v="6"/>
    <x v="5"/>
    <n v="12"/>
  </r>
  <r>
    <n v="39"/>
    <s v="Sara Ramirez"/>
    <x v="4"/>
    <x v="19"/>
    <d v="2024-02-24T00:00:00"/>
    <d v="2024-02-29T00:00:00"/>
    <x v="7"/>
    <n v="169"/>
    <x v="37"/>
    <n v="1140.75"/>
    <n v="380.25"/>
    <s v="Returned"/>
    <x v="4"/>
    <x v="2"/>
    <x v="0"/>
    <x v="7"/>
    <x v="5"/>
    <n v="5"/>
  </r>
  <r>
    <n v="40"/>
    <s v="George Orozco"/>
    <x v="2"/>
    <x v="21"/>
    <d v="2024-04-14T00:00:00"/>
    <d v="2024-04-28T00:00:00"/>
    <x v="2"/>
    <n v="527"/>
    <x v="38"/>
    <n v="2108"/>
    <n v="527"/>
    <s v="Completed"/>
    <x v="2"/>
    <x v="1"/>
    <x v="0"/>
    <x v="11"/>
    <x v="4"/>
    <n v="14"/>
  </r>
  <r>
    <n v="41"/>
    <s v="Joshua Perry"/>
    <x v="0"/>
    <x v="4"/>
    <d v="2024-05-21T00:00:00"/>
    <d v="2024-05-25T00:00:00"/>
    <x v="9"/>
    <n v="13"/>
    <x v="39"/>
    <n v="8.4500000000000011"/>
    <n v="4.5499999999999989"/>
    <s v="Returned"/>
    <x v="4"/>
    <x v="2"/>
    <x v="0"/>
    <x v="0"/>
    <x v="1"/>
    <n v="4"/>
  </r>
  <r>
    <n v="42"/>
    <s v="Aaron Bell"/>
    <x v="4"/>
    <x v="9"/>
    <d v="2024-08-14T00:00:00"/>
    <d v="2024-08-21T00:00:00"/>
    <x v="7"/>
    <n v="732"/>
    <x v="40"/>
    <n v="4282.2"/>
    <n v="2305.8000000000002"/>
    <s v="Completed"/>
    <x v="2"/>
    <x v="2"/>
    <x v="0"/>
    <x v="9"/>
    <x v="2"/>
    <n v="7"/>
  </r>
  <r>
    <n v="43"/>
    <s v="Stephanie Freeman"/>
    <x v="0"/>
    <x v="0"/>
    <d v="2024-12-19T00:00:00"/>
    <d v="2024-12-25T00:00:00"/>
    <x v="3"/>
    <n v="568"/>
    <x v="41"/>
    <n v="1278"/>
    <n v="426"/>
    <s v="Returned"/>
    <x v="0"/>
    <x v="3"/>
    <x v="0"/>
    <x v="6"/>
    <x v="3"/>
    <n v="6"/>
  </r>
  <r>
    <n v="44"/>
    <s v="Rebecca Ramsey"/>
    <x v="1"/>
    <x v="17"/>
    <d v="2024-08-08T00:00:00"/>
    <d v="2024-08-12T00:00:00"/>
    <x v="3"/>
    <n v="52"/>
    <x v="42"/>
    <n v="78"/>
    <n v="78"/>
    <s v="Completed"/>
    <x v="4"/>
    <x v="3"/>
    <x v="0"/>
    <x v="9"/>
    <x v="3"/>
    <n v="4"/>
  </r>
  <r>
    <n v="45"/>
    <s v="Mary Miller"/>
    <x v="4"/>
    <x v="9"/>
    <d v="2024-12-15T00:00:00"/>
    <d v="2024-12-26T00:00:00"/>
    <x v="0"/>
    <n v="692"/>
    <x v="43"/>
    <n v="1799.2"/>
    <n v="968.8"/>
    <s v="Returned"/>
    <x v="0"/>
    <x v="1"/>
    <x v="0"/>
    <x v="6"/>
    <x v="4"/>
    <n v="11"/>
  </r>
  <r>
    <n v="46"/>
    <s v="Andre Wright"/>
    <x v="2"/>
    <x v="8"/>
    <d v="2024-07-14T00:00:00"/>
    <d v="2024-07-22T00:00:00"/>
    <x v="9"/>
    <n v="889"/>
    <x v="44"/>
    <n v="577.85"/>
    <n v="311.14999999999998"/>
    <s v="Completed"/>
    <x v="2"/>
    <x v="0"/>
    <x v="0"/>
    <x v="2"/>
    <x v="4"/>
    <n v="8"/>
  </r>
  <r>
    <n v="47"/>
    <s v="Jeffrey Wood"/>
    <x v="1"/>
    <x v="13"/>
    <d v="2024-01-15T00:00:00"/>
    <d v="2024-01-18T00:00:00"/>
    <x v="4"/>
    <n v="908"/>
    <x v="45"/>
    <n v="998.80000000000007"/>
    <n v="817.19999999999993"/>
    <s v="Returned"/>
    <x v="4"/>
    <x v="3"/>
    <x v="0"/>
    <x v="10"/>
    <x v="0"/>
    <n v="3"/>
  </r>
  <r>
    <n v="48"/>
    <s v="Samuel Rivas"/>
    <x v="0"/>
    <x v="4"/>
    <d v="2024-01-01T00:00:00"/>
    <d v="2024-01-15T00:00:00"/>
    <x v="7"/>
    <n v="957"/>
    <x v="46"/>
    <n v="5598.45"/>
    <n v="3014.55"/>
    <s v="Returned"/>
    <x v="1"/>
    <x v="3"/>
    <x v="0"/>
    <x v="10"/>
    <x v="0"/>
    <n v="14"/>
  </r>
  <r>
    <n v="49"/>
    <s v="Daniel Salinas"/>
    <x v="2"/>
    <x v="21"/>
    <d v="2024-08-08T00:00:00"/>
    <d v="2024-08-15T00:00:00"/>
    <x v="4"/>
    <n v="981"/>
    <x v="47"/>
    <n v="1569.6000000000001"/>
    <n v="392.39999999999986"/>
    <s v="Returned"/>
    <x v="3"/>
    <x v="1"/>
    <x v="0"/>
    <x v="9"/>
    <x v="3"/>
    <n v="7"/>
  </r>
  <r>
    <n v="50"/>
    <s v="Michael West"/>
    <x v="3"/>
    <x v="3"/>
    <d v="2024-10-10T00:00:00"/>
    <d v="2024-10-13T00:00:00"/>
    <x v="3"/>
    <n v="206"/>
    <x v="48"/>
    <n v="339.90000000000003"/>
    <n v="278.09999999999997"/>
    <s v="Returned"/>
    <x v="2"/>
    <x v="1"/>
    <x v="0"/>
    <x v="1"/>
    <x v="3"/>
    <n v="3"/>
  </r>
  <r>
    <n v="51"/>
    <s v="Elizabeth Ward"/>
    <x v="3"/>
    <x v="7"/>
    <d v="2024-12-11T00:00:00"/>
    <d v="2024-12-21T00:00:00"/>
    <x v="0"/>
    <n v="533"/>
    <x v="49"/>
    <n v="1066"/>
    <n v="1066"/>
    <s v="Returned"/>
    <x v="2"/>
    <x v="3"/>
    <x v="0"/>
    <x v="6"/>
    <x v="2"/>
    <n v="10"/>
  </r>
  <r>
    <n v="52"/>
    <s v="Kristen Terry"/>
    <x v="0"/>
    <x v="22"/>
    <d v="2024-09-20T00:00:00"/>
    <d v="2024-09-27T00:00:00"/>
    <x v="5"/>
    <n v="353"/>
    <x v="50"/>
    <n v="2471"/>
    <n v="1059"/>
    <s v="Returned"/>
    <x v="0"/>
    <x v="3"/>
    <x v="0"/>
    <x v="8"/>
    <x v="6"/>
    <n v="7"/>
  </r>
  <r>
    <n v="53"/>
    <s v="David Grant"/>
    <x v="1"/>
    <x v="1"/>
    <d v="2024-08-21T00:00:00"/>
    <d v="2024-09-01T00:00:00"/>
    <x v="1"/>
    <n v="917"/>
    <x v="51"/>
    <n v="3209.5"/>
    <n v="3209.5"/>
    <s v="Completed"/>
    <x v="3"/>
    <x v="0"/>
    <x v="0"/>
    <x v="9"/>
    <x v="2"/>
    <n v="11"/>
  </r>
  <r>
    <n v="54"/>
    <s v="Kevin Patterson"/>
    <x v="3"/>
    <x v="7"/>
    <d v="2024-07-23T00:00:00"/>
    <d v="2024-07-29T00:00:00"/>
    <x v="0"/>
    <n v="161"/>
    <x v="52"/>
    <n v="322"/>
    <n v="322"/>
    <s v="Completed"/>
    <x v="3"/>
    <x v="3"/>
    <x v="0"/>
    <x v="2"/>
    <x v="1"/>
    <n v="6"/>
  </r>
  <r>
    <n v="55"/>
    <s v="Juan Moore"/>
    <x v="3"/>
    <x v="23"/>
    <d v="2024-03-31T00:00:00"/>
    <d v="2024-04-05T00:00:00"/>
    <x v="7"/>
    <n v="485"/>
    <x v="53"/>
    <n v="2619"/>
    <n v="1746"/>
    <s v="Completed"/>
    <x v="0"/>
    <x v="1"/>
    <x v="0"/>
    <x v="3"/>
    <x v="4"/>
    <n v="5"/>
  </r>
  <r>
    <n v="56"/>
    <s v="Dwayne Campbell"/>
    <x v="0"/>
    <x v="4"/>
    <d v="2024-03-09T00:00:00"/>
    <d v="2024-03-13T00:00:00"/>
    <x v="8"/>
    <n v="693"/>
    <x v="54"/>
    <n v="3603.6"/>
    <n v="1940.4"/>
    <s v="Returned"/>
    <x v="3"/>
    <x v="0"/>
    <x v="0"/>
    <x v="3"/>
    <x v="5"/>
    <n v="4"/>
  </r>
  <r>
    <n v="57"/>
    <s v="Samantha Morse"/>
    <x v="2"/>
    <x v="2"/>
    <d v="2024-08-18T00:00:00"/>
    <d v="2024-08-28T00:00:00"/>
    <x v="2"/>
    <n v="779"/>
    <x v="55"/>
    <n v="2921.25"/>
    <n v="973.75"/>
    <s v="Returned"/>
    <x v="0"/>
    <x v="2"/>
    <x v="0"/>
    <x v="9"/>
    <x v="4"/>
    <n v="10"/>
  </r>
  <r>
    <n v="58"/>
    <s v="Kathryn Snyder"/>
    <x v="3"/>
    <x v="23"/>
    <d v="2024-05-20T00:00:00"/>
    <d v="2024-05-31T00:00:00"/>
    <x v="8"/>
    <n v="89"/>
    <x v="56"/>
    <n v="427.2"/>
    <n v="284.8"/>
    <s v="Completed"/>
    <x v="3"/>
    <x v="1"/>
    <x v="0"/>
    <x v="0"/>
    <x v="0"/>
    <n v="11"/>
  </r>
  <r>
    <n v="59"/>
    <s v="Alicia Hubbard"/>
    <x v="4"/>
    <x v="20"/>
    <d v="2024-06-12T00:00:00"/>
    <d v="2024-06-16T00:00:00"/>
    <x v="7"/>
    <n v="92"/>
    <x v="57"/>
    <n v="538.20000000000005"/>
    <n v="289.79999999999995"/>
    <s v="Completed"/>
    <x v="0"/>
    <x v="1"/>
    <x v="0"/>
    <x v="5"/>
    <x v="2"/>
    <n v="4"/>
  </r>
  <r>
    <n v="60"/>
    <s v="Tanya Kim"/>
    <x v="2"/>
    <x v="21"/>
    <d v="2024-08-11T00:00:00"/>
    <d v="2024-08-25T00:00:00"/>
    <x v="8"/>
    <n v="39"/>
    <x v="58"/>
    <n v="249.60000000000002"/>
    <n v="62.399999999999977"/>
    <s v="Returned"/>
    <x v="2"/>
    <x v="1"/>
    <x v="0"/>
    <x v="9"/>
    <x v="4"/>
    <n v="14"/>
  </r>
  <r>
    <n v="61"/>
    <s v="Bruce Collier"/>
    <x v="1"/>
    <x v="15"/>
    <d v="2024-12-05T00:00:00"/>
    <d v="2024-12-12T00:00:00"/>
    <x v="9"/>
    <n v="95"/>
    <x v="59"/>
    <n v="61.75"/>
    <n v="33.25"/>
    <s v="Completed"/>
    <x v="3"/>
    <x v="0"/>
    <x v="0"/>
    <x v="6"/>
    <x v="3"/>
    <n v="7"/>
  </r>
  <r>
    <n v="62"/>
    <s v="Kimberly Gibson"/>
    <x v="0"/>
    <x v="4"/>
    <d v="2024-01-10T00:00:00"/>
    <d v="2024-01-14T00:00:00"/>
    <x v="7"/>
    <n v="63"/>
    <x v="60"/>
    <n v="368.55"/>
    <n v="198.45"/>
    <s v="Returned"/>
    <x v="4"/>
    <x v="0"/>
    <x v="0"/>
    <x v="10"/>
    <x v="2"/>
    <n v="4"/>
  </r>
  <r>
    <n v="63"/>
    <s v="Reginald Williams"/>
    <x v="0"/>
    <x v="0"/>
    <d v="2024-01-16T00:00:00"/>
    <d v="2024-01-29T00:00:00"/>
    <x v="0"/>
    <n v="214"/>
    <x v="61"/>
    <n v="642"/>
    <n v="214"/>
    <s v="Returned"/>
    <x v="1"/>
    <x v="0"/>
    <x v="0"/>
    <x v="10"/>
    <x v="1"/>
    <n v="13"/>
  </r>
  <r>
    <n v="64"/>
    <s v="Amanda Shaw"/>
    <x v="2"/>
    <x v="12"/>
    <d v="2024-03-05T00:00:00"/>
    <d v="2024-03-14T00:00:00"/>
    <x v="8"/>
    <n v="695"/>
    <x v="62"/>
    <n v="3891.9999999999995"/>
    <n v="1668.0000000000005"/>
    <s v="Completed"/>
    <x v="0"/>
    <x v="1"/>
    <x v="0"/>
    <x v="3"/>
    <x v="1"/>
    <n v="9"/>
  </r>
  <r>
    <n v="65"/>
    <s v="Alexis Thomas"/>
    <x v="3"/>
    <x v="3"/>
    <d v="2024-07-07T00:00:00"/>
    <d v="2024-07-15T00:00:00"/>
    <x v="3"/>
    <n v="630"/>
    <x v="63"/>
    <n v="1039.5"/>
    <n v="850.5"/>
    <s v="Completed"/>
    <x v="3"/>
    <x v="0"/>
    <x v="0"/>
    <x v="2"/>
    <x v="4"/>
    <n v="8"/>
  </r>
  <r>
    <n v="66"/>
    <s v="Sarah Villarreal"/>
    <x v="4"/>
    <x v="19"/>
    <d v="2024-10-23T00:00:00"/>
    <d v="2024-11-04T00:00:00"/>
    <x v="9"/>
    <n v="961"/>
    <x v="64"/>
    <n v="720.75"/>
    <n v="240.25"/>
    <s v="Returned"/>
    <x v="4"/>
    <x v="0"/>
    <x v="0"/>
    <x v="1"/>
    <x v="2"/>
    <n v="12"/>
  </r>
  <r>
    <n v="67"/>
    <s v="Cynthia Cohen"/>
    <x v="3"/>
    <x v="7"/>
    <d v="2024-04-11T00:00:00"/>
    <d v="2024-04-24T00:00:00"/>
    <x v="4"/>
    <n v="616"/>
    <x v="65"/>
    <n v="616"/>
    <n v="616"/>
    <s v="Completed"/>
    <x v="3"/>
    <x v="0"/>
    <x v="0"/>
    <x v="11"/>
    <x v="3"/>
    <n v="13"/>
  </r>
  <r>
    <n v="68"/>
    <s v="Michele Garcia"/>
    <x v="4"/>
    <x v="5"/>
    <d v="2024-03-02T00:00:00"/>
    <d v="2024-03-13T00:00:00"/>
    <x v="5"/>
    <n v="811"/>
    <x v="66"/>
    <n v="6082.5"/>
    <n v="2027.5"/>
    <s v="Returned"/>
    <x v="0"/>
    <x v="0"/>
    <x v="0"/>
    <x v="3"/>
    <x v="5"/>
    <n v="11"/>
  </r>
  <r>
    <n v="69"/>
    <s v="Joel King"/>
    <x v="3"/>
    <x v="24"/>
    <d v="2024-08-09T00:00:00"/>
    <d v="2024-08-15T00:00:00"/>
    <x v="6"/>
    <n v="660"/>
    <x v="67"/>
    <n v="2376"/>
    <n v="1584"/>
    <s v="Returned"/>
    <x v="1"/>
    <x v="1"/>
    <x v="0"/>
    <x v="9"/>
    <x v="6"/>
    <n v="6"/>
  </r>
  <r>
    <n v="70"/>
    <s v="Brooke Alexander"/>
    <x v="2"/>
    <x v="2"/>
    <d v="2024-03-31T00:00:00"/>
    <d v="2024-04-13T00:00:00"/>
    <x v="7"/>
    <n v="998"/>
    <x v="68"/>
    <n v="6736.5"/>
    <n v="2245.5"/>
    <s v="Returned"/>
    <x v="3"/>
    <x v="2"/>
    <x v="0"/>
    <x v="3"/>
    <x v="4"/>
    <n v="13"/>
  </r>
  <r>
    <n v="71"/>
    <s v="Ann Phillips"/>
    <x v="1"/>
    <x v="13"/>
    <d v="2024-10-11T00:00:00"/>
    <d v="2024-10-17T00:00:00"/>
    <x v="9"/>
    <n v="539"/>
    <x v="69"/>
    <n v="296.45000000000005"/>
    <n v="242.54999999999995"/>
    <s v="Completed"/>
    <x v="0"/>
    <x v="3"/>
    <x v="0"/>
    <x v="1"/>
    <x v="6"/>
    <n v="6"/>
  </r>
  <r>
    <n v="72"/>
    <s v="Richard Smith"/>
    <x v="1"/>
    <x v="13"/>
    <d v="2024-08-30T00:00:00"/>
    <d v="2024-09-12T00:00:00"/>
    <x v="7"/>
    <n v="553"/>
    <x v="70"/>
    <n v="2737.3500000000004"/>
    <n v="2239.6499999999996"/>
    <s v="Returned"/>
    <x v="4"/>
    <x v="3"/>
    <x v="0"/>
    <x v="9"/>
    <x v="6"/>
    <n v="13"/>
  </r>
  <r>
    <n v="73"/>
    <s v="David Johnson"/>
    <x v="1"/>
    <x v="13"/>
    <d v="2024-06-29T00:00:00"/>
    <d v="2024-07-13T00:00:00"/>
    <x v="8"/>
    <n v="287"/>
    <x v="71"/>
    <n v="1262.8000000000002"/>
    <n v="1033.1999999999998"/>
    <s v="Completed"/>
    <x v="4"/>
    <x v="2"/>
    <x v="0"/>
    <x v="5"/>
    <x v="5"/>
    <n v="14"/>
  </r>
  <r>
    <n v="74"/>
    <s v="Elizabeth Ortiz"/>
    <x v="0"/>
    <x v="14"/>
    <d v="2024-06-10T00:00:00"/>
    <d v="2024-06-19T00:00:00"/>
    <x v="4"/>
    <n v="770"/>
    <x v="72"/>
    <n v="1309"/>
    <n v="231"/>
    <s v="Completed"/>
    <x v="3"/>
    <x v="3"/>
    <x v="0"/>
    <x v="5"/>
    <x v="0"/>
    <n v="9"/>
  </r>
  <r>
    <n v="75"/>
    <s v="Teresa Ramirez"/>
    <x v="0"/>
    <x v="14"/>
    <d v="2024-05-31T00:00:00"/>
    <d v="2024-06-14T00:00:00"/>
    <x v="0"/>
    <n v="379"/>
    <x v="73"/>
    <n v="1288.5999999999999"/>
    <n v="227.40000000000009"/>
    <s v="Completed"/>
    <x v="0"/>
    <x v="2"/>
    <x v="0"/>
    <x v="0"/>
    <x v="6"/>
    <n v="14"/>
  </r>
  <r>
    <n v="76"/>
    <s v="Michael Stephens"/>
    <x v="1"/>
    <x v="17"/>
    <d v="2024-05-20T00:00:00"/>
    <d v="2024-05-26T00:00:00"/>
    <x v="9"/>
    <n v="65"/>
    <x v="74"/>
    <n v="32.5"/>
    <n v="32.5"/>
    <s v="Returned"/>
    <x v="3"/>
    <x v="2"/>
    <x v="0"/>
    <x v="0"/>
    <x v="0"/>
    <n v="6"/>
  </r>
  <r>
    <n v="77"/>
    <s v="Kristen Willis"/>
    <x v="3"/>
    <x v="3"/>
    <d v="2024-04-04T00:00:00"/>
    <d v="2024-04-15T00:00:00"/>
    <x v="9"/>
    <n v="268"/>
    <x v="75"/>
    <n v="147.4"/>
    <n v="120.6"/>
    <s v="Completed"/>
    <x v="1"/>
    <x v="0"/>
    <x v="0"/>
    <x v="11"/>
    <x v="3"/>
    <n v="11"/>
  </r>
  <r>
    <n v="78"/>
    <s v="Rebecca Rodriguez"/>
    <x v="0"/>
    <x v="4"/>
    <d v="2024-09-08T00:00:00"/>
    <d v="2024-09-21T00:00:00"/>
    <x v="4"/>
    <n v="600"/>
    <x v="76"/>
    <n v="780"/>
    <n v="420"/>
    <s v="Completed"/>
    <x v="3"/>
    <x v="2"/>
    <x v="0"/>
    <x v="8"/>
    <x v="4"/>
    <n v="13"/>
  </r>
  <r>
    <n v="79"/>
    <s v="Jessica Rodriguez DDS"/>
    <x v="3"/>
    <x v="3"/>
    <d v="2024-10-28T00:00:00"/>
    <d v="2024-11-04T00:00:00"/>
    <x v="1"/>
    <n v="322"/>
    <x v="77"/>
    <n v="1239.7"/>
    <n v="1014.3"/>
    <s v="Completed"/>
    <x v="3"/>
    <x v="2"/>
    <x v="0"/>
    <x v="1"/>
    <x v="0"/>
    <n v="7"/>
  </r>
  <r>
    <n v="80"/>
    <s v="Donald Schultz"/>
    <x v="1"/>
    <x v="1"/>
    <d v="2024-04-16T00:00:00"/>
    <d v="2024-04-22T00:00:00"/>
    <x v="0"/>
    <n v="280"/>
    <x v="78"/>
    <n v="560"/>
    <n v="560"/>
    <s v="Completed"/>
    <x v="3"/>
    <x v="1"/>
    <x v="0"/>
    <x v="11"/>
    <x v="1"/>
    <n v="6"/>
  </r>
  <r>
    <n v="81"/>
    <s v="Emily Edwards"/>
    <x v="1"/>
    <x v="10"/>
    <d v="2024-05-29T00:00:00"/>
    <d v="2024-06-12T00:00:00"/>
    <x v="9"/>
    <n v="247"/>
    <x v="79"/>
    <n v="148.19999999999999"/>
    <n v="98.800000000000011"/>
    <s v="Returned"/>
    <x v="4"/>
    <x v="2"/>
    <x v="0"/>
    <x v="0"/>
    <x v="2"/>
    <n v="14"/>
  </r>
  <r>
    <n v="82"/>
    <s v="Anna Davis"/>
    <x v="3"/>
    <x v="24"/>
    <d v="2024-12-17T00:00:00"/>
    <d v="2024-12-30T00:00:00"/>
    <x v="0"/>
    <n v="956"/>
    <x v="80"/>
    <n v="2294.4"/>
    <n v="1529.6"/>
    <s v="Returned"/>
    <x v="4"/>
    <x v="1"/>
    <x v="0"/>
    <x v="6"/>
    <x v="1"/>
    <n v="13"/>
  </r>
  <r>
    <n v="83"/>
    <s v="Jordan Moore"/>
    <x v="2"/>
    <x v="8"/>
    <d v="2024-01-31T00:00:00"/>
    <d v="2024-02-14T00:00:00"/>
    <x v="3"/>
    <n v="821"/>
    <x v="12"/>
    <n v="1600.95"/>
    <n v="862.05"/>
    <s v="Returned"/>
    <x v="4"/>
    <x v="0"/>
    <x v="0"/>
    <x v="10"/>
    <x v="2"/>
    <n v="14"/>
  </r>
  <r>
    <n v="84"/>
    <s v="Phillip Andrews"/>
    <x v="1"/>
    <x v="13"/>
    <d v="2024-08-12T00:00:00"/>
    <d v="2024-08-17T00:00:00"/>
    <x v="4"/>
    <n v="489"/>
    <x v="81"/>
    <n v="537.90000000000009"/>
    <n v="440.09999999999991"/>
    <s v="Returned"/>
    <x v="3"/>
    <x v="2"/>
    <x v="0"/>
    <x v="9"/>
    <x v="0"/>
    <n v="5"/>
  </r>
  <r>
    <n v="85"/>
    <s v="Christopher Park"/>
    <x v="3"/>
    <x v="3"/>
    <d v="2024-09-13T00:00:00"/>
    <d v="2024-09-25T00:00:00"/>
    <x v="7"/>
    <n v="515"/>
    <x v="82"/>
    <n v="2549.25"/>
    <n v="2085.75"/>
    <s v="Returned"/>
    <x v="2"/>
    <x v="0"/>
    <x v="0"/>
    <x v="8"/>
    <x v="6"/>
    <n v="12"/>
  </r>
  <r>
    <n v="86"/>
    <s v="Andrea Figueroa"/>
    <x v="0"/>
    <x v="4"/>
    <d v="2024-06-14T00:00:00"/>
    <d v="2024-06-19T00:00:00"/>
    <x v="5"/>
    <n v="266"/>
    <x v="83"/>
    <n v="1729"/>
    <n v="931"/>
    <s v="Completed"/>
    <x v="0"/>
    <x v="0"/>
    <x v="0"/>
    <x v="5"/>
    <x v="6"/>
    <n v="5"/>
  </r>
  <r>
    <n v="87"/>
    <s v="Karla Ramos"/>
    <x v="1"/>
    <x v="10"/>
    <d v="2024-05-22T00:00:00"/>
    <d v="2024-06-01T00:00:00"/>
    <x v="3"/>
    <n v="609"/>
    <x v="84"/>
    <n v="1096.2"/>
    <n v="730.8"/>
    <s v="Completed"/>
    <x v="2"/>
    <x v="0"/>
    <x v="0"/>
    <x v="0"/>
    <x v="2"/>
    <n v="10"/>
  </r>
  <r>
    <n v="88"/>
    <s v="Michael Watkins"/>
    <x v="3"/>
    <x v="3"/>
    <d v="2024-07-28T00:00:00"/>
    <d v="2024-08-01T00:00:00"/>
    <x v="6"/>
    <n v="338"/>
    <x v="85"/>
    <n v="1115.4000000000001"/>
    <n v="912.59999999999991"/>
    <s v="Completed"/>
    <x v="3"/>
    <x v="0"/>
    <x v="0"/>
    <x v="2"/>
    <x v="4"/>
    <n v="4"/>
  </r>
  <r>
    <n v="89"/>
    <s v="Eric Clark"/>
    <x v="4"/>
    <x v="16"/>
    <d v="2024-12-21T00:00:00"/>
    <d v="2024-12-24T00:00:00"/>
    <x v="8"/>
    <n v="305"/>
    <x v="86"/>
    <n v="1708"/>
    <n v="732"/>
    <s v="Returned"/>
    <x v="3"/>
    <x v="1"/>
    <x v="0"/>
    <x v="6"/>
    <x v="5"/>
    <n v="3"/>
  </r>
  <r>
    <n v="90"/>
    <s v="Thomas Atkins"/>
    <x v="1"/>
    <x v="1"/>
    <d v="2024-12-02T00:00:00"/>
    <d v="2024-12-15T00:00:00"/>
    <x v="7"/>
    <n v="483"/>
    <x v="87"/>
    <n v="2173.5"/>
    <n v="2173.5"/>
    <s v="Completed"/>
    <x v="2"/>
    <x v="1"/>
    <x v="0"/>
    <x v="6"/>
    <x v="0"/>
    <n v="13"/>
  </r>
  <r>
    <n v="91"/>
    <s v="Alex Nguyen"/>
    <x v="1"/>
    <x v="13"/>
    <d v="2024-11-14T00:00:00"/>
    <d v="2024-11-18T00:00:00"/>
    <x v="8"/>
    <n v="650"/>
    <x v="88"/>
    <n v="2860.0000000000005"/>
    <n v="2339.9999999999995"/>
    <s v="Completed"/>
    <x v="2"/>
    <x v="2"/>
    <x v="0"/>
    <x v="4"/>
    <x v="3"/>
    <n v="4"/>
  </r>
  <r>
    <n v="92"/>
    <s v="Kelly Foster"/>
    <x v="4"/>
    <x v="5"/>
    <d v="2024-03-08T00:00:00"/>
    <d v="2024-03-22T00:00:00"/>
    <x v="2"/>
    <n v="458"/>
    <x v="89"/>
    <n v="1717.5"/>
    <n v="572.5"/>
    <s v="Completed"/>
    <x v="3"/>
    <x v="0"/>
    <x v="0"/>
    <x v="3"/>
    <x v="6"/>
    <n v="14"/>
  </r>
  <r>
    <n v="93"/>
    <s v="Kerry Lee"/>
    <x v="0"/>
    <x v="6"/>
    <d v="2024-05-02T00:00:00"/>
    <d v="2024-05-13T00:00:00"/>
    <x v="3"/>
    <n v="328"/>
    <x v="90"/>
    <n v="787.2"/>
    <n v="196.79999999999995"/>
    <s v="Returned"/>
    <x v="3"/>
    <x v="0"/>
    <x v="0"/>
    <x v="0"/>
    <x v="3"/>
    <n v="11"/>
  </r>
  <r>
    <n v="94"/>
    <s v="Rebecca Vargas"/>
    <x v="2"/>
    <x v="2"/>
    <d v="2024-10-09T00:00:00"/>
    <d v="2024-10-16T00:00:00"/>
    <x v="3"/>
    <n v="402"/>
    <x v="91"/>
    <n v="904.5"/>
    <n v="301.5"/>
    <s v="Returned"/>
    <x v="0"/>
    <x v="3"/>
    <x v="0"/>
    <x v="1"/>
    <x v="2"/>
    <n v="7"/>
  </r>
  <r>
    <n v="95"/>
    <s v="John Hernandez"/>
    <x v="0"/>
    <x v="22"/>
    <d v="2024-06-01T00:00:00"/>
    <d v="2024-06-13T00:00:00"/>
    <x v="5"/>
    <n v="603"/>
    <x v="92"/>
    <n v="4221"/>
    <n v="1809"/>
    <s v="Completed"/>
    <x v="3"/>
    <x v="3"/>
    <x v="0"/>
    <x v="5"/>
    <x v="5"/>
    <n v="12"/>
  </r>
  <r>
    <n v="96"/>
    <s v="Katelyn Perez"/>
    <x v="0"/>
    <x v="6"/>
    <d v="2024-08-21T00:00:00"/>
    <d v="2024-09-02T00:00:00"/>
    <x v="9"/>
    <n v="749"/>
    <x v="93"/>
    <n v="599.20000000000005"/>
    <n v="149.79999999999995"/>
    <s v="Returned"/>
    <x v="0"/>
    <x v="0"/>
    <x v="0"/>
    <x v="9"/>
    <x v="2"/>
    <n v="12"/>
  </r>
  <r>
    <n v="97"/>
    <s v="George Miranda"/>
    <x v="2"/>
    <x v="8"/>
    <d v="2024-08-28T00:00:00"/>
    <d v="2024-09-04T00:00:00"/>
    <x v="2"/>
    <n v="356"/>
    <x v="94"/>
    <n v="1157"/>
    <n v="623"/>
    <s v="Returned"/>
    <x v="3"/>
    <x v="0"/>
    <x v="0"/>
    <x v="9"/>
    <x v="2"/>
    <n v="7"/>
  </r>
  <r>
    <n v="98"/>
    <s v="Jackson Ball"/>
    <x v="0"/>
    <x v="22"/>
    <d v="2024-12-11T00:00:00"/>
    <d v="2024-12-23T00:00:00"/>
    <x v="7"/>
    <n v="399"/>
    <x v="95"/>
    <n v="2513.6999999999998"/>
    <n v="1077.3000000000002"/>
    <s v="Returned"/>
    <x v="4"/>
    <x v="0"/>
    <x v="0"/>
    <x v="6"/>
    <x v="2"/>
    <n v="12"/>
  </r>
  <r>
    <n v="99"/>
    <s v="Vincent Mueller"/>
    <x v="0"/>
    <x v="6"/>
    <d v="2024-02-05T00:00:00"/>
    <d v="2024-02-09T00:00:00"/>
    <x v="0"/>
    <n v="656"/>
    <x v="96"/>
    <n v="2099.2000000000003"/>
    <n v="524.79999999999973"/>
    <s v="Completed"/>
    <x v="3"/>
    <x v="2"/>
    <x v="0"/>
    <x v="7"/>
    <x v="0"/>
    <n v="4"/>
  </r>
  <r>
    <n v="100"/>
    <s v="Tracy Montoya"/>
    <x v="0"/>
    <x v="4"/>
    <d v="2024-02-20T00:00:00"/>
    <d v="2024-02-24T00:00:00"/>
    <x v="4"/>
    <n v="464"/>
    <x v="97"/>
    <n v="603.20000000000005"/>
    <n v="324.79999999999995"/>
    <s v="Completed"/>
    <x v="0"/>
    <x v="1"/>
    <x v="0"/>
    <x v="7"/>
    <x v="1"/>
    <n v="4"/>
  </r>
  <r>
    <n v="101"/>
    <s v="Phillip Nelson"/>
    <x v="0"/>
    <x v="22"/>
    <d v="2024-01-29T00:00:00"/>
    <d v="2024-02-05T00:00:00"/>
    <x v="2"/>
    <n v="377"/>
    <x v="98"/>
    <n v="1319.5"/>
    <n v="565.5"/>
    <s v="Completed"/>
    <x v="4"/>
    <x v="1"/>
    <x v="0"/>
    <x v="10"/>
    <x v="0"/>
    <n v="7"/>
  </r>
  <r>
    <n v="102"/>
    <s v="Jonathan Young"/>
    <x v="2"/>
    <x v="11"/>
    <d v="2024-07-29T00:00:00"/>
    <d v="2024-08-09T00:00:00"/>
    <x v="5"/>
    <n v="708"/>
    <x v="99"/>
    <n v="4956"/>
    <n v="2124"/>
    <s v="Completed"/>
    <x v="1"/>
    <x v="2"/>
    <x v="0"/>
    <x v="2"/>
    <x v="0"/>
    <n v="11"/>
  </r>
  <r>
    <n v="103"/>
    <s v="Howard Norman"/>
    <x v="2"/>
    <x v="8"/>
    <d v="2024-11-17T00:00:00"/>
    <d v="2024-11-23T00:00:00"/>
    <x v="9"/>
    <n v="326"/>
    <x v="100"/>
    <n v="211.9"/>
    <n v="114.1"/>
    <s v="Completed"/>
    <x v="1"/>
    <x v="3"/>
    <x v="0"/>
    <x v="4"/>
    <x v="4"/>
    <n v="6"/>
  </r>
  <r>
    <n v="104"/>
    <s v="Stephanie Hughes"/>
    <x v="1"/>
    <x v="13"/>
    <d v="2024-03-08T00:00:00"/>
    <d v="2024-03-18T00:00:00"/>
    <x v="4"/>
    <n v="941"/>
    <x v="101"/>
    <n v="1035.1000000000001"/>
    <n v="846.89999999999986"/>
    <s v="Returned"/>
    <x v="4"/>
    <x v="2"/>
    <x v="0"/>
    <x v="3"/>
    <x v="6"/>
    <n v="10"/>
  </r>
  <r>
    <n v="105"/>
    <s v="Samantha Gardner"/>
    <x v="3"/>
    <x v="23"/>
    <d v="2024-04-12T00:00:00"/>
    <d v="2024-04-21T00:00:00"/>
    <x v="3"/>
    <n v="815"/>
    <x v="102"/>
    <n v="1467"/>
    <n v="978"/>
    <s v="Returned"/>
    <x v="3"/>
    <x v="2"/>
    <x v="0"/>
    <x v="11"/>
    <x v="6"/>
    <n v="9"/>
  </r>
  <r>
    <n v="106"/>
    <s v="William Gould"/>
    <x v="4"/>
    <x v="19"/>
    <d v="2024-08-27T00:00:00"/>
    <d v="2024-09-03T00:00:00"/>
    <x v="4"/>
    <n v="154"/>
    <x v="103"/>
    <n v="231"/>
    <n v="77"/>
    <s v="Returned"/>
    <x v="1"/>
    <x v="2"/>
    <x v="0"/>
    <x v="9"/>
    <x v="1"/>
    <n v="7"/>
  </r>
  <r>
    <n v="107"/>
    <s v="Laura Moreno"/>
    <x v="1"/>
    <x v="1"/>
    <d v="2024-08-20T00:00:00"/>
    <d v="2024-08-30T00:00:00"/>
    <x v="6"/>
    <n v="698"/>
    <x v="104"/>
    <n v="2094"/>
    <n v="2094"/>
    <s v="Returned"/>
    <x v="3"/>
    <x v="2"/>
    <x v="0"/>
    <x v="9"/>
    <x v="1"/>
    <n v="10"/>
  </r>
  <r>
    <n v="108"/>
    <s v="Kathryn Hughes"/>
    <x v="3"/>
    <x v="3"/>
    <d v="2024-02-25T00:00:00"/>
    <d v="2024-03-02T00:00:00"/>
    <x v="0"/>
    <n v="492"/>
    <x v="105"/>
    <n v="1082.4000000000001"/>
    <n v="885.59999999999991"/>
    <s v="Returned"/>
    <x v="0"/>
    <x v="0"/>
    <x v="0"/>
    <x v="7"/>
    <x v="4"/>
    <n v="6"/>
  </r>
  <r>
    <n v="109"/>
    <s v="Benjamin Thompson"/>
    <x v="4"/>
    <x v="5"/>
    <d v="2024-04-23T00:00:00"/>
    <d v="2024-04-28T00:00:00"/>
    <x v="4"/>
    <n v="660"/>
    <x v="106"/>
    <n v="990"/>
    <n v="330"/>
    <s v="Returned"/>
    <x v="1"/>
    <x v="3"/>
    <x v="0"/>
    <x v="11"/>
    <x v="1"/>
    <n v="5"/>
  </r>
  <r>
    <n v="110"/>
    <s v="Betty Shaw"/>
    <x v="3"/>
    <x v="23"/>
    <d v="2024-07-04T00:00:00"/>
    <d v="2024-07-11T00:00:00"/>
    <x v="4"/>
    <n v="712"/>
    <x v="107"/>
    <n v="854.4"/>
    <n v="569.6"/>
    <s v="Returned"/>
    <x v="4"/>
    <x v="0"/>
    <x v="0"/>
    <x v="2"/>
    <x v="3"/>
    <n v="7"/>
  </r>
  <r>
    <n v="111"/>
    <s v="Todd Jacobson"/>
    <x v="4"/>
    <x v="19"/>
    <d v="2024-07-22T00:00:00"/>
    <d v="2024-07-26T00:00:00"/>
    <x v="2"/>
    <n v="204"/>
    <x v="108"/>
    <n v="765"/>
    <n v="255"/>
    <s v="Completed"/>
    <x v="0"/>
    <x v="3"/>
    <x v="0"/>
    <x v="2"/>
    <x v="0"/>
    <n v="4"/>
  </r>
  <r>
    <n v="112"/>
    <s v="Martin Vargas"/>
    <x v="2"/>
    <x v="11"/>
    <d v="2024-01-11T00:00:00"/>
    <d v="2024-01-17T00:00:00"/>
    <x v="9"/>
    <n v="815"/>
    <x v="109"/>
    <n v="570.5"/>
    <n v="244.5"/>
    <s v="Completed"/>
    <x v="4"/>
    <x v="0"/>
    <x v="0"/>
    <x v="10"/>
    <x v="3"/>
    <n v="6"/>
  </r>
  <r>
    <n v="113"/>
    <s v="Travis Wise"/>
    <x v="1"/>
    <x v="17"/>
    <d v="2024-02-05T00:00:00"/>
    <d v="2024-02-13T00:00:00"/>
    <x v="7"/>
    <n v="222"/>
    <x v="110"/>
    <n v="999"/>
    <n v="999"/>
    <s v="Completed"/>
    <x v="3"/>
    <x v="1"/>
    <x v="0"/>
    <x v="7"/>
    <x v="0"/>
    <n v="8"/>
  </r>
  <r>
    <n v="114"/>
    <s v="Stephen Gardner"/>
    <x v="4"/>
    <x v="9"/>
    <d v="2024-11-01T00:00:00"/>
    <d v="2024-11-09T00:00:00"/>
    <x v="9"/>
    <n v="293"/>
    <x v="111"/>
    <n v="190.45000000000002"/>
    <n v="102.54999999999998"/>
    <s v="Completed"/>
    <x v="1"/>
    <x v="2"/>
    <x v="0"/>
    <x v="4"/>
    <x v="6"/>
    <n v="8"/>
  </r>
  <r>
    <n v="115"/>
    <s v="Jesse Barker"/>
    <x v="1"/>
    <x v="13"/>
    <d v="2024-03-30T00:00:00"/>
    <d v="2024-04-05T00:00:00"/>
    <x v="4"/>
    <n v="686"/>
    <x v="112"/>
    <n v="754.6"/>
    <n v="617.4"/>
    <s v="Completed"/>
    <x v="1"/>
    <x v="0"/>
    <x v="0"/>
    <x v="3"/>
    <x v="5"/>
    <n v="6"/>
  </r>
  <r>
    <n v="116"/>
    <s v="James Gilbert"/>
    <x v="3"/>
    <x v="3"/>
    <d v="2024-09-19T00:00:00"/>
    <d v="2024-09-29T00:00:00"/>
    <x v="5"/>
    <n v="121"/>
    <x v="113"/>
    <n v="665.5"/>
    <n v="544.5"/>
    <s v="Completed"/>
    <x v="2"/>
    <x v="2"/>
    <x v="0"/>
    <x v="8"/>
    <x v="3"/>
    <n v="10"/>
  </r>
  <r>
    <n v="117"/>
    <s v="Shawn Jimenez"/>
    <x v="1"/>
    <x v="1"/>
    <d v="2024-12-03T00:00:00"/>
    <d v="2024-12-07T00:00:00"/>
    <x v="7"/>
    <n v="318"/>
    <x v="114"/>
    <n v="1431"/>
    <n v="1431"/>
    <s v="Completed"/>
    <x v="2"/>
    <x v="1"/>
    <x v="0"/>
    <x v="6"/>
    <x v="1"/>
    <n v="4"/>
  </r>
  <r>
    <n v="118"/>
    <s v="Kyle Cameron"/>
    <x v="3"/>
    <x v="7"/>
    <d v="2024-08-06T00:00:00"/>
    <d v="2024-08-17T00:00:00"/>
    <x v="4"/>
    <n v="512"/>
    <x v="115"/>
    <n v="512"/>
    <n v="512"/>
    <s v="Completed"/>
    <x v="3"/>
    <x v="0"/>
    <x v="0"/>
    <x v="9"/>
    <x v="1"/>
    <n v="11"/>
  </r>
  <r>
    <n v="119"/>
    <s v="Monica Gallagher"/>
    <x v="0"/>
    <x v="22"/>
    <d v="2024-11-07T00:00:00"/>
    <d v="2024-11-12T00:00:00"/>
    <x v="3"/>
    <n v="77"/>
    <x v="116"/>
    <n v="161.69999999999999"/>
    <n v="69.300000000000011"/>
    <s v="Returned"/>
    <x v="0"/>
    <x v="2"/>
    <x v="0"/>
    <x v="4"/>
    <x v="3"/>
    <n v="5"/>
  </r>
  <r>
    <n v="120"/>
    <s v="Brent Brooks"/>
    <x v="3"/>
    <x v="18"/>
    <d v="2024-11-05T00:00:00"/>
    <d v="2024-11-09T00:00:00"/>
    <x v="1"/>
    <n v="111"/>
    <x v="117"/>
    <n v="427.35"/>
    <n v="349.65"/>
    <s v="Returned"/>
    <x v="1"/>
    <x v="3"/>
    <x v="0"/>
    <x v="4"/>
    <x v="1"/>
    <n v="4"/>
  </r>
  <r>
    <n v="121"/>
    <s v="Brenda Velazquez"/>
    <x v="3"/>
    <x v="7"/>
    <d v="2024-07-31T00:00:00"/>
    <d v="2024-08-05T00:00:00"/>
    <x v="4"/>
    <n v="330"/>
    <x v="118"/>
    <n v="330"/>
    <n v="330"/>
    <s v="Returned"/>
    <x v="2"/>
    <x v="3"/>
    <x v="0"/>
    <x v="2"/>
    <x v="2"/>
    <n v="5"/>
  </r>
  <r>
    <n v="122"/>
    <s v="Katie Hicks"/>
    <x v="4"/>
    <x v="20"/>
    <d v="2024-03-19T00:00:00"/>
    <d v="2024-03-23T00:00:00"/>
    <x v="8"/>
    <n v="78"/>
    <x v="119"/>
    <n v="405.6"/>
    <n v="218.39999999999998"/>
    <s v="Completed"/>
    <x v="0"/>
    <x v="1"/>
    <x v="0"/>
    <x v="3"/>
    <x v="1"/>
    <n v="4"/>
  </r>
  <r>
    <n v="123"/>
    <s v="Veronica Silva"/>
    <x v="3"/>
    <x v="24"/>
    <d v="2024-07-09T00:00:00"/>
    <d v="2024-07-13T00:00:00"/>
    <x v="3"/>
    <n v="579"/>
    <x v="120"/>
    <n v="1042.2"/>
    <n v="694.8"/>
    <s v="Returned"/>
    <x v="0"/>
    <x v="1"/>
    <x v="0"/>
    <x v="2"/>
    <x v="1"/>
    <n v="4"/>
  </r>
  <r>
    <n v="124"/>
    <s v="Michelle Hampton"/>
    <x v="1"/>
    <x v="13"/>
    <d v="2024-12-09T00:00:00"/>
    <d v="2024-12-23T00:00:00"/>
    <x v="4"/>
    <n v="430"/>
    <x v="121"/>
    <n v="473.00000000000006"/>
    <n v="386.99999999999994"/>
    <s v="Returned"/>
    <x v="4"/>
    <x v="3"/>
    <x v="0"/>
    <x v="6"/>
    <x v="0"/>
    <n v="14"/>
  </r>
  <r>
    <n v="125"/>
    <s v="Ashley Smith"/>
    <x v="0"/>
    <x v="22"/>
    <d v="2024-11-03T00:00:00"/>
    <d v="2024-11-24T00:00:00"/>
    <x v="2"/>
    <n v="370"/>
    <x v="122"/>
    <n v="1295"/>
    <n v="555"/>
    <s v="Returned"/>
    <x v="0"/>
    <x v="0"/>
    <x v="0"/>
    <x v="4"/>
    <x v="4"/>
    <n v="21"/>
  </r>
  <r>
    <n v="126"/>
    <s v="Gloria Gomez"/>
    <x v="1"/>
    <x v="13"/>
    <d v="2024-02-28T00:00:00"/>
    <d v="2024-03-03T00:00:00"/>
    <x v="2"/>
    <n v="597"/>
    <x v="123"/>
    <n v="1641.7500000000002"/>
    <n v="1343.2499999999998"/>
    <s v="Returned"/>
    <x v="0"/>
    <x v="3"/>
    <x v="0"/>
    <x v="7"/>
    <x v="2"/>
    <n v="4"/>
  </r>
  <r>
    <n v="127"/>
    <s v="Courtney Dudley"/>
    <x v="1"/>
    <x v="15"/>
    <d v="2024-12-11T00:00:00"/>
    <d v="2024-12-19T00:00:00"/>
    <x v="7"/>
    <n v="36"/>
    <x v="124"/>
    <n v="210.6"/>
    <n v="113.4"/>
    <s v="Completed"/>
    <x v="3"/>
    <x v="3"/>
    <x v="0"/>
    <x v="6"/>
    <x v="2"/>
    <n v="8"/>
  </r>
  <r>
    <n v="128"/>
    <s v="Timothy Pope"/>
    <x v="2"/>
    <x v="21"/>
    <d v="2024-12-25T00:00:00"/>
    <d v="2025-01-03T00:00:00"/>
    <x v="2"/>
    <n v="953"/>
    <x v="125"/>
    <n v="3812"/>
    <n v="953"/>
    <s v="Completed"/>
    <x v="4"/>
    <x v="0"/>
    <x v="0"/>
    <x v="6"/>
    <x v="2"/>
    <n v="9"/>
  </r>
  <r>
    <n v="129"/>
    <s v="Tina Ballard"/>
    <x v="2"/>
    <x v="12"/>
    <d v="2024-10-16T00:00:00"/>
    <d v="2024-10-19T00:00:00"/>
    <x v="1"/>
    <n v="81"/>
    <x v="60"/>
    <n v="396.9"/>
    <n v="170.10000000000002"/>
    <s v="Completed"/>
    <x v="0"/>
    <x v="1"/>
    <x v="0"/>
    <x v="1"/>
    <x v="2"/>
    <n v="3"/>
  </r>
  <r>
    <n v="130"/>
    <s v="Anthony Stein"/>
    <x v="4"/>
    <x v="20"/>
    <d v="2024-10-17T00:00:00"/>
    <d v="2024-10-29T00:00:00"/>
    <x v="5"/>
    <n v="96"/>
    <x v="126"/>
    <n v="624"/>
    <n v="336"/>
    <s v="Completed"/>
    <x v="0"/>
    <x v="2"/>
    <x v="0"/>
    <x v="1"/>
    <x v="3"/>
    <n v="12"/>
  </r>
  <r>
    <n v="131"/>
    <s v="Matthew Velez"/>
    <x v="1"/>
    <x v="10"/>
    <d v="2024-07-31T00:00:00"/>
    <d v="2024-08-03T00:00:00"/>
    <x v="2"/>
    <n v="230"/>
    <x v="127"/>
    <n v="690"/>
    <n v="460"/>
    <s v="Completed"/>
    <x v="1"/>
    <x v="1"/>
    <x v="0"/>
    <x v="2"/>
    <x v="2"/>
    <n v="3"/>
  </r>
  <r>
    <n v="132"/>
    <s v="Alexandra Bradley"/>
    <x v="1"/>
    <x v="13"/>
    <d v="2024-01-24T00:00:00"/>
    <d v="2024-02-07T00:00:00"/>
    <x v="0"/>
    <n v="414"/>
    <x v="128"/>
    <n v="910.80000000000007"/>
    <n v="745.19999999999993"/>
    <s v="Completed"/>
    <x v="3"/>
    <x v="0"/>
    <x v="0"/>
    <x v="10"/>
    <x v="2"/>
    <n v="14"/>
  </r>
  <r>
    <n v="133"/>
    <s v="Nicole Thompson"/>
    <x v="0"/>
    <x v="0"/>
    <d v="2024-09-11T00:00:00"/>
    <d v="2024-09-24T00:00:00"/>
    <x v="1"/>
    <n v="189"/>
    <x v="129"/>
    <n v="992.25"/>
    <n v="330.75"/>
    <s v="Returned"/>
    <x v="0"/>
    <x v="1"/>
    <x v="0"/>
    <x v="8"/>
    <x v="2"/>
    <n v="13"/>
  </r>
  <r>
    <n v="134"/>
    <s v="Stacy Carrillo"/>
    <x v="3"/>
    <x v="3"/>
    <d v="2024-02-28T00:00:00"/>
    <d v="2024-03-05T00:00:00"/>
    <x v="1"/>
    <n v="31"/>
    <x v="130"/>
    <n v="119.35000000000001"/>
    <n v="97.649999999999991"/>
    <s v="Returned"/>
    <x v="4"/>
    <x v="1"/>
    <x v="0"/>
    <x v="7"/>
    <x v="2"/>
    <n v="6"/>
  </r>
  <r>
    <n v="135"/>
    <s v="Justin Brown"/>
    <x v="1"/>
    <x v="10"/>
    <d v="2024-09-25T00:00:00"/>
    <d v="2024-10-07T00:00:00"/>
    <x v="4"/>
    <n v="415"/>
    <x v="131"/>
    <n v="498"/>
    <n v="332"/>
    <s v="Returned"/>
    <x v="1"/>
    <x v="2"/>
    <x v="0"/>
    <x v="8"/>
    <x v="2"/>
    <n v="12"/>
  </r>
  <r>
    <n v="136"/>
    <s v="Steven Griffin Jr."/>
    <x v="4"/>
    <x v="9"/>
    <d v="2024-06-19T00:00:00"/>
    <d v="2024-06-26T00:00:00"/>
    <x v="3"/>
    <n v="88"/>
    <x v="132"/>
    <n v="171.6"/>
    <n v="92.4"/>
    <s v="Returned"/>
    <x v="3"/>
    <x v="0"/>
    <x v="0"/>
    <x v="5"/>
    <x v="2"/>
    <n v="7"/>
  </r>
  <r>
    <n v="137"/>
    <s v="Aaron Robinson"/>
    <x v="1"/>
    <x v="17"/>
    <d v="2024-06-27T00:00:00"/>
    <d v="2024-07-05T00:00:00"/>
    <x v="6"/>
    <n v="754"/>
    <x v="133"/>
    <n v="2262"/>
    <n v="2262"/>
    <s v="Completed"/>
    <x v="1"/>
    <x v="0"/>
    <x v="0"/>
    <x v="5"/>
    <x v="3"/>
    <n v="8"/>
  </r>
  <r>
    <n v="138"/>
    <s v="Jason Mack"/>
    <x v="0"/>
    <x v="14"/>
    <d v="2024-05-11T00:00:00"/>
    <d v="2024-05-23T00:00:00"/>
    <x v="0"/>
    <n v="187"/>
    <x v="134"/>
    <n v="635.79999999999995"/>
    <n v="112.20000000000005"/>
    <s v="Returned"/>
    <x v="3"/>
    <x v="0"/>
    <x v="0"/>
    <x v="0"/>
    <x v="5"/>
    <n v="12"/>
  </r>
  <r>
    <n v="139"/>
    <s v="Michael Stanley"/>
    <x v="0"/>
    <x v="14"/>
    <d v="2024-11-17T00:00:00"/>
    <d v="2024-11-27T00:00:00"/>
    <x v="8"/>
    <n v="485"/>
    <x v="135"/>
    <n v="3298"/>
    <n v="582"/>
    <s v="Returned"/>
    <x v="1"/>
    <x v="3"/>
    <x v="0"/>
    <x v="4"/>
    <x v="4"/>
    <n v="10"/>
  </r>
  <r>
    <n v="140"/>
    <s v="Julie Ball"/>
    <x v="3"/>
    <x v="18"/>
    <d v="2024-11-25T00:00:00"/>
    <d v="2024-11-28T00:00:00"/>
    <x v="5"/>
    <n v="340"/>
    <x v="136"/>
    <n v="1870.0000000000002"/>
    <n v="1529.9999999999998"/>
    <s v="Completed"/>
    <x v="1"/>
    <x v="2"/>
    <x v="0"/>
    <x v="4"/>
    <x v="0"/>
    <n v="3"/>
  </r>
  <r>
    <n v="141"/>
    <s v="Donald Pineda"/>
    <x v="3"/>
    <x v="24"/>
    <d v="2024-08-28T00:00:00"/>
    <d v="2024-09-08T00:00:00"/>
    <x v="8"/>
    <n v="656"/>
    <x v="137"/>
    <n v="3148.7999999999997"/>
    <n v="2099.2000000000003"/>
    <s v="Returned"/>
    <x v="4"/>
    <x v="0"/>
    <x v="0"/>
    <x v="9"/>
    <x v="2"/>
    <n v="11"/>
  </r>
  <r>
    <n v="142"/>
    <s v="Jill Powers"/>
    <x v="0"/>
    <x v="22"/>
    <d v="2024-09-16T00:00:00"/>
    <d v="2024-09-20T00:00:00"/>
    <x v="4"/>
    <n v="327"/>
    <x v="138"/>
    <n v="457.79999999999995"/>
    <n v="196.20000000000005"/>
    <s v="Completed"/>
    <x v="2"/>
    <x v="3"/>
    <x v="0"/>
    <x v="8"/>
    <x v="0"/>
    <n v="4"/>
  </r>
  <r>
    <n v="143"/>
    <s v="Donna Cabrera"/>
    <x v="0"/>
    <x v="22"/>
    <d v="2024-05-26T00:00:00"/>
    <d v="2024-06-01T00:00:00"/>
    <x v="4"/>
    <n v="670"/>
    <x v="139"/>
    <n v="937.99999999999989"/>
    <n v="402.00000000000011"/>
    <s v="Returned"/>
    <x v="1"/>
    <x v="1"/>
    <x v="0"/>
    <x v="0"/>
    <x v="4"/>
    <n v="6"/>
  </r>
  <r>
    <n v="144"/>
    <s v="Jason Hernandez"/>
    <x v="1"/>
    <x v="17"/>
    <d v="2024-06-13T00:00:00"/>
    <d v="2024-06-18T00:00:00"/>
    <x v="5"/>
    <n v="497"/>
    <x v="140"/>
    <n v="2485"/>
    <n v="2485"/>
    <s v="Completed"/>
    <x v="3"/>
    <x v="3"/>
    <x v="0"/>
    <x v="5"/>
    <x v="3"/>
    <n v="5"/>
  </r>
  <r>
    <n v="145"/>
    <s v="Michael Shaffer"/>
    <x v="3"/>
    <x v="24"/>
    <d v="2024-06-24T00:00:00"/>
    <d v="2024-07-03T00:00:00"/>
    <x v="4"/>
    <n v="526"/>
    <x v="141"/>
    <n v="631.19999999999993"/>
    <n v="420.80000000000007"/>
    <s v="Completed"/>
    <x v="3"/>
    <x v="2"/>
    <x v="0"/>
    <x v="5"/>
    <x v="0"/>
    <n v="9"/>
  </r>
  <r>
    <n v="146"/>
    <s v="Kristin Mendoza"/>
    <x v="4"/>
    <x v="20"/>
    <d v="2024-07-17T00:00:00"/>
    <d v="2024-07-31T00:00:00"/>
    <x v="1"/>
    <n v="803"/>
    <x v="142"/>
    <n v="3653.65"/>
    <n v="1967.35"/>
    <s v="Completed"/>
    <x v="4"/>
    <x v="0"/>
    <x v="0"/>
    <x v="2"/>
    <x v="2"/>
    <n v="14"/>
  </r>
  <r>
    <n v="147"/>
    <s v="Jose Crawford"/>
    <x v="4"/>
    <x v="16"/>
    <d v="2024-03-07T00:00:00"/>
    <d v="2024-03-13T00:00:00"/>
    <x v="5"/>
    <n v="735"/>
    <x v="143"/>
    <n v="5145"/>
    <n v="2205"/>
    <s v="Returned"/>
    <x v="0"/>
    <x v="1"/>
    <x v="0"/>
    <x v="3"/>
    <x v="3"/>
    <n v="6"/>
  </r>
  <r>
    <n v="148"/>
    <s v="Connie Thomas"/>
    <x v="3"/>
    <x v="3"/>
    <d v="2024-03-06T00:00:00"/>
    <d v="2024-03-11T00:00:00"/>
    <x v="7"/>
    <n v="105"/>
    <x v="144"/>
    <n v="519.75"/>
    <n v="425.25"/>
    <s v="Returned"/>
    <x v="3"/>
    <x v="3"/>
    <x v="0"/>
    <x v="3"/>
    <x v="2"/>
    <n v="5"/>
  </r>
  <r>
    <n v="149"/>
    <s v="Robert Jackson"/>
    <x v="2"/>
    <x v="12"/>
    <d v="2024-03-11T00:00:00"/>
    <d v="2024-03-16T00:00:00"/>
    <x v="3"/>
    <n v="89"/>
    <x v="145"/>
    <n v="186.89999999999998"/>
    <n v="80.100000000000023"/>
    <s v="Returned"/>
    <x v="4"/>
    <x v="3"/>
    <x v="0"/>
    <x v="3"/>
    <x v="0"/>
    <n v="5"/>
  </r>
  <r>
    <n v="150"/>
    <s v="Kelly Combs"/>
    <x v="1"/>
    <x v="15"/>
    <d v="2024-01-20T00:00:00"/>
    <d v="2024-01-25T00:00:00"/>
    <x v="6"/>
    <n v="907"/>
    <x v="146"/>
    <n v="3537.3"/>
    <n v="1904.6999999999998"/>
    <s v="Completed"/>
    <x v="1"/>
    <x v="0"/>
    <x v="0"/>
    <x v="10"/>
    <x v="5"/>
    <n v="5"/>
  </r>
  <r>
    <n v="151"/>
    <s v="Antonio Little"/>
    <x v="1"/>
    <x v="10"/>
    <d v="2024-03-19T00:00:00"/>
    <d v="2024-03-25T00:00:00"/>
    <x v="3"/>
    <n v="195"/>
    <x v="147"/>
    <n v="351"/>
    <n v="234"/>
    <s v="Completed"/>
    <x v="1"/>
    <x v="0"/>
    <x v="0"/>
    <x v="3"/>
    <x v="1"/>
    <n v="6"/>
  </r>
  <r>
    <n v="152"/>
    <s v="James Tran"/>
    <x v="1"/>
    <x v="15"/>
    <d v="2024-08-02T00:00:00"/>
    <d v="2024-08-11T00:00:00"/>
    <x v="3"/>
    <n v="846"/>
    <x v="148"/>
    <n v="1649.7"/>
    <n v="888.3"/>
    <s v="Completed"/>
    <x v="0"/>
    <x v="3"/>
    <x v="0"/>
    <x v="9"/>
    <x v="6"/>
    <n v="9"/>
  </r>
  <r>
    <n v="153"/>
    <s v="Tamara Hall"/>
    <x v="4"/>
    <x v="19"/>
    <d v="2024-11-24T00:00:00"/>
    <d v="2024-12-02T00:00:00"/>
    <x v="8"/>
    <n v="905"/>
    <x v="149"/>
    <n v="5430"/>
    <n v="1810"/>
    <s v="Completed"/>
    <x v="4"/>
    <x v="3"/>
    <x v="0"/>
    <x v="4"/>
    <x v="4"/>
    <n v="8"/>
  </r>
  <r>
    <n v="154"/>
    <s v="Jennifer Ayala"/>
    <x v="0"/>
    <x v="22"/>
    <d v="2024-04-24T00:00:00"/>
    <d v="2024-05-06T00:00:00"/>
    <x v="9"/>
    <n v="336"/>
    <x v="150"/>
    <n v="235.2"/>
    <n v="100.80000000000001"/>
    <s v="Completed"/>
    <x v="0"/>
    <x v="1"/>
    <x v="0"/>
    <x v="11"/>
    <x v="2"/>
    <n v="12"/>
  </r>
  <r>
    <n v="155"/>
    <s v="Kevin James"/>
    <x v="2"/>
    <x v="8"/>
    <d v="2024-05-26T00:00:00"/>
    <d v="2024-06-09T00:00:00"/>
    <x v="8"/>
    <n v="722"/>
    <x v="151"/>
    <n v="3754.4"/>
    <n v="2021.6"/>
    <s v="Returned"/>
    <x v="1"/>
    <x v="2"/>
    <x v="0"/>
    <x v="0"/>
    <x v="4"/>
    <n v="14"/>
  </r>
  <r>
    <n v="156"/>
    <s v="Derrick Adams"/>
    <x v="0"/>
    <x v="0"/>
    <d v="2024-09-12T00:00:00"/>
    <d v="2024-09-23T00:00:00"/>
    <x v="5"/>
    <n v="558"/>
    <x v="152"/>
    <n v="4185"/>
    <n v="1395"/>
    <s v="Returned"/>
    <x v="0"/>
    <x v="0"/>
    <x v="0"/>
    <x v="8"/>
    <x v="3"/>
    <n v="11"/>
  </r>
  <r>
    <n v="157"/>
    <s v="Michelle Simpson"/>
    <x v="2"/>
    <x v="12"/>
    <d v="2024-05-29T00:00:00"/>
    <d v="2024-06-03T00:00:00"/>
    <x v="1"/>
    <n v="11"/>
    <x v="153"/>
    <n v="53.9"/>
    <n v="23.1"/>
    <s v="Completed"/>
    <x v="3"/>
    <x v="0"/>
    <x v="0"/>
    <x v="0"/>
    <x v="2"/>
    <n v="5"/>
  </r>
  <r>
    <n v="158"/>
    <s v="Scott Alexander"/>
    <x v="1"/>
    <x v="10"/>
    <d v="2024-04-05T00:00:00"/>
    <d v="2024-04-14T00:00:00"/>
    <x v="4"/>
    <n v="546"/>
    <x v="154"/>
    <n v="655.19999999999993"/>
    <n v="436.80000000000007"/>
    <s v="Returned"/>
    <x v="4"/>
    <x v="2"/>
    <x v="0"/>
    <x v="11"/>
    <x v="6"/>
    <n v="9"/>
  </r>
  <r>
    <n v="159"/>
    <s v="Ernest Oconnell"/>
    <x v="1"/>
    <x v="15"/>
    <d v="2024-09-16T00:00:00"/>
    <d v="2024-09-23T00:00:00"/>
    <x v="7"/>
    <n v="30"/>
    <x v="155"/>
    <n v="175.5"/>
    <n v="94.5"/>
    <s v="Completed"/>
    <x v="2"/>
    <x v="0"/>
    <x v="0"/>
    <x v="8"/>
    <x v="0"/>
    <n v="7"/>
  </r>
  <r>
    <n v="160"/>
    <s v="Randall Johnson"/>
    <x v="2"/>
    <x v="8"/>
    <d v="2024-10-24T00:00:00"/>
    <d v="2024-11-12T00:00:00"/>
    <x v="6"/>
    <n v="146"/>
    <x v="156"/>
    <n v="569.4"/>
    <n v="306.60000000000002"/>
    <s v="Returned"/>
    <x v="0"/>
    <x v="1"/>
    <x v="0"/>
    <x v="1"/>
    <x v="3"/>
    <n v="19"/>
  </r>
  <r>
    <n v="161"/>
    <s v="Ryan Pope"/>
    <x v="4"/>
    <x v="9"/>
    <d v="2024-12-16T00:00:00"/>
    <d v="2024-12-20T00:00:00"/>
    <x v="8"/>
    <n v="722"/>
    <x v="151"/>
    <n v="3754.4"/>
    <n v="2021.6"/>
    <s v="Completed"/>
    <x v="2"/>
    <x v="3"/>
    <x v="0"/>
    <x v="6"/>
    <x v="0"/>
    <n v="4"/>
  </r>
  <r>
    <n v="162"/>
    <s v="Jay Bennett"/>
    <x v="0"/>
    <x v="4"/>
    <d v="2024-01-19T00:00:00"/>
    <d v="2024-02-02T00:00:00"/>
    <x v="2"/>
    <n v="216"/>
    <x v="157"/>
    <n v="702"/>
    <n v="378"/>
    <s v="Completed"/>
    <x v="0"/>
    <x v="3"/>
    <x v="0"/>
    <x v="10"/>
    <x v="6"/>
    <n v="14"/>
  </r>
  <r>
    <n v="163"/>
    <s v="Lonnie Hart"/>
    <x v="0"/>
    <x v="14"/>
    <d v="2024-05-26T00:00:00"/>
    <d v="2024-06-02T00:00:00"/>
    <x v="6"/>
    <n v="892"/>
    <x v="158"/>
    <n v="4549.2"/>
    <n v="802.80000000000018"/>
    <s v="Returned"/>
    <x v="1"/>
    <x v="1"/>
    <x v="0"/>
    <x v="0"/>
    <x v="4"/>
    <n v="7"/>
  </r>
  <r>
    <n v="164"/>
    <s v="Eric Patrick"/>
    <x v="0"/>
    <x v="4"/>
    <d v="2024-02-10T00:00:00"/>
    <d v="2024-02-18T00:00:00"/>
    <x v="1"/>
    <n v="626"/>
    <x v="159"/>
    <n v="2848.3"/>
    <n v="1533.6999999999998"/>
    <s v="Returned"/>
    <x v="1"/>
    <x v="2"/>
    <x v="0"/>
    <x v="7"/>
    <x v="5"/>
    <n v="8"/>
  </r>
  <r>
    <n v="165"/>
    <s v="Rhonda Brown"/>
    <x v="0"/>
    <x v="22"/>
    <d v="2024-11-10T00:00:00"/>
    <d v="2024-11-24T00:00:00"/>
    <x v="1"/>
    <n v="291"/>
    <x v="160"/>
    <n v="1425.8999999999999"/>
    <n v="611.10000000000014"/>
    <s v="Completed"/>
    <x v="3"/>
    <x v="1"/>
    <x v="0"/>
    <x v="4"/>
    <x v="4"/>
    <n v="14"/>
  </r>
  <r>
    <n v="166"/>
    <s v="Emily Price"/>
    <x v="3"/>
    <x v="3"/>
    <d v="2024-09-19T00:00:00"/>
    <d v="2024-10-09T00:00:00"/>
    <x v="3"/>
    <n v="985"/>
    <x v="161"/>
    <n v="1625.2500000000002"/>
    <n v="1329.7499999999998"/>
    <s v="Returned"/>
    <x v="0"/>
    <x v="2"/>
    <x v="0"/>
    <x v="8"/>
    <x v="3"/>
    <n v="20"/>
  </r>
  <r>
    <n v="167"/>
    <s v="Jill Jackson"/>
    <x v="1"/>
    <x v="10"/>
    <d v="2024-10-14T00:00:00"/>
    <d v="2024-10-27T00:00:00"/>
    <x v="4"/>
    <n v="278"/>
    <x v="162"/>
    <n v="333.59999999999997"/>
    <n v="222.40000000000003"/>
    <s v="Returned"/>
    <x v="1"/>
    <x v="0"/>
    <x v="0"/>
    <x v="1"/>
    <x v="0"/>
    <n v="13"/>
  </r>
  <r>
    <n v="168"/>
    <s v="Ashley Wilson"/>
    <x v="3"/>
    <x v="23"/>
    <d v="2024-11-09T00:00:00"/>
    <d v="2024-11-16T00:00:00"/>
    <x v="2"/>
    <n v="720"/>
    <x v="163"/>
    <n v="2160"/>
    <n v="1440"/>
    <s v="Completed"/>
    <x v="2"/>
    <x v="1"/>
    <x v="0"/>
    <x v="4"/>
    <x v="5"/>
    <n v="7"/>
  </r>
  <r>
    <n v="169"/>
    <s v="Ashley Greer PhD"/>
    <x v="2"/>
    <x v="8"/>
    <d v="2024-08-19T00:00:00"/>
    <d v="2024-09-01T00:00:00"/>
    <x v="3"/>
    <n v="930"/>
    <x v="164"/>
    <n v="1813.5"/>
    <n v="976.5"/>
    <s v="Completed"/>
    <x v="3"/>
    <x v="2"/>
    <x v="0"/>
    <x v="9"/>
    <x v="0"/>
    <n v="13"/>
  </r>
  <r>
    <n v="170"/>
    <s v="Charles Clark"/>
    <x v="2"/>
    <x v="12"/>
    <d v="2024-07-04T00:00:00"/>
    <d v="2024-07-17T00:00:00"/>
    <x v="7"/>
    <n v="239"/>
    <x v="165"/>
    <n v="1505.6999999999998"/>
    <n v="645.30000000000018"/>
    <s v="Completed"/>
    <x v="0"/>
    <x v="2"/>
    <x v="0"/>
    <x v="2"/>
    <x v="3"/>
    <n v="13"/>
  </r>
  <r>
    <n v="171"/>
    <s v="Brandi Thomas"/>
    <x v="1"/>
    <x v="17"/>
    <d v="2024-11-09T00:00:00"/>
    <d v="2024-11-22T00:00:00"/>
    <x v="4"/>
    <n v="77"/>
    <x v="166"/>
    <n v="77"/>
    <n v="77"/>
    <s v="Returned"/>
    <x v="4"/>
    <x v="1"/>
    <x v="0"/>
    <x v="4"/>
    <x v="5"/>
    <n v="13"/>
  </r>
  <r>
    <n v="172"/>
    <s v="Mark Burton"/>
    <x v="3"/>
    <x v="18"/>
    <d v="2024-07-29T00:00:00"/>
    <d v="2024-08-08T00:00:00"/>
    <x v="1"/>
    <n v="853"/>
    <x v="167"/>
    <n v="3284.05"/>
    <n v="2686.95"/>
    <s v="Completed"/>
    <x v="3"/>
    <x v="0"/>
    <x v="0"/>
    <x v="2"/>
    <x v="0"/>
    <n v="10"/>
  </r>
  <r>
    <n v="173"/>
    <s v="Paul Neal"/>
    <x v="4"/>
    <x v="19"/>
    <d v="2024-08-18T00:00:00"/>
    <d v="2024-08-25T00:00:00"/>
    <x v="8"/>
    <n v="706"/>
    <x v="168"/>
    <n v="4236"/>
    <n v="1412"/>
    <s v="Completed"/>
    <x v="3"/>
    <x v="0"/>
    <x v="0"/>
    <x v="9"/>
    <x v="4"/>
    <n v="7"/>
  </r>
  <r>
    <n v="174"/>
    <s v="Raymond Oconnor"/>
    <x v="1"/>
    <x v="15"/>
    <d v="2024-04-03T00:00:00"/>
    <d v="2024-04-11T00:00:00"/>
    <x v="3"/>
    <n v="453"/>
    <x v="169"/>
    <n v="883.35"/>
    <n v="475.65"/>
    <s v="Completed"/>
    <x v="3"/>
    <x v="2"/>
    <x v="0"/>
    <x v="11"/>
    <x v="2"/>
    <n v="8"/>
  </r>
  <r>
    <n v="175"/>
    <s v="Aaron Rubio"/>
    <x v="2"/>
    <x v="21"/>
    <d v="2024-11-10T00:00:00"/>
    <d v="2024-11-18T00:00:00"/>
    <x v="7"/>
    <n v="105"/>
    <x v="144"/>
    <n v="756"/>
    <n v="189"/>
    <s v="Returned"/>
    <x v="3"/>
    <x v="2"/>
    <x v="0"/>
    <x v="4"/>
    <x v="4"/>
    <n v="8"/>
  </r>
  <r>
    <n v="176"/>
    <s v="Steven Martin"/>
    <x v="1"/>
    <x v="17"/>
    <d v="2024-03-28T00:00:00"/>
    <d v="2024-04-08T00:00:00"/>
    <x v="5"/>
    <n v="747"/>
    <x v="170"/>
    <n v="3735"/>
    <n v="3735"/>
    <s v="Returned"/>
    <x v="3"/>
    <x v="2"/>
    <x v="0"/>
    <x v="3"/>
    <x v="3"/>
    <n v="11"/>
  </r>
  <r>
    <n v="177"/>
    <s v="Jennifer Anderson MD"/>
    <x v="2"/>
    <x v="11"/>
    <d v="2024-08-01T00:00:00"/>
    <d v="2024-08-11T00:00:00"/>
    <x v="5"/>
    <n v="664"/>
    <x v="171"/>
    <n v="4648"/>
    <n v="1992"/>
    <s v="Returned"/>
    <x v="0"/>
    <x v="3"/>
    <x v="0"/>
    <x v="9"/>
    <x v="3"/>
    <n v="10"/>
  </r>
  <r>
    <n v="178"/>
    <s v="Emily Taylor"/>
    <x v="3"/>
    <x v="23"/>
    <d v="2024-06-23T00:00:00"/>
    <d v="2024-06-27T00:00:00"/>
    <x v="5"/>
    <n v="157"/>
    <x v="172"/>
    <n v="942"/>
    <n v="628"/>
    <s v="Returned"/>
    <x v="4"/>
    <x v="3"/>
    <x v="0"/>
    <x v="5"/>
    <x v="4"/>
    <n v="4"/>
  </r>
  <r>
    <n v="179"/>
    <s v="Matthew Bowers"/>
    <x v="2"/>
    <x v="2"/>
    <d v="2024-03-03T00:00:00"/>
    <d v="2024-03-15T00:00:00"/>
    <x v="2"/>
    <n v="470"/>
    <x v="173"/>
    <n v="1762.5"/>
    <n v="587.5"/>
    <s v="Completed"/>
    <x v="0"/>
    <x v="3"/>
    <x v="0"/>
    <x v="3"/>
    <x v="4"/>
    <n v="12"/>
  </r>
  <r>
    <n v="180"/>
    <s v="Samantha Green"/>
    <x v="2"/>
    <x v="21"/>
    <d v="2024-07-06T00:00:00"/>
    <d v="2024-07-16T00:00:00"/>
    <x v="1"/>
    <n v="384"/>
    <x v="174"/>
    <n v="2150.4"/>
    <n v="537.59999999999991"/>
    <s v="Completed"/>
    <x v="0"/>
    <x v="0"/>
    <x v="0"/>
    <x v="2"/>
    <x v="5"/>
    <n v="10"/>
  </r>
  <r>
    <n v="181"/>
    <s v="Jesse Ward"/>
    <x v="1"/>
    <x v="10"/>
    <d v="2024-10-08T00:00:00"/>
    <d v="2024-10-12T00:00:00"/>
    <x v="2"/>
    <n v="855"/>
    <x v="175"/>
    <n v="2565"/>
    <n v="1710"/>
    <s v="Completed"/>
    <x v="3"/>
    <x v="2"/>
    <x v="0"/>
    <x v="1"/>
    <x v="1"/>
    <n v="4"/>
  </r>
  <r>
    <n v="182"/>
    <s v="Tyler Johnson"/>
    <x v="2"/>
    <x v="12"/>
    <d v="2024-11-04T00:00:00"/>
    <d v="2024-11-16T00:00:00"/>
    <x v="7"/>
    <n v="421"/>
    <x v="176"/>
    <n v="2652.2999999999997"/>
    <n v="1136.7000000000003"/>
    <s v="Completed"/>
    <x v="3"/>
    <x v="0"/>
    <x v="0"/>
    <x v="4"/>
    <x v="0"/>
    <n v="12"/>
  </r>
  <r>
    <n v="183"/>
    <s v="Patricia Collins"/>
    <x v="2"/>
    <x v="11"/>
    <d v="2024-09-20T00:00:00"/>
    <d v="2024-09-27T00:00:00"/>
    <x v="3"/>
    <n v="345"/>
    <x v="177"/>
    <n v="724.5"/>
    <n v="310.5"/>
    <s v="Completed"/>
    <x v="3"/>
    <x v="3"/>
    <x v="0"/>
    <x v="8"/>
    <x v="6"/>
    <n v="7"/>
  </r>
  <r>
    <n v="184"/>
    <s v="Jacob Bonilla"/>
    <x v="3"/>
    <x v="18"/>
    <d v="2024-06-02T00:00:00"/>
    <d v="2024-06-15T00:00:00"/>
    <x v="5"/>
    <n v="354"/>
    <x v="178"/>
    <n v="1947.0000000000002"/>
    <n v="1592.9999999999998"/>
    <s v="Returned"/>
    <x v="3"/>
    <x v="3"/>
    <x v="0"/>
    <x v="5"/>
    <x v="4"/>
    <n v="13"/>
  </r>
  <r>
    <n v="185"/>
    <s v="Anthony Shea DDS"/>
    <x v="0"/>
    <x v="4"/>
    <d v="2024-10-25T00:00:00"/>
    <d v="2024-11-06T00:00:00"/>
    <x v="2"/>
    <n v="825"/>
    <x v="179"/>
    <n v="2681.25"/>
    <n v="1443.75"/>
    <s v="Returned"/>
    <x v="3"/>
    <x v="0"/>
    <x v="0"/>
    <x v="1"/>
    <x v="6"/>
    <n v="12"/>
  </r>
  <r>
    <n v="186"/>
    <s v="Kathy Walsh"/>
    <x v="3"/>
    <x v="3"/>
    <d v="2024-12-01T00:00:00"/>
    <d v="2024-12-04T00:00:00"/>
    <x v="5"/>
    <n v="601"/>
    <x v="180"/>
    <n v="3305.5000000000005"/>
    <n v="2704.4999999999995"/>
    <s v="Returned"/>
    <x v="0"/>
    <x v="0"/>
    <x v="0"/>
    <x v="6"/>
    <x v="4"/>
    <n v="3"/>
  </r>
  <r>
    <n v="187"/>
    <s v="Cynthia Green"/>
    <x v="3"/>
    <x v="23"/>
    <d v="2024-09-25T00:00:00"/>
    <d v="2024-10-07T00:00:00"/>
    <x v="5"/>
    <n v="803"/>
    <x v="181"/>
    <n v="4818"/>
    <n v="3212"/>
    <s v="Completed"/>
    <x v="1"/>
    <x v="3"/>
    <x v="0"/>
    <x v="8"/>
    <x v="2"/>
    <n v="12"/>
  </r>
  <r>
    <n v="188"/>
    <s v="Melissa Williams"/>
    <x v="0"/>
    <x v="14"/>
    <d v="2024-09-22T00:00:00"/>
    <d v="2024-10-07T00:00:00"/>
    <x v="0"/>
    <n v="584"/>
    <x v="182"/>
    <n v="1985.6"/>
    <n v="350.40000000000009"/>
    <s v="Returned"/>
    <x v="4"/>
    <x v="0"/>
    <x v="0"/>
    <x v="8"/>
    <x v="4"/>
    <n v="15"/>
  </r>
  <r>
    <n v="189"/>
    <s v="Anthony Evans"/>
    <x v="3"/>
    <x v="3"/>
    <d v="2024-03-29T00:00:00"/>
    <d v="2024-04-03T00:00:00"/>
    <x v="8"/>
    <n v="944"/>
    <x v="183"/>
    <n v="4153.6000000000004"/>
    <n v="3398.3999999999996"/>
    <s v="Returned"/>
    <x v="3"/>
    <x v="1"/>
    <x v="0"/>
    <x v="3"/>
    <x v="6"/>
    <n v="5"/>
  </r>
  <r>
    <n v="190"/>
    <s v="Antonio Norman"/>
    <x v="4"/>
    <x v="20"/>
    <d v="2024-11-08T00:00:00"/>
    <d v="2024-11-20T00:00:00"/>
    <x v="8"/>
    <n v="206"/>
    <x v="184"/>
    <n v="1071.2"/>
    <n v="576.79999999999995"/>
    <s v="Returned"/>
    <x v="0"/>
    <x v="2"/>
    <x v="0"/>
    <x v="4"/>
    <x v="6"/>
    <n v="12"/>
  </r>
  <r>
    <n v="191"/>
    <s v="Kenneth Underwood"/>
    <x v="3"/>
    <x v="3"/>
    <d v="2024-10-13T00:00:00"/>
    <d v="2024-10-21T00:00:00"/>
    <x v="2"/>
    <n v="304"/>
    <x v="185"/>
    <n v="836.00000000000011"/>
    <n v="683.99999999999989"/>
    <s v="Returned"/>
    <x v="0"/>
    <x v="3"/>
    <x v="0"/>
    <x v="1"/>
    <x v="4"/>
    <n v="8"/>
  </r>
  <r>
    <n v="192"/>
    <s v="Danielle Phillips"/>
    <x v="0"/>
    <x v="22"/>
    <d v="2024-12-31T00:00:00"/>
    <d v="2025-01-14T00:00:00"/>
    <x v="4"/>
    <n v="364"/>
    <x v="186"/>
    <n v="509.59999999999997"/>
    <n v="218.40000000000003"/>
    <s v="Returned"/>
    <x v="2"/>
    <x v="2"/>
    <x v="0"/>
    <x v="6"/>
    <x v="1"/>
    <n v="14"/>
  </r>
  <r>
    <n v="193"/>
    <s v="Curtis Wilkerson"/>
    <x v="3"/>
    <x v="23"/>
    <d v="2024-04-13T00:00:00"/>
    <d v="2024-04-26T00:00:00"/>
    <x v="7"/>
    <n v="287"/>
    <x v="187"/>
    <n v="1549.8"/>
    <n v="1033.2"/>
    <s v="Completed"/>
    <x v="3"/>
    <x v="1"/>
    <x v="0"/>
    <x v="11"/>
    <x v="5"/>
    <n v="13"/>
  </r>
  <r>
    <n v="194"/>
    <s v="Kathryn Price"/>
    <x v="0"/>
    <x v="6"/>
    <d v="2024-10-27T00:00:00"/>
    <d v="2024-11-03T00:00:00"/>
    <x v="0"/>
    <n v="258"/>
    <x v="188"/>
    <n v="825.6"/>
    <n v="206.39999999999998"/>
    <s v="Completed"/>
    <x v="0"/>
    <x v="1"/>
    <x v="0"/>
    <x v="1"/>
    <x v="4"/>
    <n v="7"/>
  </r>
  <r>
    <n v="195"/>
    <s v="Kevin Hall"/>
    <x v="2"/>
    <x v="8"/>
    <d v="2024-02-21T00:00:00"/>
    <d v="2024-03-06T00:00:00"/>
    <x v="1"/>
    <n v="348"/>
    <x v="189"/>
    <n v="1583.4"/>
    <n v="852.59999999999991"/>
    <s v="Completed"/>
    <x v="3"/>
    <x v="1"/>
    <x v="0"/>
    <x v="7"/>
    <x v="2"/>
    <n v="14"/>
  </r>
  <r>
    <n v="196"/>
    <s v="Kristy Hart"/>
    <x v="2"/>
    <x v="21"/>
    <d v="2024-06-13T00:00:00"/>
    <d v="2024-06-17T00:00:00"/>
    <x v="2"/>
    <n v="671"/>
    <x v="190"/>
    <n v="2684"/>
    <n v="671"/>
    <s v="Returned"/>
    <x v="0"/>
    <x v="0"/>
    <x v="0"/>
    <x v="5"/>
    <x v="3"/>
    <n v="4"/>
  </r>
  <r>
    <n v="197"/>
    <s v="Joseph Smith"/>
    <x v="1"/>
    <x v="17"/>
    <d v="2024-09-30T00:00:00"/>
    <d v="2024-10-06T00:00:00"/>
    <x v="9"/>
    <n v="945"/>
    <x v="144"/>
    <n v="472.5"/>
    <n v="472.5"/>
    <s v="Completed"/>
    <x v="0"/>
    <x v="3"/>
    <x v="0"/>
    <x v="8"/>
    <x v="0"/>
    <n v="6"/>
  </r>
  <r>
    <n v="198"/>
    <s v="Sarah Valencia"/>
    <x v="0"/>
    <x v="4"/>
    <d v="2024-09-10T00:00:00"/>
    <d v="2024-09-21T00:00:00"/>
    <x v="3"/>
    <n v="969"/>
    <x v="191"/>
    <n v="1889.55"/>
    <n v="1017.45"/>
    <s v="Completed"/>
    <x v="3"/>
    <x v="2"/>
    <x v="0"/>
    <x v="8"/>
    <x v="1"/>
    <n v="11"/>
  </r>
  <r>
    <n v="199"/>
    <s v="Patricia Bradley"/>
    <x v="2"/>
    <x v="8"/>
    <d v="2024-06-18T00:00:00"/>
    <d v="2024-06-24T00:00:00"/>
    <x v="3"/>
    <n v="758"/>
    <x v="192"/>
    <n v="1478.1000000000001"/>
    <n v="795.89999999999986"/>
    <s v="Returned"/>
    <x v="2"/>
    <x v="2"/>
    <x v="0"/>
    <x v="5"/>
    <x v="1"/>
    <n v="6"/>
  </r>
  <r>
    <n v="200"/>
    <s v="William Jackson"/>
    <x v="2"/>
    <x v="8"/>
    <d v="2024-06-21T00:00:00"/>
    <d v="2024-06-25T00:00:00"/>
    <x v="2"/>
    <n v="591"/>
    <x v="161"/>
    <n v="1920.75"/>
    <n v="1034.25"/>
    <s v="Completed"/>
    <x v="3"/>
    <x v="0"/>
    <x v="0"/>
    <x v="5"/>
    <x v="6"/>
    <n v="4"/>
  </r>
  <r>
    <n v="201"/>
    <s v="Michelle Williams"/>
    <x v="1"/>
    <x v="10"/>
    <d v="2024-08-06T00:00:00"/>
    <d v="2024-08-18T00:00:00"/>
    <x v="7"/>
    <n v="345"/>
    <x v="193"/>
    <n v="1863"/>
    <n v="1242"/>
    <s v="Returned"/>
    <x v="0"/>
    <x v="3"/>
    <x v="0"/>
    <x v="9"/>
    <x v="1"/>
    <n v="12"/>
  </r>
  <r>
    <n v="202"/>
    <s v="Fernando Lynn"/>
    <x v="3"/>
    <x v="23"/>
    <d v="2024-08-16T00:00:00"/>
    <d v="2024-08-29T00:00:00"/>
    <x v="2"/>
    <n v="986"/>
    <x v="194"/>
    <n v="2958"/>
    <n v="1972"/>
    <s v="Returned"/>
    <x v="4"/>
    <x v="0"/>
    <x v="0"/>
    <x v="9"/>
    <x v="6"/>
    <n v="13"/>
  </r>
  <r>
    <n v="203"/>
    <s v="Lisa Webb"/>
    <x v="1"/>
    <x v="1"/>
    <d v="2024-05-13T00:00:00"/>
    <d v="2024-05-20T00:00:00"/>
    <x v="6"/>
    <n v="719"/>
    <x v="195"/>
    <n v="2157"/>
    <n v="2157"/>
    <s v="Returned"/>
    <x v="0"/>
    <x v="3"/>
    <x v="0"/>
    <x v="0"/>
    <x v="0"/>
    <n v="7"/>
  </r>
  <r>
    <n v="204"/>
    <s v="Jennifer Spencer"/>
    <x v="0"/>
    <x v="4"/>
    <d v="2024-06-06T00:00:00"/>
    <d v="2024-06-18T00:00:00"/>
    <x v="3"/>
    <n v="425"/>
    <x v="196"/>
    <n v="828.75"/>
    <n v="446.25"/>
    <s v="Returned"/>
    <x v="3"/>
    <x v="3"/>
    <x v="0"/>
    <x v="5"/>
    <x v="3"/>
    <n v="12"/>
  </r>
  <r>
    <n v="205"/>
    <s v="Sara Hernandez"/>
    <x v="4"/>
    <x v="19"/>
    <d v="2024-11-23T00:00:00"/>
    <d v="2024-11-29T00:00:00"/>
    <x v="2"/>
    <n v="386"/>
    <x v="197"/>
    <n v="1447.5"/>
    <n v="482.5"/>
    <s v="Completed"/>
    <x v="3"/>
    <x v="3"/>
    <x v="0"/>
    <x v="4"/>
    <x v="5"/>
    <n v="6"/>
  </r>
  <r>
    <n v="206"/>
    <s v="Steven Baker"/>
    <x v="1"/>
    <x v="10"/>
    <d v="2024-10-02T00:00:00"/>
    <d v="2024-10-09T00:00:00"/>
    <x v="0"/>
    <n v="790"/>
    <x v="198"/>
    <n v="1896"/>
    <n v="1264"/>
    <s v="Completed"/>
    <x v="0"/>
    <x v="1"/>
    <x v="0"/>
    <x v="1"/>
    <x v="2"/>
    <n v="7"/>
  </r>
  <r>
    <n v="207"/>
    <s v="Dennis Marshall"/>
    <x v="1"/>
    <x v="10"/>
    <d v="2024-09-27T00:00:00"/>
    <d v="2024-10-07T00:00:00"/>
    <x v="6"/>
    <n v="89"/>
    <x v="199"/>
    <n v="320.39999999999998"/>
    <n v="213.60000000000002"/>
    <s v="Completed"/>
    <x v="3"/>
    <x v="1"/>
    <x v="0"/>
    <x v="8"/>
    <x v="6"/>
    <n v="10"/>
  </r>
  <r>
    <n v="208"/>
    <s v="Cynthia Evans"/>
    <x v="1"/>
    <x v="10"/>
    <d v="2024-02-29T00:00:00"/>
    <d v="2024-03-08T00:00:00"/>
    <x v="0"/>
    <n v="744"/>
    <x v="200"/>
    <n v="1785.6"/>
    <n v="1190.4000000000001"/>
    <s v="Completed"/>
    <x v="3"/>
    <x v="1"/>
    <x v="0"/>
    <x v="7"/>
    <x v="3"/>
    <n v="8"/>
  </r>
  <r>
    <n v="209"/>
    <s v="Beth Henderson"/>
    <x v="1"/>
    <x v="1"/>
    <d v="2024-10-13T00:00:00"/>
    <d v="2024-10-25T00:00:00"/>
    <x v="8"/>
    <n v="698"/>
    <x v="201"/>
    <n v="2792"/>
    <n v="2792"/>
    <s v="Returned"/>
    <x v="1"/>
    <x v="3"/>
    <x v="0"/>
    <x v="1"/>
    <x v="4"/>
    <n v="12"/>
  </r>
  <r>
    <n v="210"/>
    <s v="Thomas Sloan"/>
    <x v="0"/>
    <x v="4"/>
    <d v="2024-05-10T00:00:00"/>
    <d v="2024-05-13T00:00:00"/>
    <x v="9"/>
    <n v="773"/>
    <x v="202"/>
    <n v="502.45000000000005"/>
    <n v="270.54999999999995"/>
    <s v="Completed"/>
    <x v="0"/>
    <x v="3"/>
    <x v="0"/>
    <x v="0"/>
    <x v="6"/>
    <n v="3"/>
  </r>
  <r>
    <n v="211"/>
    <s v="Kara Jackson"/>
    <x v="3"/>
    <x v="7"/>
    <d v="2024-07-12T00:00:00"/>
    <d v="2024-07-17T00:00:00"/>
    <x v="1"/>
    <n v="92"/>
    <x v="52"/>
    <n v="322"/>
    <n v="322"/>
    <s v="Completed"/>
    <x v="3"/>
    <x v="0"/>
    <x v="0"/>
    <x v="2"/>
    <x v="6"/>
    <n v="5"/>
  </r>
  <r>
    <n v="212"/>
    <s v="Steve Rivera"/>
    <x v="4"/>
    <x v="19"/>
    <d v="2024-04-01T00:00:00"/>
    <d v="2024-04-12T00:00:00"/>
    <x v="7"/>
    <n v="412"/>
    <x v="203"/>
    <n v="2781"/>
    <n v="927"/>
    <s v="Returned"/>
    <x v="3"/>
    <x v="1"/>
    <x v="0"/>
    <x v="11"/>
    <x v="0"/>
    <n v="11"/>
  </r>
  <r>
    <n v="213"/>
    <s v="Caitlin Collins"/>
    <x v="2"/>
    <x v="8"/>
    <d v="2024-01-17T00:00:00"/>
    <d v="2024-01-27T00:00:00"/>
    <x v="1"/>
    <n v="639"/>
    <x v="204"/>
    <n v="2907.4500000000003"/>
    <n v="1565.5499999999997"/>
    <s v="Completed"/>
    <x v="1"/>
    <x v="1"/>
    <x v="0"/>
    <x v="10"/>
    <x v="2"/>
    <n v="10"/>
  </r>
  <r>
    <n v="214"/>
    <s v="Corey Whitaker"/>
    <x v="2"/>
    <x v="8"/>
    <d v="2024-02-21T00:00:00"/>
    <d v="2024-03-05T00:00:00"/>
    <x v="5"/>
    <n v="44"/>
    <x v="205"/>
    <n v="286"/>
    <n v="154"/>
    <s v="Returned"/>
    <x v="2"/>
    <x v="2"/>
    <x v="0"/>
    <x v="7"/>
    <x v="2"/>
    <n v="13"/>
  </r>
  <r>
    <n v="215"/>
    <s v="Madison Martinez"/>
    <x v="0"/>
    <x v="14"/>
    <d v="2024-01-23T00:00:00"/>
    <d v="2024-02-05T00:00:00"/>
    <x v="1"/>
    <n v="459"/>
    <x v="206"/>
    <n v="2731.0499999999997"/>
    <n v="481.95000000000027"/>
    <s v="Completed"/>
    <x v="0"/>
    <x v="1"/>
    <x v="0"/>
    <x v="10"/>
    <x v="1"/>
    <n v="13"/>
  </r>
  <r>
    <n v="216"/>
    <s v="Penny Lewis"/>
    <x v="1"/>
    <x v="15"/>
    <d v="2024-12-10T00:00:00"/>
    <d v="2024-12-19T00:00:00"/>
    <x v="6"/>
    <n v="252"/>
    <x v="207"/>
    <n v="982.80000000000007"/>
    <n v="529.19999999999993"/>
    <s v="Returned"/>
    <x v="4"/>
    <x v="2"/>
    <x v="0"/>
    <x v="6"/>
    <x v="1"/>
    <n v="9"/>
  </r>
  <r>
    <n v="217"/>
    <s v="Carlos Thompson"/>
    <x v="1"/>
    <x v="17"/>
    <d v="2024-07-30T00:00:00"/>
    <d v="2024-08-06T00:00:00"/>
    <x v="2"/>
    <n v="291"/>
    <x v="208"/>
    <n v="727.5"/>
    <n v="727.5"/>
    <s v="Returned"/>
    <x v="0"/>
    <x v="2"/>
    <x v="0"/>
    <x v="2"/>
    <x v="1"/>
    <n v="7"/>
  </r>
  <r>
    <n v="218"/>
    <s v="James Bailey"/>
    <x v="2"/>
    <x v="2"/>
    <d v="2024-10-11T00:00:00"/>
    <d v="2024-10-19T00:00:00"/>
    <x v="8"/>
    <n v="58"/>
    <x v="209"/>
    <n v="348"/>
    <n v="116"/>
    <s v="Returned"/>
    <x v="4"/>
    <x v="3"/>
    <x v="0"/>
    <x v="1"/>
    <x v="6"/>
    <n v="8"/>
  </r>
  <r>
    <n v="219"/>
    <s v="Brian Hunt"/>
    <x v="4"/>
    <x v="16"/>
    <d v="2024-07-28T00:00:00"/>
    <d v="2024-08-09T00:00:00"/>
    <x v="3"/>
    <n v="317"/>
    <x v="210"/>
    <n v="665.69999999999993"/>
    <n v="285.30000000000007"/>
    <s v="Returned"/>
    <x v="2"/>
    <x v="2"/>
    <x v="0"/>
    <x v="2"/>
    <x v="4"/>
    <n v="12"/>
  </r>
  <r>
    <n v="220"/>
    <s v="Sarah Pittman"/>
    <x v="0"/>
    <x v="6"/>
    <d v="2024-04-07T00:00:00"/>
    <d v="2024-04-19T00:00:00"/>
    <x v="9"/>
    <n v="284"/>
    <x v="211"/>
    <n v="227.20000000000002"/>
    <n v="56.799999999999983"/>
    <s v="Returned"/>
    <x v="2"/>
    <x v="0"/>
    <x v="0"/>
    <x v="11"/>
    <x v="4"/>
    <n v="12"/>
  </r>
  <r>
    <n v="221"/>
    <s v="Courtney Walker"/>
    <x v="0"/>
    <x v="0"/>
    <d v="2024-04-06T00:00:00"/>
    <d v="2024-04-09T00:00:00"/>
    <x v="5"/>
    <n v="751"/>
    <x v="212"/>
    <n v="5632.5"/>
    <n v="1877.5"/>
    <s v="Completed"/>
    <x v="3"/>
    <x v="2"/>
    <x v="0"/>
    <x v="11"/>
    <x v="5"/>
    <n v="3"/>
  </r>
  <r>
    <n v="222"/>
    <s v="Edward York"/>
    <x v="3"/>
    <x v="23"/>
    <d v="2024-06-19T00:00:00"/>
    <d v="2024-07-03T00:00:00"/>
    <x v="2"/>
    <n v="989"/>
    <x v="213"/>
    <n v="2967"/>
    <n v="1978"/>
    <s v="Completed"/>
    <x v="0"/>
    <x v="0"/>
    <x v="0"/>
    <x v="5"/>
    <x v="2"/>
    <n v="14"/>
  </r>
  <r>
    <n v="223"/>
    <s v="Steve Mason"/>
    <x v="0"/>
    <x v="4"/>
    <d v="2024-05-04T00:00:00"/>
    <d v="2024-05-17T00:00:00"/>
    <x v="5"/>
    <n v="730"/>
    <x v="214"/>
    <n v="4745"/>
    <n v="2555"/>
    <s v="Completed"/>
    <x v="0"/>
    <x v="0"/>
    <x v="0"/>
    <x v="0"/>
    <x v="5"/>
    <n v="13"/>
  </r>
  <r>
    <n v="224"/>
    <s v="Penny Anderson"/>
    <x v="2"/>
    <x v="21"/>
    <d v="2024-06-09T00:00:00"/>
    <d v="2024-06-19T00:00:00"/>
    <x v="1"/>
    <n v="56"/>
    <x v="215"/>
    <n v="313.60000000000002"/>
    <n v="78.399999999999977"/>
    <s v="Returned"/>
    <x v="3"/>
    <x v="2"/>
    <x v="0"/>
    <x v="5"/>
    <x v="4"/>
    <n v="10"/>
  </r>
  <r>
    <n v="225"/>
    <s v="Joseph Cross"/>
    <x v="2"/>
    <x v="8"/>
    <d v="2024-05-13T00:00:00"/>
    <d v="2024-05-16T00:00:00"/>
    <x v="7"/>
    <n v="967"/>
    <x v="216"/>
    <n v="5656.95"/>
    <n v="3046.05"/>
    <s v="Returned"/>
    <x v="3"/>
    <x v="0"/>
    <x v="0"/>
    <x v="0"/>
    <x v="0"/>
    <n v="3"/>
  </r>
  <r>
    <n v="226"/>
    <s v="Shawn Collins"/>
    <x v="3"/>
    <x v="3"/>
    <d v="2024-03-19T00:00:00"/>
    <d v="2024-04-08T00:00:00"/>
    <x v="0"/>
    <n v="347"/>
    <x v="217"/>
    <n v="763.40000000000009"/>
    <n v="624.59999999999991"/>
    <s v="Returned"/>
    <x v="0"/>
    <x v="1"/>
    <x v="0"/>
    <x v="3"/>
    <x v="1"/>
    <n v="20"/>
  </r>
  <r>
    <n v="227"/>
    <s v="Joy Meyer"/>
    <x v="2"/>
    <x v="2"/>
    <d v="2024-10-08T00:00:00"/>
    <d v="2024-10-17T00:00:00"/>
    <x v="6"/>
    <n v="273"/>
    <x v="218"/>
    <n v="1228.5"/>
    <n v="409.5"/>
    <s v="Returned"/>
    <x v="1"/>
    <x v="3"/>
    <x v="0"/>
    <x v="1"/>
    <x v="1"/>
    <n v="9"/>
  </r>
  <r>
    <n v="228"/>
    <s v="Alex Wagner"/>
    <x v="2"/>
    <x v="11"/>
    <d v="2024-11-24T00:00:00"/>
    <d v="2024-11-27T00:00:00"/>
    <x v="9"/>
    <n v="546"/>
    <x v="219"/>
    <n v="382.2"/>
    <n v="163.80000000000001"/>
    <s v="Returned"/>
    <x v="0"/>
    <x v="2"/>
    <x v="0"/>
    <x v="4"/>
    <x v="4"/>
    <n v="3"/>
  </r>
  <r>
    <n v="229"/>
    <s v="Martha Smith"/>
    <x v="0"/>
    <x v="0"/>
    <d v="2024-07-30T00:00:00"/>
    <d v="2024-08-10T00:00:00"/>
    <x v="3"/>
    <n v="872"/>
    <x v="220"/>
    <n v="1962"/>
    <n v="654"/>
    <s v="Completed"/>
    <x v="3"/>
    <x v="2"/>
    <x v="0"/>
    <x v="2"/>
    <x v="1"/>
    <n v="11"/>
  </r>
  <r>
    <n v="230"/>
    <s v="Matthew Bates"/>
    <x v="2"/>
    <x v="8"/>
    <d v="2024-04-21T00:00:00"/>
    <d v="2024-04-28T00:00:00"/>
    <x v="7"/>
    <n v="476"/>
    <x v="221"/>
    <n v="2784.6"/>
    <n v="1499.4"/>
    <s v="Returned"/>
    <x v="4"/>
    <x v="3"/>
    <x v="0"/>
    <x v="11"/>
    <x v="4"/>
    <n v="7"/>
  </r>
  <r>
    <n v="231"/>
    <s v="Autumn Wilson"/>
    <x v="1"/>
    <x v="10"/>
    <d v="2024-12-03T00:00:00"/>
    <d v="2024-12-12T00:00:00"/>
    <x v="8"/>
    <n v="26"/>
    <x v="222"/>
    <n v="124.8"/>
    <n v="83.2"/>
    <s v="Returned"/>
    <x v="0"/>
    <x v="2"/>
    <x v="0"/>
    <x v="6"/>
    <x v="1"/>
    <n v="9"/>
  </r>
  <r>
    <n v="232"/>
    <s v="Michael Meadows"/>
    <x v="0"/>
    <x v="6"/>
    <d v="2024-12-23T00:00:00"/>
    <d v="2025-01-05T00:00:00"/>
    <x v="1"/>
    <n v="835"/>
    <x v="223"/>
    <n v="4676"/>
    <n v="1169"/>
    <s v="Completed"/>
    <x v="0"/>
    <x v="3"/>
    <x v="0"/>
    <x v="6"/>
    <x v="0"/>
    <n v="13"/>
  </r>
  <r>
    <n v="233"/>
    <s v="Sarah Ward"/>
    <x v="4"/>
    <x v="16"/>
    <d v="2024-02-10T00:00:00"/>
    <d v="2024-02-23T00:00:00"/>
    <x v="6"/>
    <n v="992"/>
    <x v="224"/>
    <n v="4166.3999999999996"/>
    <n v="1785.6000000000004"/>
    <s v="Returned"/>
    <x v="2"/>
    <x v="0"/>
    <x v="0"/>
    <x v="7"/>
    <x v="5"/>
    <n v="13"/>
  </r>
  <r>
    <n v="234"/>
    <s v="Charles Holland"/>
    <x v="2"/>
    <x v="12"/>
    <d v="2024-06-02T00:00:00"/>
    <d v="2024-06-11T00:00:00"/>
    <x v="4"/>
    <n v="679"/>
    <x v="225"/>
    <n v="950.59999999999991"/>
    <n v="407.40000000000009"/>
    <s v="Completed"/>
    <x v="1"/>
    <x v="0"/>
    <x v="0"/>
    <x v="5"/>
    <x v="4"/>
    <n v="9"/>
  </r>
  <r>
    <n v="235"/>
    <s v="Robert White"/>
    <x v="3"/>
    <x v="7"/>
    <d v="2024-07-12T00:00:00"/>
    <d v="2024-07-25T00:00:00"/>
    <x v="7"/>
    <n v="497"/>
    <x v="204"/>
    <n v="2236.5"/>
    <n v="2236.5"/>
    <s v="Returned"/>
    <x v="0"/>
    <x v="3"/>
    <x v="0"/>
    <x v="2"/>
    <x v="6"/>
    <n v="13"/>
  </r>
  <r>
    <n v="236"/>
    <s v="Karen Fisher"/>
    <x v="2"/>
    <x v="8"/>
    <d v="2024-09-12T00:00:00"/>
    <d v="2024-09-20T00:00:00"/>
    <x v="1"/>
    <n v="670"/>
    <x v="226"/>
    <n v="3048.5"/>
    <n v="1641.5"/>
    <s v="Returned"/>
    <x v="1"/>
    <x v="3"/>
    <x v="0"/>
    <x v="8"/>
    <x v="3"/>
    <n v="8"/>
  </r>
  <r>
    <n v="237"/>
    <s v="Jason Williams"/>
    <x v="4"/>
    <x v="19"/>
    <d v="2024-02-08T00:00:00"/>
    <d v="2024-02-21T00:00:00"/>
    <x v="2"/>
    <n v="930"/>
    <x v="227"/>
    <n v="3487.5"/>
    <n v="1162.5"/>
    <s v="Returned"/>
    <x v="3"/>
    <x v="1"/>
    <x v="0"/>
    <x v="7"/>
    <x v="3"/>
    <n v="13"/>
  </r>
  <r>
    <n v="238"/>
    <s v="Vanessa Santiago"/>
    <x v="0"/>
    <x v="14"/>
    <d v="2024-06-10T00:00:00"/>
    <d v="2024-06-19T00:00:00"/>
    <x v="9"/>
    <n v="994"/>
    <x v="228"/>
    <n v="844.9"/>
    <n v="149.10000000000002"/>
    <s v="Completed"/>
    <x v="0"/>
    <x v="0"/>
    <x v="0"/>
    <x v="5"/>
    <x v="0"/>
    <n v="9"/>
  </r>
  <r>
    <n v="239"/>
    <s v="Erica Rivera"/>
    <x v="1"/>
    <x v="13"/>
    <d v="2024-07-15T00:00:00"/>
    <d v="2024-07-28T00:00:00"/>
    <x v="3"/>
    <n v="819"/>
    <x v="229"/>
    <n v="1351.3500000000001"/>
    <n v="1105.6499999999999"/>
    <s v="Returned"/>
    <x v="3"/>
    <x v="0"/>
    <x v="0"/>
    <x v="2"/>
    <x v="0"/>
    <n v="13"/>
  </r>
  <r>
    <n v="240"/>
    <s v="Alicia Powell"/>
    <x v="1"/>
    <x v="15"/>
    <d v="2024-10-31T00:00:00"/>
    <d v="2024-11-14T00:00:00"/>
    <x v="1"/>
    <n v="802"/>
    <x v="230"/>
    <n v="3649.1"/>
    <n v="1964.9"/>
    <s v="Returned"/>
    <x v="4"/>
    <x v="1"/>
    <x v="0"/>
    <x v="1"/>
    <x v="3"/>
    <n v="14"/>
  </r>
  <r>
    <n v="241"/>
    <s v="Brian Prince"/>
    <x v="2"/>
    <x v="8"/>
    <d v="2024-02-12T00:00:00"/>
    <d v="2024-02-23T00:00:00"/>
    <x v="2"/>
    <n v="167"/>
    <x v="231"/>
    <n v="542.75"/>
    <n v="292.25"/>
    <s v="Returned"/>
    <x v="2"/>
    <x v="2"/>
    <x v="0"/>
    <x v="7"/>
    <x v="0"/>
    <n v="11"/>
  </r>
  <r>
    <n v="242"/>
    <s v="Janice Petty"/>
    <x v="1"/>
    <x v="1"/>
    <d v="2024-11-01T00:00:00"/>
    <d v="2024-11-06T00:00:00"/>
    <x v="5"/>
    <n v="813"/>
    <x v="232"/>
    <n v="4065"/>
    <n v="4065"/>
    <s v="Completed"/>
    <x v="4"/>
    <x v="0"/>
    <x v="0"/>
    <x v="4"/>
    <x v="6"/>
    <n v="5"/>
  </r>
  <r>
    <n v="243"/>
    <s v="Nicole Evans"/>
    <x v="4"/>
    <x v="16"/>
    <d v="2024-07-17T00:00:00"/>
    <d v="2024-07-23T00:00:00"/>
    <x v="4"/>
    <n v="752"/>
    <x v="233"/>
    <n v="1052.8"/>
    <n v="451.20000000000005"/>
    <s v="Returned"/>
    <x v="3"/>
    <x v="1"/>
    <x v="0"/>
    <x v="2"/>
    <x v="2"/>
    <n v="6"/>
  </r>
  <r>
    <n v="244"/>
    <s v="Anthony Adams"/>
    <x v="4"/>
    <x v="16"/>
    <d v="2024-02-09T00:00:00"/>
    <d v="2024-02-13T00:00:00"/>
    <x v="6"/>
    <n v="267"/>
    <x v="234"/>
    <n v="1121.3999999999999"/>
    <n v="480.60000000000014"/>
    <s v="Returned"/>
    <x v="5"/>
    <x v="2"/>
    <x v="0"/>
    <x v="7"/>
    <x v="6"/>
    <n v="4"/>
  </r>
  <r>
    <n v="245"/>
    <s v="Richard Jennings"/>
    <x v="4"/>
    <x v="5"/>
    <d v="2024-07-13T00:00:00"/>
    <d v="2024-07-19T00:00:00"/>
    <x v="6"/>
    <n v="460"/>
    <x v="235"/>
    <n v="2070"/>
    <n v="690"/>
    <s v="Returned"/>
    <x v="4"/>
    <x v="0"/>
    <x v="0"/>
    <x v="2"/>
    <x v="5"/>
    <n v="6"/>
  </r>
  <r>
    <n v="246"/>
    <s v="Douglas Baker"/>
    <x v="4"/>
    <x v="9"/>
    <d v="2024-07-22T00:00:00"/>
    <d v="2024-07-25T00:00:00"/>
    <x v="6"/>
    <n v="308"/>
    <x v="236"/>
    <n v="1201.2"/>
    <n v="646.79999999999995"/>
    <s v="Returned"/>
    <x v="6"/>
    <x v="2"/>
    <x v="0"/>
    <x v="2"/>
    <x v="0"/>
    <n v="3"/>
  </r>
  <r>
    <n v="247"/>
    <s v="Michael Fox"/>
    <x v="0"/>
    <x v="6"/>
    <d v="2024-04-12T00:00:00"/>
    <d v="2024-04-21T00:00:00"/>
    <x v="5"/>
    <n v="568"/>
    <x v="237"/>
    <n v="4544"/>
    <n v="1136"/>
    <s v="Completed"/>
    <x v="5"/>
    <x v="3"/>
    <x v="0"/>
    <x v="11"/>
    <x v="6"/>
    <n v="9"/>
  </r>
  <r>
    <n v="248"/>
    <s v="Lisa Oliver"/>
    <x v="3"/>
    <x v="23"/>
    <d v="2024-11-20T00:00:00"/>
    <d v="2024-12-12T00:00:00"/>
    <x v="2"/>
    <n v="257"/>
    <x v="238"/>
    <n v="771"/>
    <n v="514"/>
    <s v="Returned"/>
    <x v="4"/>
    <x v="3"/>
    <x v="0"/>
    <x v="4"/>
    <x v="2"/>
    <n v="22"/>
  </r>
  <r>
    <n v="249"/>
    <s v="Bradley Davis"/>
    <x v="1"/>
    <x v="15"/>
    <d v="2024-12-20T00:00:00"/>
    <d v="2024-12-28T00:00:00"/>
    <x v="1"/>
    <n v="566"/>
    <x v="239"/>
    <n v="2575.3000000000002"/>
    <n v="1386.6999999999998"/>
    <s v="Returned"/>
    <x v="5"/>
    <x v="0"/>
    <x v="0"/>
    <x v="6"/>
    <x v="6"/>
    <n v="8"/>
  </r>
  <r>
    <n v="250"/>
    <s v="Ronald Johns"/>
    <x v="1"/>
    <x v="15"/>
    <d v="2024-11-22T00:00:00"/>
    <d v="2024-12-05T00:00:00"/>
    <x v="4"/>
    <n v="121"/>
    <x v="240"/>
    <n v="157.30000000000001"/>
    <n v="84.699999999999989"/>
    <s v="Returned"/>
    <x v="1"/>
    <x v="3"/>
    <x v="0"/>
    <x v="4"/>
    <x v="6"/>
    <n v="13"/>
  </r>
  <r>
    <n v="251"/>
    <s v="Alan Nunez"/>
    <x v="3"/>
    <x v="24"/>
    <d v="2024-01-06T00:00:00"/>
    <d v="2024-01-14T00:00:00"/>
    <x v="4"/>
    <n v="274"/>
    <x v="241"/>
    <n v="328.8"/>
    <n v="219.2"/>
    <s v="Returned"/>
    <x v="5"/>
    <x v="1"/>
    <x v="0"/>
    <x v="10"/>
    <x v="5"/>
    <n v="8"/>
  </r>
  <r>
    <n v="252"/>
    <s v="Daniel Davenport"/>
    <x v="0"/>
    <x v="4"/>
    <d v="2024-12-22T00:00:00"/>
    <d v="2024-12-30T00:00:00"/>
    <x v="8"/>
    <n v="336"/>
    <x v="174"/>
    <n v="1747.2"/>
    <n v="940.8"/>
    <s v="Completed"/>
    <x v="5"/>
    <x v="1"/>
    <x v="0"/>
    <x v="6"/>
    <x v="4"/>
    <n v="8"/>
  </r>
  <r>
    <n v="253"/>
    <s v="Angel Powers"/>
    <x v="0"/>
    <x v="0"/>
    <d v="2024-06-24T00:00:00"/>
    <d v="2024-06-29T00:00:00"/>
    <x v="4"/>
    <n v="703"/>
    <x v="242"/>
    <n v="1054.5"/>
    <n v="351.5"/>
    <s v="Returned"/>
    <x v="1"/>
    <x v="2"/>
    <x v="0"/>
    <x v="5"/>
    <x v="0"/>
    <n v="5"/>
  </r>
  <r>
    <n v="254"/>
    <s v="Ian Frazier"/>
    <x v="0"/>
    <x v="6"/>
    <d v="2024-04-11T00:00:00"/>
    <d v="2024-04-21T00:00:00"/>
    <x v="8"/>
    <n v="616"/>
    <x v="243"/>
    <n v="3942.4"/>
    <n v="985.59999999999991"/>
    <s v="Completed"/>
    <x v="2"/>
    <x v="2"/>
    <x v="0"/>
    <x v="11"/>
    <x v="3"/>
    <n v="10"/>
  </r>
  <r>
    <n v="255"/>
    <s v="Matthew Miller"/>
    <x v="2"/>
    <x v="12"/>
    <d v="2024-05-22T00:00:00"/>
    <d v="2024-06-05T00:00:00"/>
    <x v="4"/>
    <n v="601"/>
    <x v="244"/>
    <n v="841.4"/>
    <n v="360.6"/>
    <s v="Completed"/>
    <x v="5"/>
    <x v="1"/>
    <x v="0"/>
    <x v="0"/>
    <x v="2"/>
    <n v="14"/>
  </r>
  <r>
    <n v="256"/>
    <s v="Angela Jones"/>
    <x v="4"/>
    <x v="20"/>
    <d v="2024-04-10T00:00:00"/>
    <d v="2024-04-20T00:00:00"/>
    <x v="8"/>
    <n v="126"/>
    <x v="245"/>
    <n v="655.20000000000005"/>
    <n v="352.79999999999995"/>
    <s v="Returned"/>
    <x v="4"/>
    <x v="0"/>
    <x v="0"/>
    <x v="11"/>
    <x v="2"/>
    <n v="10"/>
  </r>
  <r>
    <n v="257"/>
    <s v="Sarah Drake"/>
    <x v="4"/>
    <x v="16"/>
    <d v="2024-11-12T00:00:00"/>
    <d v="2024-11-24T00:00:00"/>
    <x v="3"/>
    <n v="843"/>
    <x v="246"/>
    <n v="1770.3"/>
    <n v="758.7"/>
    <s v="Returned"/>
    <x v="6"/>
    <x v="1"/>
    <x v="0"/>
    <x v="4"/>
    <x v="1"/>
    <n v="12"/>
  </r>
  <r>
    <n v="258"/>
    <s v="Sierra Williams"/>
    <x v="0"/>
    <x v="14"/>
    <d v="2024-07-10T00:00:00"/>
    <d v="2024-07-14T00:00:00"/>
    <x v="3"/>
    <n v="533"/>
    <x v="247"/>
    <n v="1359.1499999999999"/>
    <n v="239.85000000000014"/>
    <s v="Returned"/>
    <x v="2"/>
    <x v="1"/>
    <x v="0"/>
    <x v="2"/>
    <x v="2"/>
    <n v="4"/>
  </r>
  <r>
    <n v="259"/>
    <s v="Deborah Stephens"/>
    <x v="2"/>
    <x v="11"/>
    <d v="2024-07-15T00:00:00"/>
    <d v="2024-07-27T00:00:00"/>
    <x v="1"/>
    <n v="200"/>
    <x v="248"/>
    <n v="979.99999999999989"/>
    <n v="420.00000000000011"/>
    <s v="Returned"/>
    <x v="2"/>
    <x v="3"/>
    <x v="0"/>
    <x v="2"/>
    <x v="0"/>
    <n v="12"/>
  </r>
  <r>
    <n v="260"/>
    <s v="Brenda Martin"/>
    <x v="3"/>
    <x v="18"/>
    <d v="2024-01-28T00:00:00"/>
    <d v="2024-02-07T00:00:00"/>
    <x v="6"/>
    <n v="984"/>
    <x v="249"/>
    <n v="3247.2000000000003"/>
    <n v="2656.7999999999997"/>
    <s v="Completed"/>
    <x v="5"/>
    <x v="3"/>
    <x v="0"/>
    <x v="10"/>
    <x v="4"/>
    <n v="10"/>
  </r>
  <r>
    <n v="261"/>
    <s v="Gary Wilson"/>
    <x v="2"/>
    <x v="2"/>
    <d v="2024-10-14T00:00:00"/>
    <d v="2024-10-28T00:00:00"/>
    <x v="7"/>
    <n v="678"/>
    <x v="250"/>
    <n v="4576.5"/>
    <n v="1525.5"/>
    <s v="Returned"/>
    <x v="2"/>
    <x v="3"/>
    <x v="0"/>
    <x v="1"/>
    <x v="0"/>
    <n v="14"/>
  </r>
  <r>
    <n v="262"/>
    <s v="Alison Williams"/>
    <x v="3"/>
    <x v="7"/>
    <d v="2024-12-29T00:00:00"/>
    <d v="2025-01-02T00:00:00"/>
    <x v="8"/>
    <n v="510"/>
    <x v="251"/>
    <n v="2040"/>
    <n v="2040"/>
    <s v="Returned"/>
    <x v="5"/>
    <x v="0"/>
    <x v="0"/>
    <x v="6"/>
    <x v="4"/>
    <n v="4"/>
  </r>
  <r>
    <n v="263"/>
    <s v="Rebecca Hoover"/>
    <x v="2"/>
    <x v="2"/>
    <d v="2024-10-16T00:00:00"/>
    <d v="2024-10-29T00:00:00"/>
    <x v="8"/>
    <n v="572"/>
    <x v="252"/>
    <n v="3432"/>
    <n v="1144"/>
    <s v="Returned"/>
    <x v="6"/>
    <x v="3"/>
    <x v="0"/>
    <x v="1"/>
    <x v="2"/>
    <n v="13"/>
  </r>
  <r>
    <n v="264"/>
    <s v="Joseph Blankenship"/>
    <x v="0"/>
    <x v="22"/>
    <d v="2024-10-05T00:00:00"/>
    <d v="2024-10-09T00:00:00"/>
    <x v="6"/>
    <n v="565"/>
    <x v="253"/>
    <n v="2373"/>
    <n v="1017"/>
    <s v="Returned"/>
    <x v="1"/>
    <x v="3"/>
    <x v="0"/>
    <x v="1"/>
    <x v="5"/>
    <n v="4"/>
  </r>
  <r>
    <n v="265"/>
    <s v="Robert Velez"/>
    <x v="0"/>
    <x v="14"/>
    <d v="2024-04-17T00:00:00"/>
    <d v="2024-04-24T00:00:00"/>
    <x v="5"/>
    <n v="715"/>
    <x v="254"/>
    <n v="6077.5"/>
    <n v="1072.5"/>
    <s v="Returned"/>
    <x v="4"/>
    <x v="2"/>
    <x v="0"/>
    <x v="11"/>
    <x v="2"/>
    <n v="7"/>
  </r>
  <r>
    <n v="266"/>
    <s v="Kimberly Scott"/>
    <x v="3"/>
    <x v="23"/>
    <d v="2024-11-11T00:00:00"/>
    <d v="2024-11-24T00:00:00"/>
    <x v="3"/>
    <n v="813"/>
    <x v="255"/>
    <n v="1463.3999999999999"/>
    <n v="975.60000000000014"/>
    <s v="Completed"/>
    <x v="5"/>
    <x v="0"/>
    <x v="0"/>
    <x v="4"/>
    <x v="0"/>
    <n v="13"/>
  </r>
  <r>
    <n v="267"/>
    <s v="Wendy Sanders"/>
    <x v="4"/>
    <x v="20"/>
    <d v="2024-10-20T00:00:00"/>
    <d v="2024-10-31T00:00:00"/>
    <x v="2"/>
    <n v="985"/>
    <x v="256"/>
    <n v="3201.25"/>
    <n v="1723.75"/>
    <s v="Returned"/>
    <x v="1"/>
    <x v="3"/>
    <x v="0"/>
    <x v="1"/>
    <x v="4"/>
    <n v="11"/>
  </r>
  <r>
    <n v="268"/>
    <s v="Eric Cooper"/>
    <x v="0"/>
    <x v="14"/>
    <d v="2024-07-29T00:00:00"/>
    <d v="2024-08-04T00:00:00"/>
    <x v="9"/>
    <n v="293"/>
    <x v="111"/>
    <n v="249.04999999999998"/>
    <n v="43.950000000000017"/>
    <s v="Returned"/>
    <x v="1"/>
    <x v="1"/>
    <x v="0"/>
    <x v="2"/>
    <x v="0"/>
    <n v="6"/>
  </r>
  <r>
    <n v="269"/>
    <s v="Jessica Harris"/>
    <x v="3"/>
    <x v="3"/>
    <d v="2024-10-24T00:00:00"/>
    <d v="2024-10-30T00:00:00"/>
    <x v="9"/>
    <n v="899"/>
    <x v="257"/>
    <n v="494.45000000000005"/>
    <n v="404.54999999999995"/>
    <s v="Returned"/>
    <x v="1"/>
    <x v="3"/>
    <x v="0"/>
    <x v="1"/>
    <x v="3"/>
    <n v="6"/>
  </r>
  <r>
    <n v="270"/>
    <s v="Lisa Craig"/>
    <x v="3"/>
    <x v="3"/>
    <d v="2024-02-02T00:00:00"/>
    <d v="2024-02-11T00:00:00"/>
    <x v="7"/>
    <n v="417"/>
    <x v="258"/>
    <n v="2064.15"/>
    <n v="1688.85"/>
    <s v="Completed"/>
    <x v="5"/>
    <x v="3"/>
    <x v="0"/>
    <x v="7"/>
    <x v="6"/>
    <n v="9"/>
  </r>
  <r>
    <n v="271"/>
    <s v="Penny Gomez MD"/>
    <x v="3"/>
    <x v="3"/>
    <d v="2024-06-14T00:00:00"/>
    <d v="2024-06-18T00:00:00"/>
    <x v="2"/>
    <n v="355"/>
    <x v="259"/>
    <n v="976.25000000000011"/>
    <n v="798.74999999999989"/>
    <s v="Completed"/>
    <x v="6"/>
    <x v="3"/>
    <x v="0"/>
    <x v="5"/>
    <x v="6"/>
    <n v="4"/>
  </r>
  <r>
    <n v="272"/>
    <s v="Hannah Richmond"/>
    <x v="1"/>
    <x v="10"/>
    <d v="2024-06-24T00:00:00"/>
    <d v="2024-06-28T00:00:00"/>
    <x v="9"/>
    <n v="57"/>
    <x v="260"/>
    <n v="34.199999999999996"/>
    <n v="22.800000000000004"/>
    <s v="Completed"/>
    <x v="5"/>
    <x v="2"/>
    <x v="0"/>
    <x v="5"/>
    <x v="0"/>
    <n v="4"/>
  </r>
  <r>
    <n v="273"/>
    <s v="Debbie Russell"/>
    <x v="0"/>
    <x v="14"/>
    <d v="2024-08-13T00:00:00"/>
    <d v="2024-08-25T00:00:00"/>
    <x v="8"/>
    <n v="10"/>
    <x v="261"/>
    <n v="68"/>
    <n v="12"/>
    <s v="Returned"/>
    <x v="2"/>
    <x v="1"/>
    <x v="0"/>
    <x v="9"/>
    <x v="1"/>
    <n v="12"/>
  </r>
  <r>
    <n v="274"/>
    <s v="Judy Murray"/>
    <x v="0"/>
    <x v="22"/>
    <d v="2024-12-06T00:00:00"/>
    <d v="2024-12-13T00:00:00"/>
    <x v="3"/>
    <n v="63"/>
    <x v="262"/>
    <n v="132.29999999999998"/>
    <n v="56.700000000000017"/>
    <s v="Returned"/>
    <x v="2"/>
    <x v="1"/>
    <x v="0"/>
    <x v="6"/>
    <x v="6"/>
    <n v="7"/>
  </r>
  <r>
    <n v="275"/>
    <s v="Jennifer Gomez"/>
    <x v="2"/>
    <x v="2"/>
    <d v="2024-12-01T00:00:00"/>
    <d v="2024-12-10T00:00:00"/>
    <x v="4"/>
    <n v="730"/>
    <x v="263"/>
    <n v="1095"/>
    <n v="365"/>
    <s v="Completed"/>
    <x v="5"/>
    <x v="1"/>
    <x v="0"/>
    <x v="6"/>
    <x v="4"/>
    <n v="9"/>
  </r>
  <r>
    <n v="276"/>
    <s v="Hayden Shannon"/>
    <x v="3"/>
    <x v="24"/>
    <d v="2024-03-08T00:00:00"/>
    <d v="2024-03-15T00:00:00"/>
    <x v="5"/>
    <n v="241"/>
    <x v="264"/>
    <n v="1446"/>
    <n v="964"/>
    <s v="Completed"/>
    <x v="6"/>
    <x v="1"/>
    <x v="0"/>
    <x v="3"/>
    <x v="6"/>
    <n v="7"/>
  </r>
  <r>
    <n v="277"/>
    <s v="Nicolas Salas II"/>
    <x v="0"/>
    <x v="22"/>
    <d v="2024-03-02T00:00:00"/>
    <d v="2024-03-15T00:00:00"/>
    <x v="1"/>
    <n v="720"/>
    <x v="265"/>
    <n v="3528"/>
    <n v="1512"/>
    <s v="Completed"/>
    <x v="5"/>
    <x v="1"/>
    <x v="0"/>
    <x v="3"/>
    <x v="5"/>
    <n v="13"/>
  </r>
  <r>
    <n v="278"/>
    <s v="Katherine Joyce"/>
    <x v="2"/>
    <x v="2"/>
    <d v="2024-03-09T00:00:00"/>
    <d v="2024-03-20T00:00:00"/>
    <x v="3"/>
    <n v="80"/>
    <x v="266"/>
    <n v="180"/>
    <n v="60"/>
    <s v="Completed"/>
    <x v="6"/>
    <x v="3"/>
    <x v="0"/>
    <x v="3"/>
    <x v="5"/>
    <n v="11"/>
  </r>
  <r>
    <n v="279"/>
    <s v="Alexandra Clark"/>
    <x v="1"/>
    <x v="10"/>
    <d v="2024-04-21T00:00:00"/>
    <d v="2024-04-27T00:00:00"/>
    <x v="4"/>
    <n v="928"/>
    <x v="267"/>
    <n v="1113.5999999999999"/>
    <n v="742.40000000000009"/>
    <s v="Completed"/>
    <x v="5"/>
    <x v="0"/>
    <x v="0"/>
    <x v="11"/>
    <x v="4"/>
    <n v="6"/>
  </r>
  <r>
    <n v="280"/>
    <s v="Jonathan Clark"/>
    <x v="1"/>
    <x v="10"/>
    <d v="2024-06-28T00:00:00"/>
    <d v="2024-07-11T00:00:00"/>
    <x v="1"/>
    <n v="332"/>
    <x v="268"/>
    <n v="1394.3999999999999"/>
    <n v="929.60000000000014"/>
    <s v="Completed"/>
    <x v="1"/>
    <x v="3"/>
    <x v="0"/>
    <x v="5"/>
    <x v="6"/>
    <n v="13"/>
  </r>
  <r>
    <n v="281"/>
    <s v="Adam Fisher"/>
    <x v="0"/>
    <x v="22"/>
    <d v="2024-04-15T00:00:00"/>
    <d v="2024-04-18T00:00:00"/>
    <x v="7"/>
    <n v="631"/>
    <x v="269"/>
    <n v="3975.2999999999997"/>
    <n v="1703.7000000000003"/>
    <s v="Returned"/>
    <x v="6"/>
    <x v="1"/>
    <x v="0"/>
    <x v="11"/>
    <x v="0"/>
    <n v="3"/>
  </r>
  <r>
    <n v="282"/>
    <s v="Jason Bell"/>
    <x v="3"/>
    <x v="24"/>
    <d v="2024-05-03T00:00:00"/>
    <d v="2024-05-07T00:00:00"/>
    <x v="8"/>
    <n v="663"/>
    <x v="270"/>
    <n v="3182.4"/>
    <n v="2121.6"/>
    <s v="Returned"/>
    <x v="6"/>
    <x v="2"/>
    <x v="0"/>
    <x v="0"/>
    <x v="6"/>
    <n v="4"/>
  </r>
  <r>
    <n v="283"/>
    <s v="Greg Edwards"/>
    <x v="4"/>
    <x v="5"/>
    <d v="2024-12-15T00:00:00"/>
    <d v="2024-12-20T00:00:00"/>
    <x v="3"/>
    <n v="791"/>
    <x v="271"/>
    <n v="1779.75"/>
    <n v="593.25"/>
    <s v="Completed"/>
    <x v="2"/>
    <x v="0"/>
    <x v="0"/>
    <x v="6"/>
    <x v="4"/>
    <n v="5"/>
  </r>
  <r>
    <n v="284"/>
    <s v="Mary Shepard"/>
    <x v="1"/>
    <x v="13"/>
    <d v="2024-11-17T00:00:00"/>
    <d v="2024-11-20T00:00:00"/>
    <x v="7"/>
    <n v="795"/>
    <x v="272"/>
    <n v="3935.2500000000005"/>
    <n v="3219.7499999999995"/>
    <s v="Returned"/>
    <x v="2"/>
    <x v="3"/>
    <x v="0"/>
    <x v="4"/>
    <x v="4"/>
    <n v="3"/>
  </r>
  <r>
    <n v="285"/>
    <s v="Cameron Rose"/>
    <x v="0"/>
    <x v="22"/>
    <d v="2024-02-10T00:00:00"/>
    <d v="2024-02-24T00:00:00"/>
    <x v="7"/>
    <n v="953"/>
    <x v="273"/>
    <n v="6003.9"/>
    <n v="2573.1000000000004"/>
    <s v="Returned"/>
    <x v="5"/>
    <x v="2"/>
    <x v="0"/>
    <x v="7"/>
    <x v="5"/>
    <n v="14"/>
  </r>
  <r>
    <n v="286"/>
    <s v="Kimberly Taylor"/>
    <x v="4"/>
    <x v="16"/>
    <d v="2024-10-27T00:00:00"/>
    <d v="2024-11-10T00:00:00"/>
    <x v="4"/>
    <n v="327"/>
    <x v="138"/>
    <n v="457.79999999999995"/>
    <n v="196.20000000000005"/>
    <s v="Returned"/>
    <x v="6"/>
    <x v="2"/>
    <x v="0"/>
    <x v="1"/>
    <x v="4"/>
    <n v="14"/>
  </r>
  <r>
    <n v="287"/>
    <s v="Sarah Cooper"/>
    <x v="1"/>
    <x v="15"/>
    <d v="2024-01-29T00:00:00"/>
    <d v="2024-02-02T00:00:00"/>
    <x v="2"/>
    <n v="692"/>
    <x v="274"/>
    <n v="2249"/>
    <n v="1211"/>
    <s v="Completed"/>
    <x v="6"/>
    <x v="1"/>
    <x v="0"/>
    <x v="10"/>
    <x v="0"/>
    <n v="4"/>
  </r>
  <r>
    <n v="288"/>
    <s v="Ralph Yates"/>
    <x v="0"/>
    <x v="14"/>
    <d v="2024-12-25T00:00:00"/>
    <d v="2025-01-01T00:00:00"/>
    <x v="9"/>
    <n v="177"/>
    <x v="275"/>
    <n v="150.44999999999999"/>
    <n v="26.550000000000011"/>
    <s v="Returned"/>
    <x v="2"/>
    <x v="1"/>
    <x v="0"/>
    <x v="6"/>
    <x v="2"/>
    <n v="7"/>
  </r>
  <r>
    <n v="289"/>
    <s v="Connie Miller"/>
    <x v="1"/>
    <x v="13"/>
    <d v="2024-03-26T00:00:00"/>
    <d v="2024-04-08T00:00:00"/>
    <x v="6"/>
    <n v="139"/>
    <x v="276"/>
    <n v="458.70000000000005"/>
    <n v="375.29999999999995"/>
    <s v="Returned"/>
    <x v="6"/>
    <x v="3"/>
    <x v="0"/>
    <x v="3"/>
    <x v="1"/>
    <n v="13"/>
  </r>
  <r>
    <n v="290"/>
    <s v="Jason Floyd"/>
    <x v="1"/>
    <x v="17"/>
    <d v="2024-07-07T00:00:00"/>
    <d v="2024-07-17T00:00:00"/>
    <x v="3"/>
    <n v="271"/>
    <x v="277"/>
    <n v="406.5"/>
    <n v="406.5"/>
    <s v="Returned"/>
    <x v="1"/>
    <x v="0"/>
    <x v="0"/>
    <x v="2"/>
    <x v="4"/>
    <n v="10"/>
  </r>
  <r>
    <n v="291"/>
    <s v="Tiffany Brown"/>
    <x v="0"/>
    <x v="14"/>
    <d v="2024-09-17T00:00:00"/>
    <d v="2024-09-20T00:00:00"/>
    <x v="9"/>
    <n v="55"/>
    <x v="278"/>
    <n v="46.75"/>
    <n v="8.25"/>
    <s v="Completed"/>
    <x v="1"/>
    <x v="3"/>
    <x v="0"/>
    <x v="8"/>
    <x v="1"/>
    <n v="3"/>
  </r>
  <r>
    <n v="292"/>
    <s v="Sandra Martinez"/>
    <x v="0"/>
    <x v="4"/>
    <d v="2024-07-05T00:00:00"/>
    <d v="2024-07-18T00:00:00"/>
    <x v="1"/>
    <n v="952"/>
    <x v="279"/>
    <n v="4331.6000000000004"/>
    <n v="2332.3999999999996"/>
    <s v="Completed"/>
    <x v="5"/>
    <x v="0"/>
    <x v="0"/>
    <x v="2"/>
    <x v="6"/>
    <n v="13"/>
  </r>
  <r>
    <n v="293"/>
    <s v="Dawn Little"/>
    <x v="0"/>
    <x v="6"/>
    <d v="2024-07-09T00:00:00"/>
    <d v="2024-07-15T00:00:00"/>
    <x v="4"/>
    <n v="524"/>
    <x v="280"/>
    <n v="838.40000000000009"/>
    <n v="209.59999999999991"/>
    <s v="Completed"/>
    <x v="6"/>
    <x v="1"/>
    <x v="0"/>
    <x v="2"/>
    <x v="1"/>
    <n v="6"/>
  </r>
  <r>
    <n v="294"/>
    <s v="Heather Taylor"/>
    <x v="2"/>
    <x v="11"/>
    <d v="2024-05-05T00:00:00"/>
    <d v="2024-05-09T00:00:00"/>
    <x v="3"/>
    <n v="16"/>
    <x v="281"/>
    <n v="33.599999999999994"/>
    <n v="14.400000000000006"/>
    <s v="Completed"/>
    <x v="2"/>
    <x v="2"/>
    <x v="0"/>
    <x v="0"/>
    <x v="4"/>
    <n v="4"/>
  </r>
  <r>
    <n v="295"/>
    <s v="Gregory Oconnor"/>
    <x v="1"/>
    <x v="13"/>
    <d v="2024-11-21T00:00:00"/>
    <d v="2024-11-25T00:00:00"/>
    <x v="9"/>
    <n v="983"/>
    <x v="282"/>
    <n v="540.65000000000009"/>
    <n v="442.34999999999991"/>
    <s v="Returned"/>
    <x v="4"/>
    <x v="1"/>
    <x v="0"/>
    <x v="4"/>
    <x v="3"/>
    <n v="4"/>
  </r>
  <r>
    <n v="296"/>
    <s v="Cynthia Le"/>
    <x v="0"/>
    <x v="14"/>
    <d v="2024-12-20T00:00:00"/>
    <d v="2024-12-31T00:00:00"/>
    <x v="2"/>
    <n v="105"/>
    <x v="283"/>
    <n v="446.25"/>
    <n v="78.75"/>
    <s v="Returned"/>
    <x v="5"/>
    <x v="2"/>
    <x v="0"/>
    <x v="6"/>
    <x v="6"/>
    <n v="11"/>
  </r>
  <r>
    <n v="297"/>
    <s v="Douglas Ortiz"/>
    <x v="3"/>
    <x v="3"/>
    <d v="2024-08-22T00:00:00"/>
    <d v="2024-09-05T00:00:00"/>
    <x v="4"/>
    <n v="604"/>
    <x v="284"/>
    <n v="664.40000000000009"/>
    <n v="543.59999999999991"/>
    <s v="Completed"/>
    <x v="5"/>
    <x v="0"/>
    <x v="0"/>
    <x v="9"/>
    <x v="3"/>
    <n v="14"/>
  </r>
  <r>
    <n v="298"/>
    <s v="Beverly Russo"/>
    <x v="3"/>
    <x v="24"/>
    <d v="2024-10-30T00:00:00"/>
    <d v="2024-11-09T00:00:00"/>
    <x v="5"/>
    <n v="73"/>
    <x v="285"/>
    <n v="438"/>
    <n v="292"/>
    <s v="Completed"/>
    <x v="2"/>
    <x v="1"/>
    <x v="0"/>
    <x v="1"/>
    <x v="2"/>
    <n v="10"/>
  </r>
  <r>
    <n v="299"/>
    <s v="Amy Grant"/>
    <x v="3"/>
    <x v="3"/>
    <d v="2024-04-29T00:00:00"/>
    <d v="2024-05-14T00:00:00"/>
    <x v="4"/>
    <n v="976"/>
    <x v="286"/>
    <n v="1073.6000000000001"/>
    <n v="878.39999999999986"/>
    <s v="Returned"/>
    <x v="5"/>
    <x v="3"/>
    <x v="0"/>
    <x v="11"/>
    <x v="0"/>
    <n v="15"/>
  </r>
  <r>
    <n v="300"/>
    <s v="Maurice Andrade"/>
    <x v="0"/>
    <x v="0"/>
    <d v="2024-03-21T00:00:00"/>
    <d v="2024-03-24T00:00:00"/>
    <x v="2"/>
    <n v="856"/>
    <x v="287"/>
    <n v="3210"/>
    <n v="1070"/>
    <s v="Completed"/>
    <x v="6"/>
    <x v="1"/>
    <x v="0"/>
    <x v="3"/>
    <x v="3"/>
    <n v="3"/>
  </r>
  <r>
    <n v="301"/>
    <s v="David Gardner"/>
    <x v="1"/>
    <x v="1"/>
    <d v="2024-12-12T00:00:00"/>
    <d v="2024-12-25T00:00:00"/>
    <x v="2"/>
    <n v="276"/>
    <x v="288"/>
    <n v="690"/>
    <n v="690"/>
    <s v="Completed"/>
    <x v="1"/>
    <x v="3"/>
    <x v="0"/>
    <x v="6"/>
    <x v="3"/>
    <n v="13"/>
  </r>
  <r>
    <n v="302"/>
    <s v="Andrew Mitchell"/>
    <x v="3"/>
    <x v="7"/>
    <d v="2024-10-11T00:00:00"/>
    <d v="2024-10-23T00:00:00"/>
    <x v="7"/>
    <n v="265"/>
    <x v="289"/>
    <n v="1192.5"/>
    <n v="1192.5"/>
    <s v="Completed"/>
    <x v="5"/>
    <x v="2"/>
    <x v="0"/>
    <x v="1"/>
    <x v="6"/>
    <n v="12"/>
  </r>
  <r>
    <n v="303"/>
    <s v="Rodney Norris"/>
    <x v="2"/>
    <x v="8"/>
    <d v="2024-01-07T00:00:00"/>
    <d v="2024-01-12T00:00:00"/>
    <x v="9"/>
    <n v="860"/>
    <x v="121"/>
    <n v="559"/>
    <n v="301"/>
    <s v="Completed"/>
    <x v="1"/>
    <x v="1"/>
    <x v="0"/>
    <x v="10"/>
    <x v="4"/>
    <n v="5"/>
  </r>
  <r>
    <n v="304"/>
    <s v="Jacob Perkins"/>
    <x v="2"/>
    <x v="2"/>
    <d v="2024-07-09T00:00:00"/>
    <d v="2024-07-20T00:00:00"/>
    <x v="4"/>
    <n v="606"/>
    <x v="290"/>
    <n v="909"/>
    <n v="303"/>
    <s v="Completed"/>
    <x v="6"/>
    <x v="0"/>
    <x v="0"/>
    <x v="2"/>
    <x v="1"/>
    <n v="11"/>
  </r>
  <r>
    <n v="305"/>
    <s v="Jessica Conrad"/>
    <x v="0"/>
    <x v="0"/>
    <d v="2024-08-24T00:00:00"/>
    <d v="2024-08-30T00:00:00"/>
    <x v="9"/>
    <n v="182"/>
    <x v="291"/>
    <n v="136.5"/>
    <n v="45.5"/>
    <s v="Returned"/>
    <x v="6"/>
    <x v="1"/>
    <x v="0"/>
    <x v="9"/>
    <x v="5"/>
    <n v="6"/>
  </r>
  <r>
    <n v="306"/>
    <s v="Caitlin Henderson"/>
    <x v="3"/>
    <x v="3"/>
    <d v="2025-06-18T00:00:00"/>
    <d v="2025-06-28T00:00:00"/>
    <x v="6"/>
    <n v="973"/>
    <x v="292"/>
    <n v="3210.9"/>
    <n v="2627.1"/>
    <s v="Completed"/>
    <x v="1"/>
    <x v="0"/>
    <x v="1"/>
    <x v="5"/>
    <x v="2"/>
    <n v="10"/>
  </r>
  <r>
    <n v="307"/>
    <s v="Victoria Wyatt"/>
    <x v="3"/>
    <x v="3"/>
    <d v="2025-02-02T00:00:00"/>
    <d v="2025-02-08T00:00:00"/>
    <x v="4"/>
    <n v="947"/>
    <x v="293"/>
    <n v="1041.7"/>
    <n v="852.3"/>
    <s v="Completed"/>
    <x v="2"/>
    <x v="0"/>
    <x v="1"/>
    <x v="7"/>
    <x v="4"/>
    <n v="6"/>
  </r>
  <r>
    <n v="308"/>
    <s v="Matthew Foster"/>
    <x v="2"/>
    <x v="2"/>
    <d v="2025-01-08T00:00:00"/>
    <d v="2025-01-21T00:00:00"/>
    <x v="9"/>
    <n v="713"/>
    <x v="294"/>
    <n v="534.75"/>
    <n v="178.25"/>
    <s v="Returned"/>
    <x v="2"/>
    <x v="1"/>
    <x v="1"/>
    <x v="10"/>
    <x v="2"/>
    <n v="13"/>
  </r>
  <r>
    <n v="309"/>
    <s v="David Bradley"/>
    <x v="4"/>
    <x v="9"/>
    <d v="2025-06-03T00:00:00"/>
    <d v="2025-06-11T00:00:00"/>
    <x v="7"/>
    <n v="692"/>
    <x v="295"/>
    <n v="4048.2000000000003"/>
    <n v="2179.7999999999997"/>
    <s v="Returned"/>
    <x v="1"/>
    <x v="3"/>
    <x v="1"/>
    <x v="5"/>
    <x v="1"/>
    <n v="8"/>
  </r>
  <r>
    <n v="310"/>
    <s v="Tyler Miller"/>
    <x v="1"/>
    <x v="10"/>
    <d v="2025-05-26T00:00:00"/>
    <d v="2025-06-06T00:00:00"/>
    <x v="1"/>
    <n v="305"/>
    <x v="296"/>
    <n v="1281"/>
    <n v="854"/>
    <s v="Returned"/>
    <x v="3"/>
    <x v="0"/>
    <x v="1"/>
    <x v="0"/>
    <x v="0"/>
    <n v="11"/>
  </r>
  <r>
    <n v="311"/>
    <s v="Taylor Mathis Jr."/>
    <x v="0"/>
    <x v="0"/>
    <d v="2025-08-13T00:00:00"/>
    <d v="2025-08-18T00:00:00"/>
    <x v="1"/>
    <n v="501"/>
    <x v="297"/>
    <n v="2630.25"/>
    <n v="876.75"/>
    <s v="Returned"/>
    <x v="2"/>
    <x v="3"/>
    <x v="1"/>
    <x v="9"/>
    <x v="2"/>
    <n v="5"/>
  </r>
  <r>
    <n v="312"/>
    <s v="Candice Ramos"/>
    <x v="3"/>
    <x v="7"/>
    <d v="2025-06-07T00:00:00"/>
    <d v="2025-06-11T00:00:00"/>
    <x v="8"/>
    <n v="329"/>
    <x v="298"/>
    <n v="1316"/>
    <n v="1316"/>
    <s v="Completed"/>
    <x v="2"/>
    <x v="0"/>
    <x v="1"/>
    <x v="5"/>
    <x v="5"/>
    <n v="4"/>
  </r>
  <r>
    <n v="313"/>
    <s v="Christine Wright"/>
    <x v="2"/>
    <x v="2"/>
    <d v="2025-01-08T00:00:00"/>
    <d v="2025-01-15T00:00:00"/>
    <x v="7"/>
    <n v="785"/>
    <x v="299"/>
    <n v="5298.75"/>
    <n v="1766.25"/>
    <s v="Completed"/>
    <x v="4"/>
    <x v="3"/>
    <x v="1"/>
    <x v="10"/>
    <x v="2"/>
    <n v="7"/>
  </r>
  <r>
    <n v="314"/>
    <s v="Allison Doyle"/>
    <x v="4"/>
    <x v="19"/>
    <d v="2025-09-02T00:00:00"/>
    <d v="2025-09-16T00:00:00"/>
    <x v="4"/>
    <n v="530"/>
    <x v="300"/>
    <n v="795"/>
    <n v="265"/>
    <s v="Returned"/>
    <x v="2"/>
    <x v="1"/>
    <x v="1"/>
    <x v="8"/>
    <x v="1"/>
    <n v="14"/>
  </r>
  <r>
    <n v="315"/>
    <s v="Meghan Anthony"/>
    <x v="4"/>
    <x v="9"/>
    <d v="2025-12-04T00:00:00"/>
    <d v="2025-12-13T00:00:00"/>
    <x v="3"/>
    <n v="799"/>
    <x v="301"/>
    <n v="1558.05"/>
    <n v="838.95"/>
    <s v="Completed"/>
    <x v="1"/>
    <x v="3"/>
    <x v="1"/>
    <x v="6"/>
    <x v="3"/>
    <n v="9"/>
  </r>
  <r>
    <n v="316"/>
    <s v="Jason Powell"/>
    <x v="4"/>
    <x v="19"/>
    <d v="2025-07-13T00:00:00"/>
    <d v="2025-07-18T00:00:00"/>
    <x v="5"/>
    <n v="974"/>
    <x v="302"/>
    <n v="7305"/>
    <n v="2435"/>
    <s v="Completed"/>
    <x v="2"/>
    <x v="1"/>
    <x v="1"/>
    <x v="2"/>
    <x v="4"/>
    <n v="5"/>
  </r>
  <r>
    <n v="317"/>
    <s v="Rebecca Moyer"/>
    <x v="1"/>
    <x v="17"/>
    <d v="2025-06-27T00:00:00"/>
    <d v="2025-07-02T00:00:00"/>
    <x v="3"/>
    <n v="179"/>
    <x v="303"/>
    <n v="268.5"/>
    <n v="268.5"/>
    <s v="Completed"/>
    <x v="1"/>
    <x v="3"/>
    <x v="1"/>
    <x v="5"/>
    <x v="6"/>
    <n v="5"/>
  </r>
  <r>
    <n v="318"/>
    <s v="Daniel Murphy"/>
    <x v="1"/>
    <x v="17"/>
    <d v="2025-03-09T00:00:00"/>
    <d v="2025-03-14T00:00:00"/>
    <x v="0"/>
    <n v="49"/>
    <x v="304"/>
    <n v="98"/>
    <n v="98"/>
    <s v="Returned"/>
    <x v="4"/>
    <x v="1"/>
    <x v="1"/>
    <x v="3"/>
    <x v="4"/>
    <n v="5"/>
  </r>
  <r>
    <n v="319"/>
    <s v="Paul Williams"/>
    <x v="3"/>
    <x v="7"/>
    <d v="2025-06-19T00:00:00"/>
    <d v="2025-06-25T00:00:00"/>
    <x v="1"/>
    <n v="409"/>
    <x v="305"/>
    <n v="1431.5"/>
    <n v="1431.5"/>
    <s v="Completed"/>
    <x v="3"/>
    <x v="2"/>
    <x v="1"/>
    <x v="5"/>
    <x v="3"/>
    <n v="6"/>
  </r>
  <r>
    <n v="320"/>
    <s v="Pamela Jackson"/>
    <x v="4"/>
    <x v="9"/>
    <d v="2025-11-17T00:00:00"/>
    <d v="2025-11-23T00:00:00"/>
    <x v="0"/>
    <n v="149"/>
    <x v="306"/>
    <n v="387.40000000000003"/>
    <n v="208.59999999999997"/>
    <s v="Completed"/>
    <x v="1"/>
    <x v="2"/>
    <x v="1"/>
    <x v="4"/>
    <x v="0"/>
    <n v="6"/>
  </r>
  <r>
    <n v="321"/>
    <s v="Miguel Jones"/>
    <x v="2"/>
    <x v="12"/>
    <d v="2025-08-06T00:00:00"/>
    <d v="2025-08-12T00:00:00"/>
    <x v="2"/>
    <n v="285"/>
    <x v="307"/>
    <n v="997.49999999999989"/>
    <n v="427.50000000000011"/>
    <s v="Completed"/>
    <x v="0"/>
    <x v="3"/>
    <x v="1"/>
    <x v="9"/>
    <x v="2"/>
    <n v="6"/>
  </r>
  <r>
    <n v="322"/>
    <s v="Jack Snow"/>
    <x v="2"/>
    <x v="12"/>
    <d v="2025-05-16T00:00:00"/>
    <d v="2025-05-22T00:00:00"/>
    <x v="5"/>
    <n v="434"/>
    <x v="308"/>
    <n v="3038"/>
    <n v="1302"/>
    <s v="Completed"/>
    <x v="2"/>
    <x v="0"/>
    <x v="1"/>
    <x v="0"/>
    <x v="6"/>
    <n v="6"/>
  </r>
  <r>
    <n v="323"/>
    <s v="Robert Medina"/>
    <x v="2"/>
    <x v="8"/>
    <d v="2025-07-01T00:00:00"/>
    <d v="2025-07-07T00:00:00"/>
    <x v="1"/>
    <n v="195"/>
    <x v="309"/>
    <n v="887.25"/>
    <n v="477.75"/>
    <s v="Completed"/>
    <x v="3"/>
    <x v="3"/>
    <x v="1"/>
    <x v="2"/>
    <x v="1"/>
    <n v="6"/>
  </r>
  <r>
    <n v="324"/>
    <s v="Cheryl Allen"/>
    <x v="4"/>
    <x v="16"/>
    <d v="2025-07-17T00:00:00"/>
    <d v="2025-07-26T00:00:00"/>
    <x v="0"/>
    <n v="432"/>
    <x v="310"/>
    <n v="1209.5999999999999"/>
    <n v="518.40000000000009"/>
    <s v="Completed"/>
    <x v="2"/>
    <x v="0"/>
    <x v="1"/>
    <x v="2"/>
    <x v="3"/>
    <n v="9"/>
  </r>
  <r>
    <n v="325"/>
    <s v="Joseph Coleman"/>
    <x v="0"/>
    <x v="0"/>
    <d v="2025-07-27T00:00:00"/>
    <d v="2025-08-02T00:00:00"/>
    <x v="4"/>
    <n v="708"/>
    <x v="311"/>
    <n v="1062"/>
    <n v="354"/>
    <s v="Returned"/>
    <x v="3"/>
    <x v="0"/>
    <x v="1"/>
    <x v="2"/>
    <x v="4"/>
    <n v="6"/>
  </r>
  <r>
    <n v="326"/>
    <s v="Nathan Stewart"/>
    <x v="1"/>
    <x v="10"/>
    <d v="2025-12-17T00:00:00"/>
    <d v="2025-12-26T00:00:00"/>
    <x v="3"/>
    <n v="868"/>
    <x v="312"/>
    <n v="1562.3999999999999"/>
    <n v="1041.6000000000001"/>
    <s v="Completed"/>
    <x v="1"/>
    <x v="1"/>
    <x v="1"/>
    <x v="6"/>
    <x v="2"/>
    <n v="9"/>
  </r>
  <r>
    <n v="327"/>
    <s v="Scott Wilson"/>
    <x v="2"/>
    <x v="21"/>
    <d v="2025-12-16T00:00:00"/>
    <d v="2025-12-27T00:00:00"/>
    <x v="9"/>
    <n v="130"/>
    <x v="313"/>
    <n v="104"/>
    <n v="26"/>
    <s v="Returned"/>
    <x v="0"/>
    <x v="0"/>
    <x v="1"/>
    <x v="6"/>
    <x v="1"/>
    <n v="11"/>
  </r>
  <r>
    <n v="328"/>
    <s v="Regina Gonzalez"/>
    <x v="2"/>
    <x v="8"/>
    <d v="2025-12-13T00:00:00"/>
    <d v="2025-12-28T00:00:00"/>
    <x v="3"/>
    <n v="744"/>
    <x v="314"/>
    <n v="1450.8"/>
    <n v="781.2"/>
    <s v="Returned"/>
    <x v="4"/>
    <x v="3"/>
    <x v="1"/>
    <x v="6"/>
    <x v="5"/>
    <n v="15"/>
  </r>
  <r>
    <n v="329"/>
    <s v="Sydney White"/>
    <x v="1"/>
    <x v="13"/>
    <d v="2025-04-13T00:00:00"/>
    <d v="2025-04-17T00:00:00"/>
    <x v="9"/>
    <n v="62"/>
    <x v="315"/>
    <n v="34.1"/>
    <n v="27.9"/>
    <s v="Returned"/>
    <x v="3"/>
    <x v="0"/>
    <x v="1"/>
    <x v="11"/>
    <x v="4"/>
    <n v="4"/>
  </r>
  <r>
    <n v="330"/>
    <s v="Frank Garcia"/>
    <x v="4"/>
    <x v="9"/>
    <d v="2025-08-18T00:00:00"/>
    <d v="2025-08-27T00:00:00"/>
    <x v="7"/>
    <n v="385"/>
    <x v="316"/>
    <n v="2252.25"/>
    <n v="1212.75"/>
    <s v="Returned"/>
    <x v="3"/>
    <x v="2"/>
    <x v="1"/>
    <x v="9"/>
    <x v="0"/>
    <n v="9"/>
  </r>
  <r>
    <n v="331"/>
    <s v="David Wilson"/>
    <x v="2"/>
    <x v="8"/>
    <d v="2025-12-12T00:00:00"/>
    <d v="2025-12-13T00:00:00"/>
    <x v="2"/>
    <n v="465"/>
    <x v="317"/>
    <n v="1511.25"/>
    <n v="813.75"/>
    <s v="Completed"/>
    <x v="3"/>
    <x v="0"/>
    <x v="1"/>
    <x v="6"/>
    <x v="6"/>
    <n v="1"/>
  </r>
  <r>
    <n v="332"/>
    <s v="Joseph Dean"/>
    <x v="0"/>
    <x v="6"/>
    <d v="2025-04-15T00:00:00"/>
    <d v="2025-04-20T00:00:00"/>
    <x v="4"/>
    <n v="280"/>
    <x v="318"/>
    <n v="448"/>
    <n v="112"/>
    <s v="Completed"/>
    <x v="3"/>
    <x v="1"/>
    <x v="1"/>
    <x v="11"/>
    <x v="1"/>
    <n v="5"/>
  </r>
  <r>
    <n v="333"/>
    <s v="Emily Smith"/>
    <x v="1"/>
    <x v="17"/>
    <d v="2025-03-06T00:00:00"/>
    <d v="2025-03-16T00:00:00"/>
    <x v="2"/>
    <n v="536"/>
    <x v="319"/>
    <n v="1340"/>
    <n v="1340"/>
    <s v="Returned"/>
    <x v="4"/>
    <x v="3"/>
    <x v="1"/>
    <x v="3"/>
    <x v="3"/>
    <n v="10"/>
  </r>
  <r>
    <n v="334"/>
    <s v="Kristen Reyes"/>
    <x v="2"/>
    <x v="21"/>
    <d v="2025-10-15T00:00:00"/>
    <d v="2025-10-19T00:00:00"/>
    <x v="7"/>
    <n v="754"/>
    <x v="320"/>
    <n v="5428.8"/>
    <n v="1357.1999999999998"/>
    <s v="Completed"/>
    <x v="2"/>
    <x v="2"/>
    <x v="1"/>
    <x v="1"/>
    <x v="2"/>
    <n v="4"/>
  </r>
  <r>
    <n v="335"/>
    <s v="Diane Evans"/>
    <x v="3"/>
    <x v="7"/>
    <d v="2025-08-09T00:00:00"/>
    <d v="2025-08-14T00:00:00"/>
    <x v="2"/>
    <n v="292"/>
    <x v="263"/>
    <n v="730"/>
    <n v="730"/>
    <s v="Returned"/>
    <x v="3"/>
    <x v="2"/>
    <x v="1"/>
    <x v="9"/>
    <x v="5"/>
    <n v="5"/>
  </r>
  <r>
    <n v="336"/>
    <s v="Joseph Knight"/>
    <x v="4"/>
    <x v="19"/>
    <d v="2025-08-12T00:00:00"/>
    <d v="2025-08-21T00:00:00"/>
    <x v="9"/>
    <n v="521"/>
    <x v="321"/>
    <n v="390.75"/>
    <n v="130.25"/>
    <s v="Returned"/>
    <x v="4"/>
    <x v="3"/>
    <x v="1"/>
    <x v="9"/>
    <x v="1"/>
    <n v="9"/>
  </r>
  <r>
    <n v="337"/>
    <s v="Christina Cruz"/>
    <x v="1"/>
    <x v="13"/>
    <d v="2025-12-09T00:00:00"/>
    <d v="2025-12-10T00:00:00"/>
    <x v="2"/>
    <n v="630"/>
    <x v="322"/>
    <n v="1732.5000000000002"/>
    <n v="1417.4999999999998"/>
    <s v="Completed"/>
    <x v="0"/>
    <x v="3"/>
    <x v="1"/>
    <x v="6"/>
    <x v="1"/>
    <n v="1"/>
  </r>
  <r>
    <n v="338"/>
    <s v="Michael Johnson"/>
    <x v="1"/>
    <x v="17"/>
    <d v="2025-04-28T00:00:00"/>
    <d v="2025-05-01T00:00:00"/>
    <x v="5"/>
    <n v="678"/>
    <x v="323"/>
    <n v="3390"/>
    <n v="3390"/>
    <s v="Completed"/>
    <x v="2"/>
    <x v="3"/>
    <x v="1"/>
    <x v="11"/>
    <x v="0"/>
    <n v="3"/>
  </r>
  <r>
    <n v="339"/>
    <s v="Tanner Mitchell DDS"/>
    <x v="1"/>
    <x v="17"/>
    <d v="2025-06-26T00:00:00"/>
    <d v="2025-07-04T00:00:00"/>
    <x v="1"/>
    <n v="569"/>
    <x v="324"/>
    <n v="1991.5"/>
    <n v="1991.5"/>
    <s v="Completed"/>
    <x v="2"/>
    <x v="3"/>
    <x v="1"/>
    <x v="5"/>
    <x v="3"/>
    <n v="8"/>
  </r>
  <r>
    <n v="340"/>
    <s v="Patricia Becker"/>
    <x v="3"/>
    <x v="7"/>
    <d v="2025-11-27T00:00:00"/>
    <d v="2025-12-03T00:00:00"/>
    <x v="7"/>
    <n v="185"/>
    <x v="325"/>
    <n v="832.5"/>
    <n v="832.5"/>
    <s v="Returned"/>
    <x v="0"/>
    <x v="0"/>
    <x v="1"/>
    <x v="4"/>
    <x v="3"/>
    <n v="6"/>
  </r>
  <r>
    <n v="341"/>
    <s v="Susan Rivas"/>
    <x v="2"/>
    <x v="21"/>
    <d v="2025-02-22T00:00:00"/>
    <d v="2025-02-24T00:00:00"/>
    <x v="8"/>
    <n v="405"/>
    <x v="326"/>
    <n v="2592"/>
    <n v="648"/>
    <s v="Completed"/>
    <x v="4"/>
    <x v="1"/>
    <x v="1"/>
    <x v="7"/>
    <x v="5"/>
    <n v="2"/>
  </r>
  <r>
    <n v="342"/>
    <s v="Regina Mcdonald"/>
    <x v="3"/>
    <x v="7"/>
    <d v="2025-04-10T00:00:00"/>
    <d v="2025-04-18T00:00:00"/>
    <x v="5"/>
    <n v="923"/>
    <x v="327"/>
    <n v="4615"/>
    <n v="4615"/>
    <s v="Completed"/>
    <x v="1"/>
    <x v="2"/>
    <x v="1"/>
    <x v="11"/>
    <x v="3"/>
    <n v="8"/>
  </r>
  <r>
    <n v="343"/>
    <s v="Jesse Santiago"/>
    <x v="3"/>
    <x v="3"/>
    <d v="2025-06-03T00:00:00"/>
    <d v="2025-06-07T00:00:00"/>
    <x v="5"/>
    <n v="325"/>
    <x v="328"/>
    <n v="1787.5000000000002"/>
    <n v="1462.4999999999998"/>
    <s v="Returned"/>
    <x v="3"/>
    <x v="3"/>
    <x v="1"/>
    <x v="5"/>
    <x v="1"/>
    <n v="4"/>
  </r>
  <r>
    <n v="344"/>
    <s v="Samantha Davis"/>
    <x v="3"/>
    <x v="18"/>
    <d v="2025-10-06T00:00:00"/>
    <d v="2025-10-11T00:00:00"/>
    <x v="6"/>
    <n v="564"/>
    <x v="329"/>
    <n v="1861.2"/>
    <n v="1522.8"/>
    <s v="Completed"/>
    <x v="0"/>
    <x v="1"/>
    <x v="1"/>
    <x v="1"/>
    <x v="0"/>
    <n v="5"/>
  </r>
  <r>
    <n v="345"/>
    <s v="Cameron Fisher"/>
    <x v="2"/>
    <x v="12"/>
    <d v="2025-06-21T00:00:00"/>
    <d v="2025-06-28T00:00:00"/>
    <x v="4"/>
    <n v="236"/>
    <x v="330"/>
    <n v="330.4"/>
    <n v="141.60000000000002"/>
    <s v="Returned"/>
    <x v="0"/>
    <x v="0"/>
    <x v="1"/>
    <x v="5"/>
    <x v="5"/>
    <n v="7"/>
  </r>
  <r>
    <n v="346"/>
    <s v="Richard Camacho"/>
    <x v="2"/>
    <x v="8"/>
    <d v="2025-11-03T00:00:00"/>
    <d v="2025-11-10T00:00:00"/>
    <x v="9"/>
    <n v="741"/>
    <x v="331"/>
    <n v="481.65000000000003"/>
    <n v="259.34999999999997"/>
    <s v="Completed"/>
    <x v="1"/>
    <x v="2"/>
    <x v="1"/>
    <x v="4"/>
    <x v="0"/>
    <n v="7"/>
  </r>
  <r>
    <n v="347"/>
    <s v="Larry Garcia"/>
    <x v="0"/>
    <x v="4"/>
    <d v="2025-09-11T00:00:00"/>
    <d v="2025-09-17T00:00:00"/>
    <x v="6"/>
    <n v="992"/>
    <x v="224"/>
    <n v="3868.8"/>
    <n v="2083.1999999999998"/>
    <s v="Returned"/>
    <x v="1"/>
    <x v="0"/>
    <x v="1"/>
    <x v="8"/>
    <x v="3"/>
    <n v="6"/>
  </r>
  <r>
    <n v="348"/>
    <s v="Meagan Jenkins"/>
    <x v="3"/>
    <x v="3"/>
    <d v="2025-09-20T00:00:00"/>
    <d v="2025-09-21T00:00:00"/>
    <x v="2"/>
    <n v="55"/>
    <x v="332"/>
    <n v="151.25"/>
    <n v="123.75"/>
    <s v="Completed"/>
    <x v="0"/>
    <x v="3"/>
    <x v="1"/>
    <x v="8"/>
    <x v="5"/>
    <n v="1"/>
  </r>
  <r>
    <n v="349"/>
    <s v="Paula Bradley"/>
    <x v="1"/>
    <x v="13"/>
    <d v="2025-03-26T00:00:00"/>
    <d v="2025-04-04T00:00:00"/>
    <x v="1"/>
    <n v="216"/>
    <x v="207"/>
    <n v="831.6"/>
    <n v="680.4"/>
    <s v="Returned"/>
    <x v="2"/>
    <x v="1"/>
    <x v="1"/>
    <x v="3"/>
    <x v="2"/>
    <n v="9"/>
  </r>
  <r>
    <n v="350"/>
    <s v="Crystal Hansen"/>
    <x v="2"/>
    <x v="21"/>
    <d v="2025-12-20T00:00:00"/>
    <d v="2025-12-22T00:00:00"/>
    <x v="3"/>
    <n v="375"/>
    <x v="333"/>
    <n v="900"/>
    <n v="225"/>
    <s v="Returned"/>
    <x v="4"/>
    <x v="2"/>
    <x v="1"/>
    <x v="6"/>
    <x v="5"/>
    <n v="2"/>
  </r>
  <r>
    <n v="351"/>
    <s v="Craig Morrison"/>
    <x v="2"/>
    <x v="8"/>
    <d v="2025-02-14T00:00:00"/>
    <d v="2025-02-24T00:00:00"/>
    <x v="5"/>
    <n v="503"/>
    <x v="334"/>
    <n v="3269.5"/>
    <n v="1760.5"/>
    <s v="Returned"/>
    <x v="2"/>
    <x v="3"/>
    <x v="1"/>
    <x v="7"/>
    <x v="6"/>
    <n v="10"/>
  </r>
  <r>
    <n v="352"/>
    <s v="Sonia Day"/>
    <x v="3"/>
    <x v="18"/>
    <d v="2025-06-02T00:00:00"/>
    <d v="2025-06-09T00:00:00"/>
    <x v="6"/>
    <n v="974"/>
    <x v="335"/>
    <n v="3214.2000000000003"/>
    <n v="2629.7999999999997"/>
    <s v="Completed"/>
    <x v="1"/>
    <x v="1"/>
    <x v="1"/>
    <x v="5"/>
    <x v="0"/>
    <n v="7"/>
  </r>
  <r>
    <n v="353"/>
    <s v="Dustin Newman"/>
    <x v="3"/>
    <x v="3"/>
    <d v="2025-07-25T00:00:00"/>
    <d v="2025-08-01T00:00:00"/>
    <x v="3"/>
    <n v="486"/>
    <x v="336"/>
    <n v="801.90000000000009"/>
    <n v="656.09999999999991"/>
    <s v="Completed"/>
    <x v="1"/>
    <x v="3"/>
    <x v="1"/>
    <x v="2"/>
    <x v="6"/>
    <n v="7"/>
  </r>
  <r>
    <n v="354"/>
    <s v="Kelly Bishop MD"/>
    <x v="0"/>
    <x v="14"/>
    <d v="2025-10-17T00:00:00"/>
    <d v="2025-10-22T00:00:00"/>
    <x v="2"/>
    <n v="803"/>
    <x v="337"/>
    <n v="3412.75"/>
    <n v="602.25"/>
    <s v="Completed"/>
    <x v="3"/>
    <x v="1"/>
    <x v="1"/>
    <x v="1"/>
    <x v="6"/>
    <n v="5"/>
  </r>
  <r>
    <n v="355"/>
    <s v="Rachel Holland"/>
    <x v="3"/>
    <x v="3"/>
    <d v="2025-07-25T00:00:00"/>
    <d v="2025-07-30T00:00:00"/>
    <x v="0"/>
    <n v="176"/>
    <x v="338"/>
    <n v="387.20000000000005"/>
    <n v="316.79999999999995"/>
    <s v="Returned"/>
    <x v="0"/>
    <x v="2"/>
    <x v="1"/>
    <x v="2"/>
    <x v="6"/>
    <n v="5"/>
  </r>
  <r>
    <n v="356"/>
    <s v="Felicia Aguilar"/>
    <x v="3"/>
    <x v="7"/>
    <d v="2025-03-16T00:00:00"/>
    <d v="2025-03-29T00:00:00"/>
    <x v="0"/>
    <n v="468"/>
    <x v="339"/>
    <n v="936"/>
    <n v="936"/>
    <s v="Returned"/>
    <x v="1"/>
    <x v="0"/>
    <x v="1"/>
    <x v="3"/>
    <x v="4"/>
    <n v="13"/>
  </r>
  <r>
    <n v="357"/>
    <s v="Meagan Calderon"/>
    <x v="4"/>
    <x v="19"/>
    <d v="2025-04-28T00:00:00"/>
    <d v="2025-05-03T00:00:00"/>
    <x v="3"/>
    <n v="788"/>
    <x v="340"/>
    <n v="1773"/>
    <n v="591"/>
    <s v="Completed"/>
    <x v="1"/>
    <x v="1"/>
    <x v="1"/>
    <x v="11"/>
    <x v="0"/>
    <n v="5"/>
  </r>
  <r>
    <n v="358"/>
    <s v="Kaitlyn Guerra"/>
    <x v="2"/>
    <x v="21"/>
    <d v="2025-02-12T00:00:00"/>
    <d v="2025-02-13T00:00:00"/>
    <x v="8"/>
    <n v="509"/>
    <x v="341"/>
    <n v="3257.6000000000004"/>
    <n v="814.39999999999964"/>
    <s v="Completed"/>
    <x v="3"/>
    <x v="1"/>
    <x v="1"/>
    <x v="7"/>
    <x v="2"/>
    <n v="1"/>
  </r>
  <r>
    <n v="359"/>
    <s v="Ruben Dunn"/>
    <x v="4"/>
    <x v="9"/>
    <d v="2025-02-04T00:00:00"/>
    <d v="2025-02-19T00:00:00"/>
    <x v="4"/>
    <n v="530"/>
    <x v="300"/>
    <n v="689"/>
    <n v="371"/>
    <s v="Returned"/>
    <x v="0"/>
    <x v="3"/>
    <x v="1"/>
    <x v="7"/>
    <x v="1"/>
    <n v="15"/>
  </r>
  <r>
    <n v="360"/>
    <s v="Jason Bauer"/>
    <x v="4"/>
    <x v="19"/>
    <d v="2025-04-12T00:00:00"/>
    <d v="2025-04-20T00:00:00"/>
    <x v="1"/>
    <n v="744"/>
    <x v="342"/>
    <n v="3906"/>
    <n v="1302"/>
    <s v="Completed"/>
    <x v="2"/>
    <x v="1"/>
    <x v="1"/>
    <x v="11"/>
    <x v="5"/>
    <n v="8"/>
  </r>
  <r>
    <n v="361"/>
    <s v="Lynn Andrews"/>
    <x v="3"/>
    <x v="7"/>
    <d v="2025-08-23T00:00:00"/>
    <d v="2025-09-03T00:00:00"/>
    <x v="0"/>
    <n v="444"/>
    <x v="343"/>
    <n v="888"/>
    <n v="888"/>
    <s v="Returned"/>
    <x v="3"/>
    <x v="0"/>
    <x v="1"/>
    <x v="9"/>
    <x v="5"/>
    <n v="11"/>
  </r>
  <r>
    <n v="362"/>
    <s v="Heather Ashley"/>
    <x v="3"/>
    <x v="18"/>
    <d v="2025-07-20T00:00:00"/>
    <d v="2025-07-28T00:00:00"/>
    <x v="1"/>
    <n v="474"/>
    <x v="344"/>
    <n v="1824.9"/>
    <n v="1493.1"/>
    <s v="Completed"/>
    <x v="2"/>
    <x v="0"/>
    <x v="1"/>
    <x v="2"/>
    <x v="4"/>
    <n v="8"/>
  </r>
  <r>
    <n v="363"/>
    <s v="Haley Quinn"/>
    <x v="0"/>
    <x v="4"/>
    <d v="2025-10-01T00:00:00"/>
    <d v="2025-10-06T00:00:00"/>
    <x v="8"/>
    <n v="731"/>
    <x v="345"/>
    <n v="3801.2000000000003"/>
    <n v="2046.7999999999997"/>
    <s v="Completed"/>
    <x v="4"/>
    <x v="3"/>
    <x v="1"/>
    <x v="1"/>
    <x v="2"/>
    <n v="5"/>
  </r>
  <r>
    <n v="364"/>
    <s v="Catherine Taylor"/>
    <x v="1"/>
    <x v="1"/>
    <d v="2025-05-27T00:00:00"/>
    <d v="2025-06-03T00:00:00"/>
    <x v="4"/>
    <n v="288"/>
    <x v="346"/>
    <n v="288"/>
    <n v="288"/>
    <s v="Completed"/>
    <x v="4"/>
    <x v="3"/>
    <x v="1"/>
    <x v="0"/>
    <x v="1"/>
    <n v="7"/>
  </r>
  <r>
    <n v="365"/>
    <s v="Emily Collins"/>
    <x v="2"/>
    <x v="21"/>
    <d v="2025-12-16T00:00:00"/>
    <d v="2025-12-31T00:00:00"/>
    <x v="8"/>
    <n v="179"/>
    <x v="347"/>
    <n v="1145.6000000000001"/>
    <n v="286.39999999999986"/>
    <s v="Returned"/>
    <x v="3"/>
    <x v="2"/>
    <x v="1"/>
    <x v="6"/>
    <x v="1"/>
    <n v="15"/>
  </r>
  <r>
    <n v="366"/>
    <s v="Mitchell Jackson"/>
    <x v="1"/>
    <x v="13"/>
    <d v="2025-03-09T00:00:00"/>
    <d v="2025-03-14T00:00:00"/>
    <x v="6"/>
    <n v="788"/>
    <x v="348"/>
    <n v="2600.4"/>
    <n v="2127.6"/>
    <s v="Completed"/>
    <x v="1"/>
    <x v="3"/>
    <x v="1"/>
    <x v="3"/>
    <x v="4"/>
    <n v="5"/>
  </r>
  <r>
    <n v="367"/>
    <s v="Jessica Martinez"/>
    <x v="2"/>
    <x v="8"/>
    <d v="2025-08-14T00:00:00"/>
    <d v="2025-08-16T00:00:00"/>
    <x v="3"/>
    <n v="949"/>
    <x v="349"/>
    <n v="1850.55"/>
    <n v="996.45"/>
    <s v="Completed"/>
    <x v="3"/>
    <x v="2"/>
    <x v="1"/>
    <x v="9"/>
    <x v="3"/>
    <n v="2"/>
  </r>
  <r>
    <n v="368"/>
    <s v="Michelle Pierce"/>
    <x v="1"/>
    <x v="17"/>
    <d v="2025-11-16T00:00:00"/>
    <d v="2025-11-25T00:00:00"/>
    <x v="8"/>
    <n v="137"/>
    <x v="350"/>
    <n v="548"/>
    <n v="548"/>
    <s v="Completed"/>
    <x v="2"/>
    <x v="0"/>
    <x v="1"/>
    <x v="4"/>
    <x v="4"/>
    <n v="9"/>
  </r>
  <r>
    <n v="369"/>
    <s v="William Conner"/>
    <x v="0"/>
    <x v="4"/>
    <d v="2025-08-26T00:00:00"/>
    <d v="2025-08-29T00:00:00"/>
    <x v="4"/>
    <n v="968"/>
    <x v="351"/>
    <n v="1258.4000000000001"/>
    <n v="677.59999999999991"/>
    <s v="Returned"/>
    <x v="0"/>
    <x v="3"/>
    <x v="1"/>
    <x v="9"/>
    <x v="1"/>
    <n v="3"/>
  </r>
  <r>
    <n v="370"/>
    <s v="Ana Sanders"/>
    <x v="3"/>
    <x v="18"/>
    <d v="2025-09-13T00:00:00"/>
    <d v="2025-09-22T00:00:00"/>
    <x v="7"/>
    <n v="605"/>
    <x v="352"/>
    <n v="2994.7500000000005"/>
    <n v="2450.2499999999995"/>
    <s v="Returned"/>
    <x v="2"/>
    <x v="3"/>
    <x v="1"/>
    <x v="8"/>
    <x v="5"/>
    <n v="9"/>
  </r>
  <r>
    <n v="371"/>
    <s v="Evan Jones"/>
    <x v="3"/>
    <x v="3"/>
    <d v="2025-10-02T00:00:00"/>
    <d v="2025-10-12T00:00:00"/>
    <x v="2"/>
    <n v="50"/>
    <x v="353"/>
    <n v="137.5"/>
    <n v="112.5"/>
    <s v="Returned"/>
    <x v="4"/>
    <x v="1"/>
    <x v="1"/>
    <x v="1"/>
    <x v="3"/>
    <n v="10"/>
  </r>
  <r>
    <n v="372"/>
    <s v="Emma Travis"/>
    <x v="0"/>
    <x v="0"/>
    <d v="2025-12-12T00:00:00"/>
    <d v="2025-12-23T00:00:00"/>
    <x v="7"/>
    <n v="647"/>
    <x v="354"/>
    <n v="4367.25"/>
    <n v="1455.75"/>
    <s v="Completed"/>
    <x v="1"/>
    <x v="2"/>
    <x v="1"/>
    <x v="6"/>
    <x v="6"/>
    <n v="11"/>
  </r>
  <r>
    <n v="373"/>
    <s v="Emma Owens"/>
    <x v="2"/>
    <x v="21"/>
    <d v="2025-05-13T00:00:00"/>
    <d v="2025-05-16T00:00:00"/>
    <x v="5"/>
    <n v="253"/>
    <x v="355"/>
    <n v="2024"/>
    <n v="506"/>
    <s v="Completed"/>
    <x v="1"/>
    <x v="1"/>
    <x v="1"/>
    <x v="0"/>
    <x v="1"/>
    <n v="3"/>
  </r>
  <r>
    <n v="374"/>
    <s v="Dylan Hughes"/>
    <x v="1"/>
    <x v="10"/>
    <d v="2025-06-13T00:00:00"/>
    <d v="2025-06-20T00:00:00"/>
    <x v="5"/>
    <n v="525"/>
    <x v="356"/>
    <n v="3150"/>
    <n v="2100"/>
    <s v="Returned"/>
    <x v="1"/>
    <x v="3"/>
    <x v="1"/>
    <x v="5"/>
    <x v="6"/>
    <n v="7"/>
  </r>
  <r>
    <n v="375"/>
    <s v="Andrew Williams"/>
    <x v="2"/>
    <x v="12"/>
    <d v="2025-02-16T00:00:00"/>
    <d v="2025-02-22T00:00:00"/>
    <x v="6"/>
    <n v="678"/>
    <x v="357"/>
    <n v="2847.6"/>
    <n v="1220.4000000000001"/>
    <s v="Returned"/>
    <x v="0"/>
    <x v="3"/>
    <x v="1"/>
    <x v="7"/>
    <x v="4"/>
    <n v="6"/>
  </r>
  <r>
    <n v="376"/>
    <s v="Reginald Knapp"/>
    <x v="2"/>
    <x v="12"/>
    <d v="2025-09-05T00:00:00"/>
    <d v="2025-09-07T00:00:00"/>
    <x v="6"/>
    <n v="117"/>
    <x v="358"/>
    <n v="491.4"/>
    <n v="210.60000000000002"/>
    <s v="Completed"/>
    <x v="4"/>
    <x v="0"/>
    <x v="1"/>
    <x v="8"/>
    <x v="6"/>
    <n v="2"/>
  </r>
  <r>
    <n v="377"/>
    <s v="Mary Burgess"/>
    <x v="2"/>
    <x v="12"/>
    <d v="2025-02-13T00:00:00"/>
    <d v="2025-02-27T00:00:00"/>
    <x v="3"/>
    <n v="262"/>
    <x v="359"/>
    <n v="550.19999999999993"/>
    <n v="235.80000000000007"/>
    <s v="Returned"/>
    <x v="2"/>
    <x v="1"/>
    <x v="1"/>
    <x v="7"/>
    <x v="3"/>
    <n v="14"/>
  </r>
  <r>
    <n v="378"/>
    <s v="Brooke Delgado"/>
    <x v="3"/>
    <x v="18"/>
    <d v="2025-07-10T00:00:00"/>
    <d v="2025-07-18T00:00:00"/>
    <x v="8"/>
    <n v="360"/>
    <x v="360"/>
    <n v="1584.0000000000002"/>
    <n v="1295.9999999999998"/>
    <s v="Returned"/>
    <x v="2"/>
    <x v="2"/>
    <x v="1"/>
    <x v="2"/>
    <x v="3"/>
    <n v="8"/>
  </r>
  <r>
    <n v="379"/>
    <s v="Casey Gillespie"/>
    <x v="3"/>
    <x v="7"/>
    <d v="2025-10-22T00:00:00"/>
    <d v="2025-10-23T00:00:00"/>
    <x v="5"/>
    <n v="279"/>
    <x v="164"/>
    <n v="1395"/>
    <n v="1395"/>
    <s v="Completed"/>
    <x v="1"/>
    <x v="3"/>
    <x v="1"/>
    <x v="1"/>
    <x v="2"/>
    <n v="1"/>
  </r>
  <r>
    <n v="380"/>
    <s v="Corey Rodriguez"/>
    <x v="1"/>
    <x v="17"/>
    <d v="2025-01-18T00:00:00"/>
    <d v="2025-01-21T00:00:00"/>
    <x v="0"/>
    <n v="801"/>
    <x v="361"/>
    <n v="1602"/>
    <n v="1602"/>
    <s v="Completed"/>
    <x v="2"/>
    <x v="0"/>
    <x v="1"/>
    <x v="10"/>
    <x v="5"/>
    <n v="3"/>
  </r>
  <r>
    <n v="381"/>
    <s v="Cathy Taylor"/>
    <x v="4"/>
    <x v="19"/>
    <d v="2025-11-28T00:00:00"/>
    <d v="2025-12-02T00:00:00"/>
    <x v="0"/>
    <n v="346"/>
    <x v="362"/>
    <n v="1038"/>
    <n v="346"/>
    <s v="Returned"/>
    <x v="0"/>
    <x v="2"/>
    <x v="1"/>
    <x v="4"/>
    <x v="6"/>
    <n v="4"/>
  </r>
  <r>
    <n v="382"/>
    <s v="Tiffany Turner"/>
    <x v="2"/>
    <x v="12"/>
    <d v="2025-02-07T00:00:00"/>
    <d v="2025-02-18T00:00:00"/>
    <x v="2"/>
    <n v="215"/>
    <x v="363"/>
    <n v="752.5"/>
    <n v="322.5"/>
    <s v="Returned"/>
    <x v="3"/>
    <x v="1"/>
    <x v="1"/>
    <x v="7"/>
    <x v="6"/>
    <n v="11"/>
  </r>
  <r>
    <n v="383"/>
    <s v="Michael Durham"/>
    <x v="0"/>
    <x v="14"/>
    <d v="2025-04-17T00:00:00"/>
    <d v="2025-04-22T00:00:00"/>
    <x v="7"/>
    <n v="860"/>
    <x v="364"/>
    <n v="6579"/>
    <n v="1161"/>
    <s v="Completed"/>
    <x v="4"/>
    <x v="3"/>
    <x v="1"/>
    <x v="11"/>
    <x v="3"/>
    <n v="5"/>
  </r>
  <r>
    <n v="384"/>
    <s v="Donald Hawkins"/>
    <x v="2"/>
    <x v="2"/>
    <d v="2025-02-07T00:00:00"/>
    <d v="2025-02-16T00:00:00"/>
    <x v="4"/>
    <n v="461"/>
    <x v="365"/>
    <n v="691.5"/>
    <n v="230.5"/>
    <s v="Returned"/>
    <x v="1"/>
    <x v="1"/>
    <x v="1"/>
    <x v="7"/>
    <x v="6"/>
    <n v="9"/>
  </r>
  <r>
    <n v="385"/>
    <s v="Sarah Davis"/>
    <x v="3"/>
    <x v="3"/>
    <d v="2025-11-27T00:00:00"/>
    <d v="2025-12-06T00:00:00"/>
    <x v="1"/>
    <n v="579"/>
    <x v="366"/>
    <n v="2229.15"/>
    <n v="1823.85"/>
    <s v="Completed"/>
    <x v="0"/>
    <x v="3"/>
    <x v="1"/>
    <x v="4"/>
    <x v="3"/>
    <n v="9"/>
  </r>
  <r>
    <n v="386"/>
    <s v="Autumn Key"/>
    <x v="0"/>
    <x v="0"/>
    <d v="2025-10-19T00:00:00"/>
    <d v="2025-10-23T00:00:00"/>
    <x v="3"/>
    <n v="982"/>
    <x v="367"/>
    <n v="2209.5"/>
    <n v="736.5"/>
    <s v="Returned"/>
    <x v="0"/>
    <x v="3"/>
    <x v="1"/>
    <x v="1"/>
    <x v="4"/>
    <n v="4"/>
  </r>
  <r>
    <n v="387"/>
    <s v="Kristen Rowe"/>
    <x v="3"/>
    <x v="18"/>
    <d v="2025-07-04T00:00:00"/>
    <d v="2025-07-11T00:00:00"/>
    <x v="4"/>
    <n v="969"/>
    <x v="368"/>
    <n v="1065.9000000000001"/>
    <n v="872.09999999999991"/>
    <s v="Completed"/>
    <x v="3"/>
    <x v="3"/>
    <x v="1"/>
    <x v="2"/>
    <x v="6"/>
    <n v="7"/>
  </r>
  <r>
    <n v="388"/>
    <s v="Kelly Sanchez"/>
    <x v="1"/>
    <x v="1"/>
    <d v="2025-01-22T00:00:00"/>
    <d v="2025-01-29T00:00:00"/>
    <x v="6"/>
    <n v="563"/>
    <x v="369"/>
    <n v="1689"/>
    <n v="1689"/>
    <s v="Completed"/>
    <x v="0"/>
    <x v="3"/>
    <x v="1"/>
    <x v="10"/>
    <x v="2"/>
    <n v="7"/>
  </r>
  <r>
    <n v="389"/>
    <s v="Alan Bowen"/>
    <x v="2"/>
    <x v="12"/>
    <d v="2025-08-12T00:00:00"/>
    <d v="2025-08-22T00:00:00"/>
    <x v="1"/>
    <n v="894"/>
    <x v="370"/>
    <n v="4380.5999999999995"/>
    <n v="1877.4000000000005"/>
    <s v="Completed"/>
    <x v="2"/>
    <x v="0"/>
    <x v="1"/>
    <x v="9"/>
    <x v="1"/>
    <n v="10"/>
  </r>
  <r>
    <n v="390"/>
    <s v="Susan Rodriguez"/>
    <x v="4"/>
    <x v="19"/>
    <d v="2025-08-12T00:00:00"/>
    <d v="2025-08-13T00:00:00"/>
    <x v="8"/>
    <n v="177"/>
    <x v="311"/>
    <n v="1062"/>
    <n v="354"/>
    <s v="Completed"/>
    <x v="0"/>
    <x v="0"/>
    <x v="1"/>
    <x v="9"/>
    <x v="1"/>
    <n v="1"/>
  </r>
  <r>
    <n v="391"/>
    <s v="Tyler Stevens"/>
    <x v="1"/>
    <x v="10"/>
    <d v="2025-12-28T00:00:00"/>
    <d v="2025-12-30T00:00:00"/>
    <x v="7"/>
    <n v="455"/>
    <x v="371"/>
    <n v="2457"/>
    <n v="1638"/>
    <s v="Completed"/>
    <x v="4"/>
    <x v="2"/>
    <x v="1"/>
    <x v="6"/>
    <x v="4"/>
    <n v="2"/>
  </r>
  <r>
    <n v="392"/>
    <s v="Amanda Mcfarland"/>
    <x v="2"/>
    <x v="12"/>
    <d v="2025-03-21T00:00:00"/>
    <d v="2025-03-30T00:00:00"/>
    <x v="6"/>
    <n v="565"/>
    <x v="253"/>
    <n v="2373"/>
    <n v="1017"/>
    <s v="Completed"/>
    <x v="1"/>
    <x v="3"/>
    <x v="1"/>
    <x v="3"/>
    <x v="6"/>
    <n v="9"/>
  </r>
  <r>
    <n v="393"/>
    <s v="Tanya Evans"/>
    <x v="0"/>
    <x v="4"/>
    <d v="2025-09-24T00:00:00"/>
    <d v="2025-10-01T00:00:00"/>
    <x v="3"/>
    <n v="565"/>
    <x v="372"/>
    <n v="1101.75"/>
    <n v="593.25"/>
    <s v="Completed"/>
    <x v="3"/>
    <x v="0"/>
    <x v="1"/>
    <x v="8"/>
    <x v="2"/>
    <n v="7"/>
  </r>
  <r>
    <n v="394"/>
    <s v="Valerie Brown"/>
    <x v="2"/>
    <x v="2"/>
    <d v="2025-08-26T00:00:00"/>
    <d v="2025-08-27T00:00:00"/>
    <x v="5"/>
    <n v="572"/>
    <x v="373"/>
    <n v="4290"/>
    <n v="1430"/>
    <s v="Completed"/>
    <x v="3"/>
    <x v="1"/>
    <x v="1"/>
    <x v="9"/>
    <x v="1"/>
    <n v="1"/>
  </r>
  <r>
    <n v="395"/>
    <s v="Richard Moore"/>
    <x v="1"/>
    <x v="10"/>
    <d v="2025-03-02T00:00:00"/>
    <d v="2025-03-09T00:00:00"/>
    <x v="7"/>
    <n v="616"/>
    <x v="54"/>
    <n v="3326.4"/>
    <n v="2217.6"/>
    <s v="Returned"/>
    <x v="1"/>
    <x v="3"/>
    <x v="1"/>
    <x v="3"/>
    <x v="4"/>
    <n v="7"/>
  </r>
  <r>
    <n v="396"/>
    <s v="Philip Garcia"/>
    <x v="1"/>
    <x v="13"/>
    <d v="2025-04-27T00:00:00"/>
    <d v="2025-05-04T00:00:00"/>
    <x v="9"/>
    <n v="692"/>
    <x v="374"/>
    <n v="380.6"/>
    <n v="311.39999999999998"/>
    <s v="Returned"/>
    <x v="2"/>
    <x v="1"/>
    <x v="1"/>
    <x v="11"/>
    <x v="4"/>
    <n v="7"/>
  </r>
  <r>
    <n v="397"/>
    <s v="Rachel Shields"/>
    <x v="1"/>
    <x v="17"/>
    <d v="2025-07-23T00:00:00"/>
    <d v="2025-07-31T00:00:00"/>
    <x v="6"/>
    <n v="366"/>
    <x v="375"/>
    <n v="1098"/>
    <n v="1098"/>
    <s v="Completed"/>
    <x v="0"/>
    <x v="3"/>
    <x v="1"/>
    <x v="2"/>
    <x v="2"/>
    <n v="8"/>
  </r>
  <r>
    <n v="398"/>
    <s v="Douglas Hartman"/>
    <x v="1"/>
    <x v="1"/>
    <d v="2025-01-04T00:00:00"/>
    <d v="2025-01-11T00:00:00"/>
    <x v="4"/>
    <n v="132"/>
    <x v="132"/>
    <n v="132"/>
    <n v="132"/>
    <s v="Returned"/>
    <x v="2"/>
    <x v="2"/>
    <x v="1"/>
    <x v="10"/>
    <x v="5"/>
    <n v="7"/>
  </r>
  <r>
    <n v="399"/>
    <s v="Sheila Barnes"/>
    <x v="0"/>
    <x v="0"/>
    <d v="2025-01-21T00:00:00"/>
    <d v="2025-02-05T00:00:00"/>
    <x v="9"/>
    <n v="102"/>
    <x v="376"/>
    <n v="76.5"/>
    <n v="25.5"/>
    <s v="Returned"/>
    <x v="0"/>
    <x v="1"/>
    <x v="1"/>
    <x v="10"/>
    <x v="1"/>
    <n v="15"/>
  </r>
  <r>
    <n v="400"/>
    <s v="Daniel Burgess"/>
    <x v="2"/>
    <x v="2"/>
    <d v="2025-10-09T00:00:00"/>
    <d v="2025-10-19T00:00:00"/>
    <x v="2"/>
    <n v="644"/>
    <x v="377"/>
    <n v="2415"/>
    <n v="805"/>
    <s v="Completed"/>
    <x v="3"/>
    <x v="2"/>
    <x v="1"/>
    <x v="1"/>
    <x v="3"/>
    <n v="10"/>
  </r>
  <r>
    <n v="401"/>
    <s v="Thomas Miller"/>
    <x v="4"/>
    <x v="5"/>
    <d v="2025-03-12T00:00:00"/>
    <d v="2025-03-18T00:00:00"/>
    <x v="1"/>
    <n v="171"/>
    <x v="378"/>
    <n v="897.75"/>
    <n v="299.25"/>
    <s v="Returned"/>
    <x v="1"/>
    <x v="0"/>
    <x v="1"/>
    <x v="3"/>
    <x v="2"/>
    <n v="6"/>
  </r>
  <r>
    <n v="402"/>
    <s v="Christopher Castro"/>
    <x v="2"/>
    <x v="21"/>
    <d v="2025-09-01T00:00:00"/>
    <d v="2025-09-03T00:00:00"/>
    <x v="8"/>
    <n v="204"/>
    <x v="379"/>
    <n v="1305.6000000000001"/>
    <n v="326.39999999999986"/>
    <s v="Returned"/>
    <x v="3"/>
    <x v="0"/>
    <x v="1"/>
    <x v="8"/>
    <x v="0"/>
    <n v="2"/>
  </r>
  <r>
    <n v="403"/>
    <s v="Jessica Johnson"/>
    <x v="3"/>
    <x v="18"/>
    <d v="2025-11-14T00:00:00"/>
    <d v="2025-11-24T00:00:00"/>
    <x v="9"/>
    <n v="410"/>
    <x v="380"/>
    <n v="225.50000000000003"/>
    <n v="184.49999999999997"/>
    <s v="Returned"/>
    <x v="1"/>
    <x v="1"/>
    <x v="1"/>
    <x v="4"/>
    <x v="6"/>
    <n v="10"/>
  </r>
  <r>
    <n v="404"/>
    <s v="Michael Mcbride"/>
    <x v="3"/>
    <x v="7"/>
    <d v="2025-05-05T00:00:00"/>
    <d v="2025-05-08T00:00:00"/>
    <x v="4"/>
    <n v="874"/>
    <x v="381"/>
    <n v="874"/>
    <n v="874"/>
    <s v="Completed"/>
    <x v="0"/>
    <x v="2"/>
    <x v="1"/>
    <x v="0"/>
    <x v="0"/>
    <n v="3"/>
  </r>
  <r>
    <n v="405"/>
    <s v="Jennifer Taylor"/>
    <x v="1"/>
    <x v="17"/>
    <d v="2025-02-19T00:00:00"/>
    <d v="2025-02-23T00:00:00"/>
    <x v="1"/>
    <n v="855"/>
    <x v="382"/>
    <n v="2992.5"/>
    <n v="2992.5"/>
    <s v="Returned"/>
    <x v="2"/>
    <x v="0"/>
    <x v="1"/>
    <x v="7"/>
    <x v="2"/>
    <n v="4"/>
  </r>
  <r>
    <n v="406"/>
    <s v="Maria Cooke"/>
    <x v="4"/>
    <x v="16"/>
    <d v="2025-04-06T00:00:00"/>
    <d v="2025-04-13T00:00:00"/>
    <x v="9"/>
    <n v="386"/>
    <x v="383"/>
    <n v="270.2"/>
    <n v="115.80000000000001"/>
    <s v="Completed"/>
    <x v="0"/>
    <x v="1"/>
    <x v="1"/>
    <x v="11"/>
    <x v="4"/>
    <n v="7"/>
  </r>
  <r>
    <n v="407"/>
    <s v="Kari Lee"/>
    <x v="1"/>
    <x v="13"/>
    <d v="2025-03-16T00:00:00"/>
    <d v="2025-03-27T00:00:00"/>
    <x v="7"/>
    <n v="309"/>
    <x v="384"/>
    <n v="1529.5500000000002"/>
    <n v="1251.4499999999998"/>
    <s v="Returned"/>
    <x v="4"/>
    <x v="3"/>
    <x v="1"/>
    <x v="3"/>
    <x v="4"/>
    <n v="11"/>
  </r>
  <r>
    <n v="408"/>
    <s v="Xavier Rowe"/>
    <x v="4"/>
    <x v="5"/>
    <d v="2025-02-21T00:00:00"/>
    <d v="2025-03-03T00:00:00"/>
    <x v="3"/>
    <n v="97"/>
    <x v="385"/>
    <n v="218.25"/>
    <n v="72.75"/>
    <s v="Completed"/>
    <x v="2"/>
    <x v="0"/>
    <x v="1"/>
    <x v="7"/>
    <x v="6"/>
    <n v="10"/>
  </r>
  <r>
    <n v="409"/>
    <s v="Tiffany Robertson"/>
    <x v="1"/>
    <x v="13"/>
    <d v="2025-11-09T00:00:00"/>
    <d v="2025-11-20T00:00:00"/>
    <x v="0"/>
    <n v="180"/>
    <x v="386"/>
    <n v="396.00000000000006"/>
    <n v="323.99999999999994"/>
    <s v="Returned"/>
    <x v="1"/>
    <x v="3"/>
    <x v="1"/>
    <x v="4"/>
    <x v="4"/>
    <n v="11"/>
  </r>
  <r>
    <n v="410"/>
    <s v="Samantha Simpson"/>
    <x v="2"/>
    <x v="2"/>
    <d v="2025-06-28T00:00:00"/>
    <d v="2025-07-04T00:00:00"/>
    <x v="9"/>
    <n v="187"/>
    <x v="387"/>
    <n v="140.25"/>
    <n v="46.75"/>
    <s v="Returned"/>
    <x v="0"/>
    <x v="1"/>
    <x v="1"/>
    <x v="5"/>
    <x v="5"/>
    <n v="6"/>
  </r>
  <r>
    <n v="411"/>
    <s v="Rachel Shannon"/>
    <x v="4"/>
    <x v="19"/>
    <d v="2025-09-26T00:00:00"/>
    <d v="2025-10-04T00:00:00"/>
    <x v="7"/>
    <n v="286"/>
    <x v="388"/>
    <n v="1930.5"/>
    <n v="643.5"/>
    <s v="Returned"/>
    <x v="3"/>
    <x v="3"/>
    <x v="1"/>
    <x v="8"/>
    <x v="6"/>
    <n v="8"/>
  </r>
  <r>
    <n v="412"/>
    <s v="Brandon Lewis"/>
    <x v="4"/>
    <x v="5"/>
    <d v="2025-01-18T00:00:00"/>
    <d v="2025-01-31T00:00:00"/>
    <x v="6"/>
    <n v="541"/>
    <x v="389"/>
    <n v="2434.5"/>
    <n v="811.5"/>
    <s v="Returned"/>
    <x v="0"/>
    <x v="0"/>
    <x v="1"/>
    <x v="10"/>
    <x v="5"/>
    <n v="13"/>
  </r>
  <r>
    <n v="413"/>
    <s v="Edwin Reyes"/>
    <x v="1"/>
    <x v="10"/>
    <d v="2025-07-12T00:00:00"/>
    <d v="2025-07-20T00:00:00"/>
    <x v="8"/>
    <n v="779"/>
    <x v="390"/>
    <n v="3739.2"/>
    <n v="2492.8000000000002"/>
    <s v="Completed"/>
    <x v="2"/>
    <x v="2"/>
    <x v="1"/>
    <x v="2"/>
    <x v="5"/>
    <n v="8"/>
  </r>
  <r>
    <n v="414"/>
    <s v="Lisa Ramos"/>
    <x v="0"/>
    <x v="14"/>
    <d v="2025-09-09T00:00:00"/>
    <d v="2025-09-11T00:00:00"/>
    <x v="0"/>
    <n v="249"/>
    <x v="391"/>
    <n v="846.6"/>
    <n v="149.39999999999998"/>
    <s v="Returned"/>
    <x v="0"/>
    <x v="0"/>
    <x v="1"/>
    <x v="8"/>
    <x v="1"/>
    <n v="2"/>
  </r>
  <r>
    <n v="415"/>
    <s v="Peggy Vaughn"/>
    <x v="0"/>
    <x v="4"/>
    <d v="2025-07-16T00:00:00"/>
    <d v="2025-07-29T00:00:00"/>
    <x v="4"/>
    <n v="146"/>
    <x v="392"/>
    <n v="189.8"/>
    <n v="102.19999999999999"/>
    <s v="Returned"/>
    <x v="4"/>
    <x v="3"/>
    <x v="1"/>
    <x v="2"/>
    <x v="2"/>
    <n v="13"/>
  </r>
  <r>
    <n v="416"/>
    <s v="Bonnie Valencia"/>
    <x v="3"/>
    <x v="3"/>
    <d v="2025-01-08T00:00:00"/>
    <d v="2025-01-21T00:00:00"/>
    <x v="9"/>
    <n v="333"/>
    <x v="393"/>
    <n v="183.15"/>
    <n v="149.85"/>
    <s v="Returned"/>
    <x v="3"/>
    <x v="0"/>
    <x v="1"/>
    <x v="10"/>
    <x v="2"/>
    <n v="13"/>
  </r>
  <r>
    <n v="417"/>
    <s v="Austin Baker"/>
    <x v="3"/>
    <x v="7"/>
    <d v="2025-08-28T00:00:00"/>
    <d v="2025-09-04T00:00:00"/>
    <x v="7"/>
    <n v="687"/>
    <x v="394"/>
    <n v="3091.5"/>
    <n v="3091.5"/>
    <s v="Returned"/>
    <x v="4"/>
    <x v="2"/>
    <x v="1"/>
    <x v="9"/>
    <x v="3"/>
    <n v="7"/>
  </r>
  <r>
    <n v="418"/>
    <s v="James Davidson"/>
    <x v="2"/>
    <x v="21"/>
    <d v="2025-07-09T00:00:00"/>
    <d v="2025-07-19T00:00:00"/>
    <x v="6"/>
    <n v="342"/>
    <x v="395"/>
    <n v="1641.6000000000001"/>
    <n v="410.39999999999986"/>
    <s v="Completed"/>
    <x v="3"/>
    <x v="2"/>
    <x v="1"/>
    <x v="2"/>
    <x v="2"/>
    <n v="10"/>
  </r>
  <r>
    <n v="419"/>
    <s v="Kevin Hines"/>
    <x v="4"/>
    <x v="19"/>
    <d v="2025-11-11T00:00:00"/>
    <d v="2025-11-16T00:00:00"/>
    <x v="6"/>
    <n v="461"/>
    <x v="396"/>
    <n v="2074.5"/>
    <n v="691.5"/>
    <s v="Completed"/>
    <x v="2"/>
    <x v="0"/>
    <x v="1"/>
    <x v="4"/>
    <x v="1"/>
    <n v="5"/>
  </r>
  <r>
    <n v="420"/>
    <s v="Lee Parker"/>
    <x v="4"/>
    <x v="16"/>
    <d v="2025-02-19T00:00:00"/>
    <d v="2025-03-01T00:00:00"/>
    <x v="0"/>
    <n v="371"/>
    <x v="397"/>
    <n v="1038.8"/>
    <n v="445.20000000000005"/>
    <s v="Returned"/>
    <x v="1"/>
    <x v="3"/>
    <x v="1"/>
    <x v="7"/>
    <x v="2"/>
    <n v="10"/>
  </r>
  <r>
    <n v="421"/>
    <s v="Patricia Johnson"/>
    <x v="1"/>
    <x v="13"/>
    <d v="2025-02-10T00:00:00"/>
    <d v="2025-02-19T00:00:00"/>
    <x v="9"/>
    <n v="200"/>
    <x v="25"/>
    <n v="110.00000000000001"/>
    <n v="89.999999999999986"/>
    <s v="Returned"/>
    <x v="1"/>
    <x v="1"/>
    <x v="1"/>
    <x v="7"/>
    <x v="0"/>
    <n v="9"/>
  </r>
  <r>
    <n v="422"/>
    <s v="Megan Wilson"/>
    <x v="0"/>
    <x v="0"/>
    <d v="2025-02-06T00:00:00"/>
    <d v="2025-02-15T00:00:00"/>
    <x v="3"/>
    <n v="356"/>
    <x v="398"/>
    <n v="801"/>
    <n v="267"/>
    <s v="Completed"/>
    <x v="1"/>
    <x v="3"/>
    <x v="1"/>
    <x v="7"/>
    <x v="3"/>
    <n v="9"/>
  </r>
  <r>
    <n v="423"/>
    <s v="Roger Duncan"/>
    <x v="1"/>
    <x v="1"/>
    <d v="2025-03-04T00:00:00"/>
    <d v="2025-03-05T00:00:00"/>
    <x v="0"/>
    <n v="587"/>
    <x v="399"/>
    <n v="1174"/>
    <n v="1174"/>
    <s v="Completed"/>
    <x v="4"/>
    <x v="3"/>
    <x v="1"/>
    <x v="3"/>
    <x v="1"/>
    <n v="1"/>
  </r>
  <r>
    <n v="424"/>
    <s v="April Sandoval"/>
    <x v="1"/>
    <x v="1"/>
    <d v="2025-06-27T00:00:00"/>
    <d v="2025-07-05T00:00:00"/>
    <x v="0"/>
    <n v="441"/>
    <x v="400"/>
    <n v="882"/>
    <n v="882"/>
    <s v="Completed"/>
    <x v="3"/>
    <x v="0"/>
    <x v="1"/>
    <x v="5"/>
    <x v="6"/>
    <n v="8"/>
  </r>
  <r>
    <n v="425"/>
    <s v="Dillon Jones"/>
    <x v="1"/>
    <x v="17"/>
    <d v="2025-12-22T00:00:00"/>
    <d v="2025-12-31T00:00:00"/>
    <x v="8"/>
    <n v="953"/>
    <x v="401"/>
    <n v="3812"/>
    <n v="3812"/>
    <s v="Completed"/>
    <x v="1"/>
    <x v="2"/>
    <x v="1"/>
    <x v="6"/>
    <x v="0"/>
    <n v="9"/>
  </r>
  <r>
    <n v="426"/>
    <s v="Bryan Howard"/>
    <x v="4"/>
    <x v="5"/>
    <d v="2025-02-05T00:00:00"/>
    <d v="2025-02-14T00:00:00"/>
    <x v="5"/>
    <n v="356"/>
    <x v="402"/>
    <n v="2670"/>
    <n v="890"/>
    <s v="Completed"/>
    <x v="4"/>
    <x v="3"/>
    <x v="1"/>
    <x v="7"/>
    <x v="2"/>
    <n v="9"/>
  </r>
  <r>
    <n v="427"/>
    <s v="Angela Osborn"/>
    <x v="2"/>
    <x v="2"/>
    <d v="2025-07-24T00:00:00"/>
    <d v="2025-07-27T00:00:00"/>
    <x v="7"/>
    <n v="855"/>
    <x v="403"/>
    <n v="5771.25"/>
    <n v="1923.75"/>
    <s v="Returned"/>
    <x v="3"/>
    <x v="1"/>
    <x v="1"/>
    <x v="2"/>
    <x v="3"/>
    <n v="3"/>
  </r>
  <r>
    <n v="428"/>
    <s v="Daniel Lopez"/>
    <x v="1"/>
    <x v="17"/>
    <d v="2025-04-26T00:00:00"/>
    <d v="2025-05-10T00:00:00"/>
    <x v="9"/>
    <n v="320"/>
    <x v="404"/>
    <n v="160"/>
    <n v="160"/>
    <s v="Returned"/>
    <x v="0"/>
    <x v="0"/>
    <x v="1"/>
    <x v="11"/>
    <x v="5"/>
    <n v="14"/>
  </r>
  <r>
    <n v="429"/>
    <s v="Vickie Price"/>
    <x v="2"/>
    <x v="21"/>
    <d v="2025-12-20T00:00:00"/>
    <d v="2025-12-30T00:00:00"/>
    <x v="5"/>
    <n v="308"/>
    <x v="405"/>
    <n v="2464"/>
    <n v="616"/>
    <s v="Returned"/>
    <x v="0"/>
    <x v="3"/>
    <x v="1"/>
    <x v="6"/>
    <x v="5"/>
    <n v="10"/>
  </r>
  <r>
    <n v="430"/>
    <s v="Morgan Kim"/>
    <x v="2"/>
    <x v="2"/>
    <d v="2025-12-16T00:00:00"/>
    <d v="2025-12-29T00:00:00"/>
    <x v="8"/>
    <n v="259"/>
    <x v="406"/>
    <n v="1554"/>
    <n v="518"/>
    <s v="Returned"/>
    <x v="1"/>
    <x v="2"/>
    <x v="1"/>
    <x v="6"/>
    <x v="1"/>
    <n v="13"/>
  </r>
  <r>
    <n v="431"/>
    <s v="Kevin Thompson"/>
    <x v="2"/>
    <x v="2"/>
    <d v="2025-01-27T00:00:00"/>
    <d v="2025-01-29T00:00:00"/>
    <x v="8"/>
    <n v="684"/>
    <x v="407"/>
    <n v="4104"/>
    <n v="1368"/>
    <s v="Completed"/>
    <x v="1"/>
    <x v="2"/>
    <x v="1"/>
    <x v="10"/>
    <x v="0"/>
    <n v="2"/>
  </r>
  <r>
    <n v="432"/>
    <s v="Heather Bennett"/>
    <x v="2"/>
    <x v="21"/>
    <d v="2025-09-25T00:00:00"/>
    <d v="2025-09-30T00:00:00"/>
    <x v="6"/>
    <n v="993"/>
    <x v="408"/>
    <n v="4766.4000000000005"/>
    <n v="1191.5999999999995"/>
    <s v="Returned"/>
    <x v="4"/>
    <x v="0"/>
    <x v="1"/>
    <x v="8"/>
    <x v="3"/>
    <n v="5"/>
  </r>
  <r>
    <n v="433"/>
    <s v="Karen Davis"/>
    <x v="4"/>
    <x v="9"/>
    <d v="2025-05-21T00:00:00"/>
    <d v="2025-05-27T00:00:00"/>
    <x v="9"/>
    <n v="773"/>
    <x v="202"/>
    <n v="502.45000000000005"/>
    <n v="270.54999999999995"/>
    <s v="Returned"/>
    <x v="3"/>
    <x v="0"/>
    <x v="1"/>
    <x v="0"/>
    <x v="2"/>
    <n v="6"/>
  </r>
  <r>
    <n v="434"/>
    <s v="Leah Spencer"/>
    <x v="0"/>
    <x v="14"/>
    <d v="2025-01-06T00:00:00"/>
    <d v="2025-01-12T00:00:00"/>
    <x v="8"/>
    <n v="527"/>
    <x v="409"/>
    <n v="3583.6"/>
    <n v="632.40000000000009"/>
    <s v="Returned"/>
    <x v="0"/>
    <x v="3"/>
    <x v="1"/>
    <x v="10"/>
    <x v="0"/>
    <n v="6"/>
  </r>
  <r>
    <n v="435"/>
    <s v="Lisa Martinez"/>
    <x v="2"/>
    <x v="21"/>
    <d v="2025-12-01T00:00:00"/>
    <d v="2025-12-11T00:00:00"/>
    <x v="5"/>
    <n v="752"/>
    <x v="410"/>
    <n v="6016"/>
    <n v="1504"/>
    <s v="Completed"/>
    <x v="0"/>
    <x v="0"/>
    <x v="1"/>
    <x v="6"/>
    <x v="0"/>
    <n v="10"/>
  </r>
  <r>
    <n v="436"/>
    <s v="Lisa Mills"/>
    <x v="3"/>
    <x v="7"/>
    <d v="2025-11-27T00:00:00"/>
    <d v="2025-12-04T00:00:00"/>
    <x v="9"/>
    <n v="821"/>
    <x v="411"/>
    <n v="410.5"/>
    <n v="410.5"/>
    <s v="Completed"/>
    <x v="1"/>
    <x v="0"/>
    <x v="1"/>
    <x v="4"/>
    <x v="3"/>
    <n v="7"/>
  </r>
  <r>
    <n v="437"/>
    <s v="Traci Garcia"/>
    <x v="2"/>
    <x v="12"/>
    <d v="2025-09-28T00:00:00"/>
    <d v="2025-10-04T00:00:00"/>
    <x v="7"/>
    <n v="733"/>
    <x v="412"/>
    <n v="4617.8999999999996"/>
    <n v="1979.1000000000004"/>
    <s v="Returned"/>
    <x v="2"/>
    <x v="2"/>
    <x v="1"/>
    <x v="8"/>
    <x v="4"/>
    <n v="6"/>
  </r>
  <r>
    <n v="438"/>
    <s v="Ryan Garrison"/>
    <x v="3"/>
    <x v="18"/>
    <d v="2025-02-19T00:00:00"/>
    <d v="2025-02-25T00:00:00"/>
    <x v="1"/>
    <n v="471"/>
    <x v="413"/>
    <n v="1813.3500000000001"/>
    <n v="1483.6499999999999"/>
    <s v="Returned"/>
    <x v="0"/>
    <x v="3"/>
    <x v="1"/>
    <x v="7"/>
    <x v="2"/>
    <n v="6"/>
  </r>
  <r>
    <n v="439"/>
    <s v="Ann Alexander"/>
    <x v="4"/>
    <x v="9"/>
    <d v="2025-03-22T00:00:00"/>
    <d v="2025-03-29T00:00:00"/>
    <x v="4"/>
    <n v="566"/>
    <x v="414"/>
    <n v="735.80000000000007"/>
    <n v="396.19999999999993"/>
    <s v="Returned"/>
    <x v="2"/>
    <x v="1"/>
    <x v="1"/>
    <x v="3"/>
    <x v="5"/>
    <n v="7"/>
  </r>
  <r>
    <n v="440"/>
    <s v="Hailey Monroe"/>
    <x v="2"/>
    <x v="2"/>
    <d v="2025-07-01T00:00:00"/>
    <d v="2025-07-08T00:00:00"/>
    <x v="9"/>
    <n v="284"/>
    <x v="211"/>
    <n v="213"/>
    <n v="71"/>
    <s v="Completed"/>
    <x v="2"/>
    <x v="3"/>
    <x v="1"/>
    <x v="2"/>
    <x v="1"/>
    <n v="7"/>
  </r>
  <r>
    <n v="441"/>
    <s v="Donald Nguyen"/>
    <x v="0"/>
    <x v="0"/>
    <d v="2025-08-17T00:00:00"/>
    <d v="2025-08-18T00:00:00"/>
    <x v="8"/>
    <n v="48"/>
    <x v="415"/>
    <n v="288"/>
    <n v="96"/>
    <s v="Completed"/>
    <x v="3"/>
    <x v="3"/>
    <x v="1"/>
    <x v="9"/>
    <x v="4"/>
    <n v="1"/>
  </r>
  <r>
    <n v="442"/>
    <s v="Cynthia Brown"/>
    <x v="2"/>
    <x v="2"/>
    <d v="2025-08-05T00:00:00"/>
    <d v="2025-08-11T00:00:00"/>
    <x v="3"/>
    <n v="262"/>
    <x v="359"/>
    <n v="589.5"/>
    <n v="196.5"/>
    <s v="Returned"/>
    <x v="3"/>
    <x v="2"/>
    <x v="1"/>
    <x v="9"/>
    <x v="1"/>
    <n v="6"/>
  </r>
  <r>
    <n v="443"/>
    <s v="Jason Price"/>
    <x v="2"/>
    <x v="8"/>
    <d v="2025-02-28T00:00:00"/>
    <d v="2025-03-10T00:00:00"/>
    <x v="8"/>
    <n v="733"/>
    <x v="416"/>
    <n v="3811.6"/>
    <n v="2052.4"/>
    <s v="Completed"/>
    <x v="0"/>
    <x v="3"/>
    <x v="1"/>
    <x v="7"/>
    <x v="6"/>
    <n v="10"/>
  </r>
  <r>
    <n v="444"/>
    <s v="William Orozco"/>
    <x v="2"/>
    <x v="2"/>
    <d v="2025-04-11T00:00:00"/>
    <d v="2025-04-14T00:00:00"/>
    <x v="8"/>
    <n v="258"/>
    <x v="417"/>
    <n v="1548"/>
    <n v="516"/>
    <s v="Completed"/>
    <x v="4"/>
    <x v="0"/>
    <x v="1"/>
    <x v="11"/>
    <x v="6"/>
    <n v="3"/>
  </r>
  <r>
    <n v="445"/>
    <s v="Christopher Walters"/>
    <x v="2"/>
    <x v="2"/>
    <d v="2025-03-26T00:00:00"/>
    <d v="2025-04-01T00:00:00"/>
    <x v="5"/>
    <n v="405"/>
    <x v="418"/>
    <n v="3037.5"/>
    <n v="1012.5"/>
    <s v="Completed"/>
    <x v="3"/>
    <x v="3"/>
    <x v="1"/>
    <x v="3"/>
    <x v="2"/>
    <n v="6"/>
  </r>
  <r>
    <n v="446"/>
    <s v="Katherine Christensen MD"/>
    <x v="2"/>
    <x v="21"/>
    <d v="2025-09-24T00:00:00"/>
    <d v="2025-09-25T00:00:00"/>
    <x v="6"/>
    <n v="252"/>
    <x v="207"/>
    <n v="1209.6000000000001"/>
    <n v="302.39999999999986"/>
    <s v="Completed"/>
    <x v="0"/>
    <x v="0"/>
    <x v="1"/>
    <x v="8"/>
    <x v="2"/>
    <n v="1"/>
  </r>
  <r>
    <n v="447"/>
    <s v="Elizabeth Williams"/>
    <x v="4"/>
    <x v="9"/>
    <d v="2025-11-04T00:00:00"/>
    <d v="2025-11-10T00:00:00"/>
    <x v="5"/>
    <n v="85"/>
    <x v="419"/>
    <n v="552.5"/>
    <n v="297.5"/>
    <s v="Completed"/>
    <x v="4"/>
    <x v="2"/>
    <x v="1"/>
    <x v="4"/>
    <x v="1"/>
    <n v="6"/>
  </r>
  <r>
    <n v="448"/>
    <s v="Ashley Scott"/>
    <x v="4"/>
    <x v="9"/>
    <d v="2025-04-21T00:00:00"/>
    <d v="2025-04-25T00:00:00"/>
    <x v="7"/>
    <n v="67"/>
    <x v="420"/>
    <n v="391.95"/>
    <n v="211.05"/>
    <s v="Completed"/>
    <x v="0"/>
    <x v="0"/>
    <x v="1"/>
    <x v="11"/>
    <x v="0"/>
    <n v="4"/>
  </r>
  <r>
    <n v="449"/>
    <s v="Meghan White"/>
    <x v="2"/>
    <x v="12"/>
    <d v="2025-06-04T00:00:00"/>
    <d v="2025-06-10T00:00:00"/>
    <x v="3"/>
    <n v="723"/>
    <x v="421"/>
    <n v="1518.3"/>
    <n v="650.70000000000005"/>
    <s v="Completed"/>
    <x v="0"/>
    <x v="3"/>
    <x v="1"/>
    <x v="5"/>
    <x v="2"/>
    <n v="6"/>
  </r>
  <r>
    <n v="450"/>
    <s v="Michael Cruz"/>
    <x v="4"/>
    <x v="5"/>
    <d v="2025-04-15T00:00:00"/>
    <d v="2025-04-19T00:00:00"/>
    <x v="4"/>
    <n v="919"/>
    <x v="422"/>
    <n v="1378.5"/>
    <n v="459.5"/>
    <s v="Completed"/>
    <x v="0"/>
    <x v="1"/>
    <x v="1"/>
    <x v="11"/>
    <x v="1"/>
    <n v="4"/>
  </r>
  <r>
    <n v="451"/>
    <s v="David Stevens"/>
    <x v="0"/>
    <x v="14"/>
    <d v="2025-08-02T00:00:00"/>
    <d v="2025-08-08T00:00:00"/>
    <x v="4"/>
    <n v="315"/>
    <x v="423"/>
    <n v="535.5"/>
    <n v="94.5"/>
    <s v="Completed"/>
    <x v="3"/>
    <x v="3"/>
    <x v="1"/>
    <x v="9"/>
    <x v="5"/>
    <n v="6"/>
  </r>
  <r>
    <n v="452"/>
    <s v="Heidi Brown"/>
    <x v="0"/>
    <x v="6"/>
    <d v="2025-03-23T00:00:00"/>
    <d v="2025-03-29T00:00:00"/>
    <x v="3"/>
    <n v="561"/>
    <x v="424"/>
    <n v="1346.4"/>
    <n v="336.59999999999991"/>
    <s v="Completed"/>
    <x v="3"/>
    <x v="2"/>
    <x v="1"/>
    <x v="3"/>
    <x v="4"/>
    <n v="6"/>
  </r>
  <r>
    <n v="453"/>
    <s v="Peter Walker"/>
    <x v="0"/>
    <x v="0"/>
    <d v="2025-06-26T00:00:00"/>
    <d v="2025-06-30T00:00:00"/>
    <x v="9"/>
    <n v="934"/>
    <x v="425"/>
    <n v="700.5"/>
    <n v="233.5"/>
    <s v="Completed"/>
    <x v="3"/>
    <x v="0"/>
    <x v="1"/>
    <x v="5"/>
    <x v="3"/>
    <n v="4"/>
  </r>
  <r>
    <n v="454"/>
    <s v="Levi Lopez"/>
    <x v="0"/>
    <x v="14"/>
    <d v="2025-12-17T00:00:00"/>
    <d v="2025-12-22T00:00:00"/>
    <x v="9"/>
    <n v="979"/>
    <x v="426"/>
    <n v="832.15"/>
    <n v="146.85000000000002"/>
    <s v="Returned"/>
    <x v="0"/>
    <x v="2"/>
    <x v="1"/>
    <x v="6"/>
    <x v="2"/>
    <n v="5"/>
  </r>
  <r>
    <n v="455"/>
    <s v="Peter Williams"/>
    <x v="4"/>
    <x v="5"/>
    <d v="2025-09-17T00:00:00"/>
    <d v="2025-09-23T00:00:00"/>
    <x v="9"/>
    <n v="805"/>
    <x v="427"/>
    <n v="603.75"/>
    <n v="201.25"/>
    <s v="Returned"/>
    <x v="1"/>
    <x v="2"/>
    <x v="1"/>
    <x v="8"/>
    <x v="2"/>
    <n v="6"/>
  </r>
  <r>
    <n v="456"/>
    <s v="Jessica Richards"/>
    <x v="1"/>
    <x v="1"/>
    <d v="2025-01-09T00:00:00"/>
    <d v="2025-01-16T00:00:00"/>
    <x v="3"/>
    <n v="319"/>
    <x v="428"/>
    <n v="478.5"/>
    <n v="478.5"/>
    <s v="Completed"/>
    <x v="0"/>
    <x v="3"/>
    <x v="1"/>
    <x v="10"/>
    <x v="3"/>
    <n v="7"/>
  </r>
  <r>
    <n v="457"/>
    <s v="Tammy Anderson"/>
    <x v="1"/>
    <x v="10"/>
    <d v="2025-05-02T00:00:00"/>
    <d v="2025-05-12T00:00:00"/>
    <x v="0"/>
    <n v="872"/>
    <x v="429"/>
    <n v="2092.7999999999997"/>
    <n v="1395.2000000000003"/>
    <s v="Completed"/>
    <x v="2"/>
    <x v="2"/>
    <x v="1"/>
    <x v="0"/>
    <x v="6"/>
    <n v="10"/>
  </r>
  <r>
    <n v="458"/>
    <s v="Stephanie Ferguson"/>
    <x v="3"/>
    <x v="18"/>
    <d v="2025-03-12T00:00:00"/>
    <d v="2025-03-16T00:00:00"/>
    <x v="3"/>
    <n v="154"/>
    <x v="430"/>
    <n v="254.10000000000002"/>
    <n v="207.89999999999998"/>
    <s v="Returned"/>
    <x v="2"/>
    <x v="2"/>
    <x v="1"/>
    <x v="3"/>
    <x v="2"/>
    <n v="4"/>
  </r>
  <r>
    <n v="459"/>
    <s v="Ashley Parrish"/>
    <x v="0"/>
    <x v="0"/>
    <d v="2025-07-04T00:00:00"/>
    <d v="2025-07-06T00:00:00"/>
    <x v="5"/>
    <n v="674"/>
    <x v="431"/>
    <n v="5055"/>
    <n v="1685"/>
    <s v="Returned"/>
    <x v="1"/>
    <x v="1"/>
    <x v="1"/>
    <x v="2"/>
    <x v="6"/>
    <n v="2"/>
  </r>
  <r>
    <n v="460"/>
    <s v="Kimberly Morrison"/>
    <x v="1"/>
    <x v="1"/>
    <d v="2025-09-25T00:00:00"/>
    <d v="2025-09-30T00:00:00"/>
    <x v="8"/>
    <n v="203"/>
    <x v="432"/>
    <n v="812"/>
    <n v="812"/>
    <s v="Completed"/>
    <x v="4"/>
    <x v="1"/>
    <x v="1"/>
    <x v="8"/>
    <x v="3"/>
    <n v="5"/>
  </r>
  <r>
    <n v="461"/>
    <s v="Timothy Gilbert"/>
    <x v="4"/>
    <x v="16"/>
    <d v="2025-04-12T00:00:00"/>
    <d v="2025-04-18T00:00:00"/>
    <x v="2"/>
    <n v="608"/>
    <x v="433"/>
    <n v="2128"/>
    <n v="912"/>
    <s v="Returned"/>
    <x v="0"/>
    <x v="3"/>
    <x v="1"/>
    <x v="11"/>
    <x v="5"/>
    <n v="6"/>
  </r>
  <r>
    <n v="462"/>
    <s v="Erin Carter"/>
    <x v="4"/>
    <x v="9"/>
    <d v="2025-04-21T00:00:00"/>
    <d v="2025-04-25T00:00:00"/>
    <x v="2"/>
    <n v="664"/>
    <x v="10"/>
    <n v="2158"/>
    <n v="1162"/>
    <s v="Returned"/>
    <x v="3"/>
    <x v="1"/>
    <x v="1"/>
    <x v="11"/>
    <x v="0"/>
    <n v="4"/>
  </r>
  <r>
    <n v="463"/>
    <s v="Jaime Lang"/>
    <x v="4"/>
    <x v="9"/>
    <d v="2025-05-25T00:00:00"/>
    <d v="2025-06-06T00:00:00"/>
    <x v="7"/>
    <n v="164"/>
    <x v="434"/>
    <n v="959.4"/>
    <n v="516.6"/>
    <s v="Returned"/>
    <x v="4"/>
    <x v="0"/>
    <x v="1"/>
    <x v="0"/>
    <x v="4"/>
    <n v="12"/>
  </r>
  <r>
    <n v="464"/>
    <s v="Amanda Jones"/>
    <x v="2"/>
    <x v="2"/>
    <d v="2025-01-26T00:00:00"/>
    <d v="2025-01-29T00:00:00"/>
    <x v="0"/>
    <n v="200"/>
    <x v="435"/>
    <n v="600"/>
    <n v="200"/>
    <s v="Completed"/>
    <x v="1"/>
    <x v="3"/>
    <x v="1"/>
    <x v="10"/>
    <x v="4"/>
    <n v="3"/>
  </r>
  <r>
    <n v="465"/>
    <s v="Elizabeth Miller"/>
    <x v="3"/>
    <x v="7"/>
    <d v="2025-05-16T00:00:00"/>
    <d v="2025-05-25T00:00:00"/>
    <x v="0"/>
    <n v="959"/>
    <x v="436"/>
    <n v="1918"/>
    <n v="1918"/>
    <s v="Completed"/>
    <x v="2"/>
    <x v="2"/>
    <x v="1"/>
    <x v="0"/>
    <x v="6"/>
    <n v="9"/>
  </r>
  <r>
    <n v="466"/>
    <s v="Joseph Taylor"/>
    <x v="3"/>
    <x v="7"/>
    <d v="2025-10-12T00:00:00"/>
    <d v="2025-10-15T00:00:00"/>
    <x v="3"/>
    <n v="960"/>
    <x v="360"/>
    <n v="1440"/>
    <n v="1440"/>
    <s v="Completed"/>
    <x v="4"/>
    <x v="3"/>
    <x v="1"/>
    <x v="1"/>
    <x v="4"/>
    <n v="3"/>
  </r>
  <r>
    <n v="467"/>
    <s v="Traci Camacho"/>
    <x v="3"/>
    <x v="18"/>
    <d v="2025-08-09T00:00:00"/>
    <d v="2025-08-13T00:00:00"/>
    <x v="9"/>
    <n v="269"/>
    <x v="437"/>
    <n v="147.95000000000002"/>
    <n v="121.04999999999998"/>
    <s v="Completed"/>
    <x v="2"/>
    <x v="0"/>
    <x v="1"/>
    <x v="9"/>
    <x v="5"/>
    <n v="4"/>
  </r>
  <r>
    <n v="468"/>
    <s v="Kenneth Long"/>
    <x v="0"/>
    <x v="4"/>
    <d v="2025-01-23T00:00:00"/>
    <d v="2025-02-01T00:00:00"/>
    <x v="7"/>
    <n v="498"/>
    <x v="438"/>
    <n v="2913.3"/>
    <n v="1568.6999999999998"/>
    <s v="Completed"/>
    <x v="0"/>
    <x v="3"/>
    <x v="1"/>
    <x v="10"/>
    <x v="3"/>
    <n v="9"/>
  </r>
  <r>
    <n v="469"/>
    <s v="Michael Young"/>
    <x v="2"/>
    <x v="21"/>
    <d v="2025-03-20T00:00:00"/>
    <d v="2025-03-27T00:00:00"/>
    <x v="6"/>
    <n v="662"/>
    <x v="439"/>
    <n v="3177.6000000000004"/>
    <n v="794.39999999999964"/>
    <s v="Completed"/>
    <x v="2"/>
    <x v="3"/>
    <x v="1"/>
    <x v="3"/>
    <x v="3"/>
    <n v="7"/>
  </r>
  <r>
    <n v="470"/>
    <s v="Matthew Steele"/>
    <x v="3"/>
    <x v="7"/>
    <d v="2025-01-24T00:00:00"/>
    <d v="2025-02-03T00:00:00"/>
    <x v="9"/>
    <n v="909"/>
    <x v="440"/>
    <n v="454.5"/>
    <n v="454.5"/>
    <s v="Returned"/>
    <x v="3"/>
    <x v="0"/>
    <x v="1"/>
    <x v="10"/>
    <x v="6"/>
    <n v="10"/>
  </r>
  <r>
    <n v="471"/>
    <s v="Reginald Diaz"/>
    <x v="4"/>
    <x v="5"/>
    <d v="2025-12-21T00:00:00"/>
    <d v="2025-12-24T00:00:00"/>
    <x v="8"/>
    <n v="189"/>
    <x v="207"/>
    <n v="1134"/>
    <n v="378"/>
    <s v="Completed"/>
    <x v="0"/>
    <x v="2"/>
    <x v="1"/>
    <x v="6"/>
    <x v="4"/>
    <n v="3"/>
  </r>
  <r>
    <n v="472"/>
    <s v="Amanda Juarez"/>
    <x v="3"/>
    <x v="3"/>
    <d v="2025-04-23T00:00:00"/>
    <d v="2025-05-02T00:00:00"/>
    <x v="0"/>
    <n v="689"/>
    <x v="441"/>
    <n v="1515.8000000000002"/>
    <n v="1240.1999999999998"/>
    <s v="Returned"/>
    <x v="1"/>
    <x v="1"/>
    <x v="1"/>
    <x v="11"/>
    <x v="2"/>
    <n v="9"/>
  </r>
  <r>
    <n v="473"/>
    <s v="Courtney Sullivan"/>
    <x v="1"/>
    <x v="10"/>
    <d v="2025-09-21T00:00:00"/>
    <d v="2025-09-28T00:00:00"/>
    <x v="7"/>
    <n v="485"/>
    <x v="53"/>
    <n v="2619"/>
    <n v="1746"/>
    <s v="Returned"/>
    <x v="2"/>
    <x v="2"/>
    <x v="1"/>
    <x v="8"/>
    <x v="4"/>
    <n v="7"/>
  </r>
  <r>
    <n v="474"/>
    <s v="Linda Elliott"/>
    <x v="3"/>
    <x v="3"/>
    <d v="2025-09-09T00:00:00"/>
    <d v="2025-09-11T00:00:00"/>
    <x v="4"/>
    <n v="31"/>
    <x v="315"/>
    <n v="34.1"/>
    <n v="27.9"/>
    <s v="Returned"/>
    <x v="4"/>
    <x v="0"/>
    <x v="1"/>
    <x v="8"/>
    <x v="1"/>
    <n v="2"/>
  </r>
  <r>
    <n v="475"/>
    <s v="Sherry Schmidt"/>
    <x v="1"/>
    <x v="13"/>
    <d v="2025-09-12T00:00:00"/>
    <d v="2025-09-14T00:00:00"/>
    <x v="6"/>
    <n v="806"/>
    <x v="442"/>
    <n v="2659.8"/>
    <n v="2176.1999999999998"/>
    <s v="Completed"/>
    <x v="3"/>
    <x v="0"/>
    <x v="1"/>
    <x v="8"/>
    <x v="6"/>
    <n v="2"/>
  </r>
  <r>
    <n v="476"/>
    <s v="Jacqueline Williams"/>
    <x v="4"/>
    <x v="9"/>
    <d v="2025-10-08T00:00:00"/>
    <d v="2025-10-10T00:00:00"/>
    <x v="2"/>
    <n v="720"/>
    <x v="163"/>
    <n v="2340"/>
    <n v="1260"/>
    <s v="Completed"/>
    <x v="0"/>
    <x v="2"/>
    <x v="1"/>
    <x v="1"/>
    <x v="2"/>
    <n v="2"/>
  </r>
  <r>
    <n v="477"/>
    <s v="Brian Simmons"/>
    <x v="4"/>
    <x v="9"/>
    <d v="2025-07-17T00:00:00"/>
    <d v="2025-07-23T00:00:00"/>
    <x v="4"/>
    <n v="420"/>
    <x v="443"/>
    <n v="546"/>
    <n v="294"/>
    <s v="Completed"/>
    <x v="1"/>
    <x v="3"/>
    <x v="1"/>
    <x v="2"/>
    <x v="3"/>
    <n v="6"/>
  </r>
  <r>
    <n v="478"/>
    <s v="Richard Avery"/>
    <x v="3"/>
    <x v="18"/>
    <d v="2025-12-16T00:00:00"/>
    <d v="2025-12-26T00:00:00"/>
    <x v="3"/>
    <n v="10"/>
    <x v="444"/>
    <n v="16.5"/>
    <n v="13.5"/>
    <s v="Completed"/>
    <x v="3"/>
    <x v="3"/>
    <x v="1"/>
    <x v="6"/>
    <x v="1"/>
    <n v="10"/>
  </r>
  <r>
    <n v="479"/>
    <s v="Abigail Davis"/>
    <x v="1"/>
    <x v="1"/>
    <d v="2025-10-23T00:00:00"/>
    <d v="2025-11-02T00:00:00"/>
    <x v="9"/>
    <n v="950"/>
    <x v="445"/>
    <n v="475"/>
    <n v="475"/>
    <s v="Completed"/>
    <x v="1"/>
    <x v="1"/>
    <x v="1"/>
    <x v="1"/>
    <x v="3"/>
    <n v="10"/>
  </r>
  <r>
    <n v="480"/>
    <s v="Andrew Cruz"/>
    <x v="2"/>
    <x v="8"/>
    <d v="2025-02-28T00:00:00"/>
    <d v="2025-03-06T00:00:00"/>
    <x v="1"/>
    <n v="996"/>
    <x v="446"/>
    <n v="4531.8"/>
    <n v="2440.1999999999998"/>
    <s v="Completed"/>
    <x v="4"/>
    <x v="0"/>
    <x v="1"/>
    <x v="7"/>
    <x v="6"/>
    <n v="6"/>
  </r>
  <r>
    <n v="481"/>
    <s v="Laura Benson"/>
    <x v="1"/>
    <x v="13"/>
    <d v="2025-02-01T00:00:00"/>
    <d v="2025-02-05T00:00:00"/>
    <x v="0"/>
    <n v="439"/>
    <x v="447"/>
    <n v="965.80000000000007"/>
    <n v="790.19999999999993"/>
    <s v="Completed"/>
    <x v="2"/>
    <x v="2"/>
    <x v="1"/>
    <x v="7"/>
    <x v="5"/>
    <n v="4"/>
  </r>
  <r>
    <n v="482"/>
    <s v="Pamela Weaver"/>
    <x v="1"/>
    <x v="13"/>
    <d v="2025-01-03T00:00:00"/>
    <d v="2025-01-10T00:00:00"/>
    <x v="7"/>
    <n v="727"/>
    <x v="448"/>
    <n v="3598.65"/>
    <n v="2944.35"/>
    <s v="Completed"/>
    <x v="0"/>
    <x v="0"/>
    <x v="1"/>
    <x v="10"/>
    <x v="6"/>
    <n v="7"/>
  </r>
  <r>
    <n v="483"/>
    <s v="Robert Mendoza"/>
    <x v="0"/>
    <x v="4"/>
    <d v="2025-02-16T00:00:00"/>
    <d v="2025-02-20T00:00:00"/>
    <x v="2"/>
    <n v="314"/>
    <x v="172"/>
    <n v="1020.5"/>
    <n v="549.5"/>
    <s v="Completed"/>
    <x v="3"/>
    <x v="2"/>
    <x v="1"/>
    <x v="7"/>
    <x v="4"/>
    <n v="4"/>
  </r>
  <r>
    <n v="484"/>
    <s v="Veronica Parks"/>
    <x v="4"/>
    <x v="19"/>
    <d v="2025-09-20T00:00:00"/>
    <d v="2025-09-24T00:00:00"/>
    <x v="8"/>
    <n v="419"/>
    <x v="449"/>
    <n v="2514"/>
    <n v="838"/>
    <s v="Returned"/>
    <x v="0"/>
    <x v="3"/>
    <x v="1"/>
    <x v="8"/>
    <x v="5"/>
    <n v="4"/>
  </r>
  <r>
    <n v="485"/>
    <s v="Pamela Romero"/>
    <x v="1"/>
    <x v="10"/>
    <d v="2025-11-26T00:00:00"/>
    <d v="2025-12-05T00:00:00"/>
    <x v="2"/>
    <n v="900"/>
    <x v="450"/>
    <n v="2700"/>
    <n v="1800"/>
    <s v="Returned"/>
    <x v="1"/>
    <x v="3"/>
    <x v="1"/>
    <x v="4"/>
    <x v="2"/>
    <n v="9"/>
  </r>
  <r>
    <n v="486"/>
    <s v="Tammy Sellers"/>
    <x v="3"/>
    <x v="3"/>
    <d v="2025-11-27T00:00:00"/>
    <d v="2025-12-03T00:00:00"/>
    <x v="1"/>
    <n v="444"/>
    <x v="451"/>
    <n v="1709.4"/>
    <n v="1398.6"/>
    <s v="Returned"/>
    <x v="1"/>
    <x v="3"/>
    <x v="1"/>
    <x v="4"/>
    <x v="3"/>
    <n v="6"/>
  </r>
  <r>
    <n v="487"/>
    <s v="Joseph Obrien"/>
    <x v="3"/>
    <x v="3"/>
    <d v="2025-06-06T00:00:00"/>
    <d v="2025-06-09T00:00:00"/>
    <x v="2"/>
    <n v="615"/>
    <x v="452"/>
    <n v="1691.2500000000002"/>
    <n v="1383.7499999999998"/>
    <s v="Returned"/>
    <x v="1"/>
    <x v="0"/>
    <x v="1"/>
    <x v="5"/>
    <x v="6"/>
    <n v="3"/>
  </r>
  <r>
    <n v="488"/>
    <s v="Austin Smith"/>
    <x v="1"/>
    <x v="17"/>
    <d v="2025-12-15T00:00:00"/>
    <d v="2025-12-16T00:00:00"/>
    <x v="1"/>
    <n v="595"/>
    <x v="453"/>
    <n v="2082.5"/>
    <n v="2082.5"/>
    <s v="Completed"/>
    <x v="0"/>
    <x v="1"/>
    <x v="1"/>
    <x v="6"/>
    <x v="0"/>
    <n v="1"/>
  </r>
  <r>
    <n v="489"/>
    <s v="David Caldwell"/>
    <x v="4"/>
    <x v="16"/>
    <d v="2025-01-03T00:00:00"/>
    <d v="2025-01-12T00:00:00"/>
    <x v="9"/>
    <n v="669"/>
    <x v="454"/>
    <n v="468.29999999999995"/>
    <n v="200.70000000000005"/>
    <s v="Completed"/>
    <x v="0"/>
    <x v="1"/>
    <x v="1"/>
    <x v="10"/>
    <x v="6"/>
    <n v="9"/>
  </r>
  <r>
    <n v="490"/>
    <s v="Matthew Gomez"/>
    <x v="2"/>
    <x v="8"/>
    <d v="2025-08-10T00:00:00"/>
    <d v="2025-08-13T00:00:00"/>
    <x v="7"/>
    <n v="967"/>
    <x v="216"/>
    <n v="5656.95"/>
    <n v="3046.05"/>
    <s v="Completed"/>
    <x v="3"/>
    <x v="1"/>
    <x v="1"/>
    <x v="9"/>
    <x v="4"/>
    <n v="3"/>
  </r>
  <r>
    <n v="491"/>
    <s v="Maria Brown"/>
    <x v="0"/>
    <x v="0"/>
    <d v="2025-04-12T00:00:00"/>
    <d v="2025-04-18T00:00:00"/>
    <x v="2"/>
    <n v="874"/>
    <x v="455"/>
    <n v="3277.5"/>
    <n v="1092.5"/>
    <s v="Completed"/>
    <x v="3"/>
    <x v="3"/>
    <x v="1"/>
    <x v="11"/>
    <x v="5"/>
    <n v="6"/>
  </r>
  <r>
    <n v="492"/>
    <s v="Clifford Ford"/>
    <x v="3"/>
    <x v="7"/>
    <d v="2025-10-18T00:00:00"/>
    <d v="2025-10-25T00:00:00"/>
    <x v="6"/>
    <n v="124"/>
    <x v="456"/>
    <n v="372"/>
    <n v="372"/>
    <s v="Returned"/>
    <x v="0"/>
    <x v="3"/>
    <x v="1"/>
    <x v="1"/>
    <x v="5"/>
    <n v="7"/>
  </r>
  <r>
    <n v="493"/>
    <s v="Tammy Allison"/>
    <x v="1"/>
    <x v="10"/>
    <d v="2025-10-26T00:00:00"/>
    <d v="2025-11-01T00:00:00"/>
    <x v="6"/>
    <n v="894"/>
    <x v="457"/>
    <n v="3218.4"/>
    <n v="2145.6"/>
    <s v="Returned"/>
    <x v="3"/>
    <x v="0"/>
    <x v="1"/>
    <x v="1"/>
    <x v="4"/>
    <n v="6"/>
  </r>
  <r>
    <n v="494"/>
    <s v="Rachel Gibson"/>
    <x v="2"/>
    <x v="12"/>
    <d v="2025-05-23T00:00:00"/>
    <d v="2025-05-26T00:00:00"/>
    <x v="0"/>
    <n v="740"/>
    <x v="458"/>
    <n v="2072"/>
    <n v="888"/>
    <s v="Completed"/>
    <x v="1"/>
    <x v="2"/>
    <x v="1"/>
    <x v="0"/>
    <x v="6"/>
    <n v="3"/>
  </r>
  <r>
    <n v="495"/>
    <s v="Lauren Daniels"/>
    <x v="4"/>
    <x v="16"/>
    <d v="2025-09-16T00:00:00"/>
    <d v="2025-09-19T00:00:00"/>
    <x v="5"/>
    <n v="741"/>
    <x v="459"/>
    <n v="5187"/>
    <n v="2223"/>
    <s v="Returned"/>
    <x v="4"/>
    <x v="3"/>
    <x v="1"/>
    <x v="8"/>
    <x v="1"/>
    <n v="3"/>
  </r>
  <r>
    <n v="496"/>
    <s v="Joseph Obrien"/>
    <x v="0"/>
    <x v="0"/>
    <d v="2025-02-21T00:00:00"/>
    <d v="2025-03-02T00:00:00"/>
    <x v="9"/>
    <n v="474"/>
    <x v="460"/>
    <n v="355.5"/>
    <n v="118.5"/>
    <s v="Returned"/>
    <x v="3"/>
    <x v="2"/>
    <x v="1"/>
    <x v="7"/>
    <x v="6"/>
    <n v="9"/>
  </r>
  <r>
    <n v="497"/>
    <s v="Amanda Miller"/>
    <x v="4"/>
    <x v="19"/>
    <d v="2025-02-03T00:00:00"/>
    <d v="2025-02-08T00:00:00"/>
    <x v="1"/>
    <n v="811"/>
    <x v="461"/>
    <n v="4257.75"/>
    <n v="1419.25"/>
    <s v="Returned"/>
    <x v="2"/>
    <x v="0"/>
    <x v="1"/>
    <x v="7"/>
    <x v="0"/>
    <n v="5"/>
  </r>
  <r>
    <n v="498"/>
    <s v="Michael Evans"/>
    <x v="3"/>
    <x v="3"/>
    <d v="2025-03-25T00:00:00"/>
    <d v="2025-03-29T00:00:00"/>
    <x v="0"/>
    <n v="247"/>
    <x v="462"/>
    <n v="543.40000000000009"/>
    <n v="444.59999999999991"/>
    <s v="Completed"/>
    <x v="3"/>
    <x v="3"/>
    <x v="1"/>
    <x v="3"/>
    <x v="1"/>
    <n v="4"/>
  </r>
  <r>
    <n v="499"/>
    <s v="Angel Lewis MD"/>
    <x v="4"/>
    <x v="5"/>
    <d v="2025-03-25T00:00:00"/>
    <d v="2025-04-05T00:00:00"/>
    <x v="3"/>
    <n v="774"/>
    <x v="463"/>
    <n v="1741.5"/>
    <n v="580.5"/>
    <s v="Returned"/>
    <x v="4"/>
    <x v="1"/>
    <x v="1"/>
    <x v="3"/>
    <x v="1"/>
    <n v="11"/>
  </r>
  <r>
    <n v="500"/>
    <s v="Joshua Turner"/>
    <x v="2"/>
    <x v="21"/>
    <d v="2025-04-06T00:00:00"/>
    <d v="2025-04-12T00:00:00"/>
    <x v="2"/>
    <n v="63"/>
    <x v="464"/>
    <n v="252"/>
    <n v="63"/>
    <s v="Completed"/>
    <x v="1"/>
    <x v="3"/>
    <x v="1"/>
    <x v="11"/>
    <x v="4"/>
    <n v="6"/>
  </r>
  <r>
    <n v="501"/>
    <s v="Douglas Clark"/>
    <x v="4"/>
    <x v="5"/>
    <d v="2025-04-17T00:00:00"/>
    <d v="2025-04-23T00:00:00"/>
    <x v="9"/>
    <n v="30"/>
    <x v="444"/>
    <n v="22.5"/>
    <n v="7.5"/>
    <s v="Returned"/>
    <x v="3"/>
    <x v="0"/>
    <x v="1"/>
    <x v="11"/>
    <x v="3"/>
    <n v="6"/>
  </r>
  <r>
    <n v="502"/>
    <s v="Kimberly Davenport"/>
    <x v="0"/>
    <x v="0"/>
    <d v="2025-10-01T00:00:00"/>
    <d v="2025-10-03T00:00:00"/>
    <x v="1"/>
    <n v="149"/>
    <x v="465"/>
    <n v="782.25"/>
    <n v="260.75"/>
    <s v="Returned"/>
    <x v="0"/>
    <x v="2"/>
    <x v="1"/>
    <x v="1"/>
    <x v="2"/>
    <n v="2"/>
  </r>
  <r>
    <n v="503"/>
    <s v="Richard Rodriguez"/>
    <x v="4"/>
    <x v="9"/>
    <d v="2025-01-05T00:00:00"/>
    <d v="2025-01-06T00:00:00"/>
    <x v="0"/>
    <n v="212"/>
    <x v="466"/>
    <n v="551.20000000000005"/>
    <n v="296.79999999999995"/>
    <s v="Completed"/>
    <x v="2"/>
    <x v="0"/>
    <x v="1"/>
    <x v="10"/>
    <x v="4"/>
    <n v="1"/>
  </r>
  <r>
    <n v="504"/>
    <s v="Matthew Ross"/>
    <x v="3"/>
    <x v="18"/>
    <d v="2025-01-12T00:00:00"/>
    <d v="2025-01-27T00:00:00"/>
    <x v="5"/>
    <n v="639"/>
    <x v="467"/>
    <n v="3514.5000000000005"/>
    <n v="2875.4999999999995"/>
    <s v="Returned"/>
    <x v="4"/>
    <x v="3"/>
    <x v="1"/>
    <x v="10"/>
    <x v="4"/>
    <n v="15"/>
  </r>
  <r>
    <n v="505"/>
    <s v="Victoria Johnson"/>
    <x v="1"/>
    <x v="10"/>
    <d v="2025-01-25T00:00:00"/>
    <d v="2025-01-26T00:00:00"/>
    <x v="1"/>
    <n v="785"/>
    <x v="468"/>
    <n v="3297"/>
    <n v="2198"/>
    <s v="Completed"/>
    <x v="4"/>
    <x v="1"/>
    <x v="1"/>
    <x v="10"/>
    <x v="5"/>
    <n v="1"/>
  </r>
  <r>
    <n v="506"/>
    <s v="Stephanie Lee"/>
    <x v="2"/>
    <x v="12"/>
    <d v="2025-09-15T00:00:00"/>
    <d v="2025-09-18T00:00:00"/>
    <x v="8"/>
    <n v="656"/>
    <x v="137"/>
    <n v="3673.6"/>
    <n v="1574.4"/>
    <s v="Completed"/>
    <x v="0"/>
    <x v="3"/>
    <x v="1"/>
    <x v="8"/>
    <x v="0"/>
    <n v="3"/>
  </r>
  <r>
    <n v="507"/>
    <s v="Benjamin Beck"/>
    <x v="2"/>
    <x v="21"/>
    <d v="2025-02-03T00:00:00"/>
    <d v="2025-02-11T00:00:00"/>
    <x v="3"/>
    <n v="703"/>
    <x v="469"/>
    <n v="1687.2"/>
    <n v="421.79999999999995"/>
    <s v="Completed"/>
    <x v="4"/>
    <x v="2"/>
    <x v="1"/>
    <x v="7"/>
    <x v="0"/>
    <n v="8"/>
  </r>
  <r>
    <n v="508"/>
    <s v="Stephanie Gilbert"/>
    <x v="1"/>
    <x v="1"/>
    <d v="2025-10-06T00:00:00"/>
    <d v="2025-10-10T00:00:00"/>
    <x v="3"/>
    <n v="908"/>
    <x v="470"/>
    <n v="1362"/>
    <n v="1362"/>
    <s v="Returned"/>
    <x v="4"/>
    <x v="0"/>
    <x v="1"/>
    <x v="1"/>
    <x v="0"/>
    <n v="4"/>
  </r>
  <r>
    <n v="509"/>
    <s v="Jeffrey Carpenter"/>
    <x v="4"/>
    <x v="16"/>
    <d v="2025-10-19T00:00:00"/>
    <d v="2025-10-31T00:00:00"/>
    <x v="1"/>
    <n v="50"/>
    <x v="471"/>
    <n v="244.99999999999997"/>
    <n v="105.00000000000003"/>
    <s v="Returned"/>
    <x v="2"/>
    <x v="2"/>
    <x v="1"/>
    <x v="1"/>
    <x v="4"/>
    <n v="12"/>
  </r>
  <r>
    <n v="510"/>
    <s v="Curtis Johnson"/>
    <x v="2"/>
    <x v="12"/>
    <d v="2025-05-27T00:00:00"/>
    <d v="2025-06-04T00:00:00"/>
    <x v="5"/>
    <n v="723"/>
    <x v="472"/>
    <n v="5061"/>
    <n v="2169"/>
    <s v="Returned"/>
    <x v="1"/>
    <x v="2"/>
    <x v="1"/>
    <x v="0"/>
    <x v="1"/>
    <n v="8"/>
  </r>
  <r>
    <n v="511"/>
    <s v="Michael Snyder"/>
    <x v="2"/>
    <x v="12"/>
    <d v="2025-11-06T00:00:00"/>
    <d v="2025-11-12T00:00:00"/>
    <x v="1"/>
    <n v="568"/>
    <x v="473"/>
    <n v="2783.2"/>
    <n v="1192.8000000000002"/>
    <s v="Returned"/>
    <x v="4"/>
    <x v="3"/>
    <x v="1"/>
    <x v="4"/>
    <x v="3"/>
    <n v="6"/>
  </r>
  <r>
    <n v="512"/>
    <s v="Melissa Marshall"/>
    <x v="2"/>
    <x v="21"/>
    <d v="2025-11-11T00:00:00"/>
    <d v="2025-11-26T00:00:00"/>
    <x v="6"/>
    <n v="250"/>
    <x v="474"/>
    <n v="1200"/>
    <n v="300"/>
    <s v="Returned"/>
    <x v="2"/>
    <x v="2"/>
    <x v="1"/>
    <x v="4"/>
    <x v="1"/>
    <n v="15"/>
  </r>
  <r>
    <n v="513"/>
    <s v="Michelle Wagner"/>
    <x v="0"/>
    <x v="14"/>
    <d v="2025-02-05T00:00:00"/>
    <d v="2025-02-06T00:00:00"/>
    <x v="0"/>
    <n v="572"/>
    <x v="475"/>
    <n v="1944.8"/>
    <n v="343.20000000000005"/>
    <s v="Completed"/>
    <x v="2"/>
    <x v="2"/>
    <x v="1"/>
    <x v="7"/>
    <x v="2"/>
    <n v="1"/>
  </r>
  <r>
    <n v="514"/>
    <s v="Sara Ramirez"/>
    <x v="4"/>
    <x v="9"/>
    <d v="2025-01-21T00:00:00"/>
    <d v="2025-02-04T00:00:00"/>
    <x v="8"/>
    <n v="849"/>
    <x v="476"/>
    <n v="4414.8"/>
    <n v="2377.1999999999998"/>
    <s v="Returned"/>
    <x v="0"/>
    <x v="1"/>
    <x v="1"/>
    <x v="10"/>
    <x v="1"/>
    <n v="14"/>
  </r>
  <r>
    <n v="515"/>
    <s v="George Orozco"/>
    <x v="3"/>
    <x v="3"/>
    <d v="2025-03-17T00:00:00"/>
    <d v="2025-03-20T00:00:00"/>
    <x v="8"/>
    <n v="858"/>
    <x v="477"/>
    <n v="3775.2000000000003"/>
    <n v="3088.7999999999997"/>
    <s v="Returned"/>
    <x v="4"/>
    <x v="1"/>
    <x v="1"/>
    <x v="3"/>
    <x v="0"/>
    <n v="3"/>
  </r>
  <r>
    <n v="516"/>
    <s v="Joshua Perry"/>
    <x v="1"/>
    <x v="10"/>
    <d v="2025-07-06T00:00:00"/>
    <d v="2025-07-14T00:00:00"/>
    <x v="9"/>
    <n v="256"/>
    <x v="478"/>
    <n v="153.6"/>
    <n v="102.4"/>
    <s v="Completed"/>
    <x v="3"/>
    <x v="3"/>
    <x v="1"/>
    <x v="2"/>
    <x v="4"/>
    <n v="8"/>
  </r>
  <r>
    <n v="517"/>
    <s v="Aaron Bell"/>
    <x v="0"/>
    <x v="0"/>
    <d v="2025-05-22T00:00:00"/>
    <d v="2025-05-29T00:00:00"/>
    <x v="8"/>
    <n v="453"/>
    <x v="479"/>
    <n v="2718"/>
    <n v="906"/>
    <s v="Returned"/>
    <x v="1"/>
    <x v="1"/>
    <x v="1"/>
    <x v="0"/>
    <x v="3"/>
    <n v="7"/>
  </r>
  <r>
    <n v="518"/>
    <s v="Stephanie Freeman"/>
    <x v="3"/>
    <x v="3"/>
    <d v="2025-06-14T00:00:00"/>
    <d v="2025-06-28T00:00:00"/>
    <x v="6"/>
    <n v="218"/>
    <x v="480"/>
    <n v="719.40000000000009"/>
    <n v="588.59999999999991"/>
    <s v="Returned"/>
    <x v="3"/>
    <x v="0"/>
    <x v="1"/>
    <x v="5"/>
    <x v="5"/>
    <n v="14"/>
  </r>
  <r>
    <n v="519"/>
    <s v="Rebecca Ramsey"/>
    <x v="1"/>
    <x v="10"/>
    <d v="2025-12-18T00:00:00"/>
    <d v="2025-12-27T00:00:00"/>
    <x v="1"/>
    <n v="481"/>
    <x v="481"/>
    <n v="2020.1999999999998"/>
    <n v="1346.8000000000002"/>
    <s v="Returned"/>
    <x v="1"/>
    <x v="3"/>
    <x v="1"/>
    <x v="6"/>
    <x v="3"/>
    <n v="9"/>
  </r>
  <r>
    <n v="520"/>
    <s v="Mary Miller"/>
    <x v="2"/>
    <x v="2"/>
    <d v="2025-04-09T00:00:00"/>
    <d v="2025-04-17T00:00:00"/>
    <x v="9"/>
    <n v="420"/>
    <x v="482"/>
    <n v="315"/>
    <n v="105"/>
    <s v="Completed"/>
    <x v="2"/>
    <x v="2"/>
    <x v="1"/>
    <x v="11"/>
    <x v="2"/>
    <n v="8"/>
  </r>
  <r>
    <n v="521"/>
    <s v="Andre Wright"/>
    <x v="1"/>
    <x v="1"/>
    <d v="2025-08-02T00:00:00"/>
    <d v="2025-08-06T00:00:00"/>
    <x v="9"/>
    <n v="98"/>
    <x v="483"/>
    <n v="49"/>
    <n v="49"/>
    <s v="Returned"/>
    <x v="2"/>
    <x v="3"/>
    <x v="1"/>
    <x v="9"/>
    <x v="5"/>
    <n v="4"/>
  </r>
  <r>
    <n v="522"/>
    <s v="Jeffrey Wood"/>
    <x v="4"/>
    <x v="19"/>
    <d v="2025-02-26T00:00:00"/>
    <d v="2025-03-05T00:00:00"/>
    <x v="9"/>
    <n v="444"/>
    <x v="484"/>
    <n v="333"/>
    <n v="111"/>
    <s v="Returned"/>
    <x v="2"/>
    <x v="0"/>
    <x v="1"/>
    <x v="7"/>
    <x v="2"/>
    <n v="7"/>
  </r>
  <r>
    <n v="523"/>
    <s v="Samuel Rivas"/>
    <x v="1"/>
    <x v="17"/>
    <d v="2025-12-04T00:00:00"/>
    <d v="2025-12-10T00:00:00"/>
    <x v="2"/>
    <n v="858"/>
    <x v="485"/>
    <n v="2145"/>
    <n v="2145"/>
    <s v="Completed"/>
    <x v="1"/>
    <x v="3"/>
    <x v="1"/>
    <x v="6"/>
    <x v="3"/>
    <n v="6"/>
  </r>
  <r>
    <n v="524"/>
    <s v="Daniel Salinas"/>
    <x v="1"/>
    <x v="13"/>
    <d v="2025-09-05T00:00:00"/>
    <d v="2025-09-15T00:00:00"/>
    <x v="6"/>
    <n v="914"/>
    <x v="486"/>
    <n v="3016.2000000000003"/>
    <n v="2467.7999999999997"/>
    <s v="Completed"/>
    <x v="0"/>
    <x v="3"/>
    <x v="1"/>
    <x v="8"/>
    <x v="6"/>
    <n v="10"/>
  </r>
  <r>
    <n v="525"/>
    <s v="Michael West"/>
    <x v="0"/>
    <x v="14"/>
    <d v="2025-10-05T00:00:00"/>
    <d v="2025-10-19T00:00:00"/>
    <x v="2"/>
    <n v="163"/>
    <x v="109"/>
    <n v="692.75"/>
    <n v="122.25"/>
    <s v="Returned"/>
    <x v="2"/>
    <x v="0"/>
    <x v="1"/>
    <x v="1"/>
    <x v="4"/>
    <n v="14"/>
  </r>
  <r>
    <n v="526"/>
    <s v="Elizabeth Ward"/>
    <x v="3"/>
    <x v="18"/>
    <d v="2025-11-25T00:00:00"/>
    <d v="2025-12-05T00:00:00"/>
    <x v="7"/>
    <n v="811"/>
    <x v="487"/>
    <n v="4014.4500000000003"/>
    <n v="3284.5499999999997"/>
    <s v="Returned"/>
    <x v="0"/>
    <x v="2"/>
    <x v="1"/>
    <x v="4"/>
    <x v="1"/>
    <n v="10"/>
  </r>
  <r>
    <n v="527"/>
    <s v="Kristen Terry"/>
    <x v="3"/>
    <x v="3"/>
    <d v="2025-11-05T00:00:00"/>
    <d v="2025-11-07T00:00:00"/>
    <x v="7"/>
    <n v="828"/>
    <x v="488"/>
    <n v="4098.6000000000004"/>
    <n v="3353.3999999999996"/>
    <s v="Completed"/>
    <x v="1"/>
    <x v="1"/>
    <x v="1"/>
    <x v="4"/>
    <x v="2"/>
    <n v="2"/>
  </r>
  <r>
    <n v="528"/>
    <s v="David Grant"/>
    <x v="4"/>
    <x v="16"/>
    <d v="2025-02-18T00:00:00"/>
    <d v="2025-02-24T00:00:00"/>
    <x v="8"/>
    <n v="745"/>
    <x v="489"/>
    <n v="4172"/>
    <n v="1788"/>
    <s v="Returned"/>
    <x v="3"/>
    <x v="2"/>
    <x v="1"/>
    <x v="7"/>
    <x v="1"/>
    <n v="6"/>
  </r>
  <r>
    <n v="529"/>
    <s v="Kevin Patterson"/>
    <x v="1"/>
    <x v="13"/>
    <d v="2025-09-04T00:00:00"/>
    <d v="2025-09-10T00:00:00"/>
    <x v="1"/>
    <n v="238"/>
    <x v="490"/>
    <n v="916.30000000000007"/>
    <n v="749.69999999999993"/>
    <s v="Completed"/>
    <x v="2"/>
    <x v="0"/>
    <x v="1"/>
    <x v="8"/>
    <x v="3"/>
    <n v="6"/>
  </r>
  <r>
    <n v="530"/>
    <s v="Juan Moore"/>
    <x v="0"/>
    <x v="0"/>
    <d v="2025-12-12T00:00:00"/>
    <d v="2025-12-22T00:00:00"/>
    <x v="9"/>
    <n v="159"/>
    <x v="491"/>
    <n v="119.25"/>
    <n v="39.75"/>
    <s v="Completed"/>
    <x v="2"/>
    <x v="0"/>
    <x v="1"/>
    <x v="6"/>
    <x v="6"/>
    <n v="10"/>
  </r>
  <r>
    <n v="531"/>
    <s v="Dwayne Campbell"/>
    <x v="3"/>
    <x v="18"/>
    <d v="2025-05-16T00:00:00"/>
    <d v="2025-05-20T00:00:00"/>
    <x v="5"/>
    <n v="102"/>
    <x v="108"/>
    <n v="561"/>
    <n v="459"/>
    <s v="Returned"/>
    <x v="2"/>
    <x v="2"/>
    <x v="1"/>
    <x v="0"/>
    <x v="6"/>
    <n v="4"/>
  </r>
  <r>
    <n v="532"/>
    <s v="Samantha Morse"/>
    <x v="3"/>
    <x v="3"/>
    <d v="2025-12-06T00:00:00"/>
    <d v="2025-12-07T00:00:00"/>
    <x v="4"/>
    <n v="443"/>
    <x v="492"/>
    <n v="487.3"/>
    <n v="398.7"/>
    <s v="Completed"/>
    <x v="4"/>
    <x v="3"/>
    <x v="1"/>
    <x v="6"/>
    <x v="5"/>
    <n v="1"/>
  </r>
  <r>
    <n v="533"/>
    <s v="Kathryn Snyder"/>
    <x v="3"/>
    <x v="7"/>
    <d v="2025-02-23T00:00:00"/>
    <d v="2025-02-26T00:00:00"/>
    <x v="7"/>
    <n v="10"/>
    <x v="493"/>
    <n v="45"/>
    <n v="45"/>
    <s v="Completed"/>
    <x v="0"/>
    <x v="3"/>
    <x v="1"/>
    <x v="7"/>
    <x v="4"/>
    <n v="3"/>
  </r>
  <r>
    <n v="534"/>
    <s v="Alicia Hubbard"/>
    <x v="4"/>
    <x v="5"/>
    <d v="2025-10-12T00:00:00"/>
    <d v="2025-10-25T00:00:00"/>
    <x v="2"/>
    <n v="758"/>
    <x v="494"/>
    <n v="2842.5"/>
    <n v="947.5"/>
    <s v="Returned"/>
    <x v="0"/>
    <x v="1"/>
    <x v="1"/>
    <x v="1"/>
    <x v="4"/>
    <n v="13"/>
  </r>
  <r>
    <n v="535"/>
    <s v="Tanya Kim"/>
    <x v="0"/>
    <x v="0"/>
    <d v="2025-08-27T00:00:00"/>
    <d v="2025-08-28T00:00:00"/>
    <x v="5"/>
    <n v="541"/>
    <x v="495"/>
    <n v="4057.5"/>
    <n v="1352.5"/>
    <s v="Completed"/>
    <x v="1"/>
    <x v="0"/>
    <x v="1"/>
    <x v="9"/>
    <x v="2"/>
    <n v="1"/>
  </r>
  <r>
    <n v="536"/>
    <s v="Bruce Collier"/>
    <x v="4"/>
    <x v="16"/>
    <d v="2025-08-21T00:00:00"/>
    <d v="2025-08-22T00:00:00"/>
    <x v="9"/>
    <n v="46"/>
    <x v="496"/>
    <n v="32.199999999999996"/>
    <n v="13.800000000000004"/>
    <s v="Completed"/>
    <x v="1"/>
    <x v="2"/>
    <x v="1"/>
    <x v="9"/>
    <x v="3"/>
    <n v="1"/>
  </r>
  <r>
    <n v="537"/>
    <s v="Kimberly Gibson"/>
    <x v="4"/>
    <x v="9"/>
    <d v="2025-07-19T00:00:00"/>
    <d v="2025-07-25T00:00:00"/>
    <x v="0"/>
    <n v="82"/>
    <x v="497"/>
    <n v="213.20000000000002"/>
    <n v="114.79999999999998"/>
    <s v="Returned"/>
    <x v="2"/>
    <x v="0"/>
    <x v="1"/>
    <x v="2"/>
    <x v="5"/>
    <n v="6"/>
  </r>
  <r>
    <n v="538"/>
    <s v="Robert Woods"/>
    <x v="3"/>
    <x v="3"/>
    <d v="2025-12-17T00:00:00"/>
    <d v="2025-12-23T00:00:00"/>
    <x v="7"/>
    <n v="891"/>
    <x v="498"/>
    <n v="4410.4500000000007"/>
    <n v="3608.5499999999993"/>
    <s v="Returned"/>
    <x v="2"/>
    <x v="2"/>
    <x v="1"/>
    <x v="6"/>
    <x v="2"/>
    <n v="6"/>
  </r>
  <r>
    <n v="539"/>
    <s v="Jane Mitchell"/>
    <x v="1"/>
    <x v="17"/>
    <d v="2025-05-02T00:00:00"/>
    <d v="2025-05-04T00:00:00"/>
    <x v="0"/>
    <n v="578"/>
    <x v="499"/>
    <n v="1156"/>
    <n v="1156"/>
    <s v="Completed"/>
    <x v="0"/>
    <x v="3"/>
    <x v="1"/>
    <x v="0"/>
    <x v="6"/>
    <n v="2"/>
  </r>
  <r>
    <n v="540"/>
    <s v="Teresa Adkins"/>
    <x v="0"/>
    <x v="6"/>
    <d v="2025-04-16T00:00:00"/>
    <d v="2025-04-20T00:00:00"/>
    <x v="0"/>
    <n v="152"/>
    <x v="500"/>
    <n v="486.40000000000003"/>
    <n v="121.59999999999997"/>
    <s v="Returned"/>
    <x v="2"/>
    <x v="3"/>
    <x v="1"/>
    <x v="11"/>
    <x v="2"/>
    <n v="4"/>
  </r>
  <r>
    <n v="541"/>
    <s v="Randy Warren"/>
    <x v="2"/>
    <x v="12"/>
    <d v="2025-02-10T00:00:00"/>
    <d v="2025-02-11T00:00:00"/>
    <x v="3"/>
    <n v="288"/>
    <x v="501"/>
    <n v="604.79999999999995"/>
    <n v="259.20000000000005"/>
    <s v="Completed"/>
    <x v="0"/>
    <x v="3"/>
    <x v="1"/>
    <x v="7"/>
    <x v="0"/>
    <n v="1"/>
  </r>
  <r>
    <n v="542"/>
    <s v="Brandon Parker"/>
    <x v="3"/>
    <x v="3"/>
    <d v="2025-11-25T00:00:00"/>
    <d v="2025-12-03T00:00:00"/>
    <x v="9"/>
    <n v="321"/>
    <x v="502"/>
    <n v="176.55"/>
    <n v="144.44999999999999"/>
    <s v="Completed"/>
    <x v="1"/>
    <x v="0"/>
    <x v="1"/>
    <x v="4"/>
    <x v="1"/>
    <n v="8"/>
  </r>
  <r>
    <n v="543"/>
    <s v="Mark Williamson"/>
    <x v="4"/>
    <x v="16"/>
    <d v="2025-04-02T00:00:00"/>
    <d v="2025-04-12T00:00:00"/>
    <x v="1"/>
    <n v="356"/>
    <x v="503"/>
    <n v="1744.3999999999999"/>
    <n v="747.60000000000014"/>
    <s v="Completed"/>
    <x v="1"/>
    <x v="1"/>
    <x v="1"/>
    <x v="11"/>
    <x v="2"/>
    <n v="10"/>
  </r>
  <r>
    <n v="544"/>
    <s v="Joseph Lopez"/>
    <x v="0"/>
    <x v="6"/>
    <d v="2025-03-10T00:00:00"/>
    <d v="2025-03-21T00:00:00"/>
    <x v="4"/>
    <n v="944"/>
    <x v="504"/>
    <n v="1510.4"/>
    <n v="377.59999999999991"/>
    <s v="Returned"/>
    <x v="2"/>
    <x v="1"/>
    <x v="1"/>
    <x v="3"/>
    <x v="0"/>
    <n v="11"/>
  </r>
  <r>
    <n v="545"/>
    <s v="Ray Boyd"/>
    <x v="4"/>
    <x v="19"/>
    <d v="2025-12-17T00:00:00"/>
    <d v="2025-12-27T00:00:00"/>
    <x v="5"/>
    <n v="172"/>
    <x v="505"/>
    <n v="1290"/>
    <n v="430"/>
    <s v="Completed"/>
    <x v="3"/>
    <x v="1"/>
    <x v="1"/>
    <x v="6"/>
    <x v="2"/>
    <n v="10"/>
  </r>
  <r>
    <n v="546"/>
    <s v="Donald Wilson"/>
    <x v="2"/>
    <x v="2"/>
    <d v="2025-08-14T00:00:00"/>
    <d v="2025-08-16T00:00:00"/>
    <x v="1"/>
    <n v="70"/>
    <x v="506"/>
    <n v="367.5"/>
    <n v="122.5"/>
    <s v="Completed"/>
    <x v="4"/>
    <x v="3"/>
    <x v="1"/>
    <x v="9"/>
    <x v="3"/>
    <n v="2"/>
  </r>
  <r>
    <n v="547"/>
    <s v="Jonathan Parks"/>
    <x v="0"/>
    <x v="6"/>
    <d v="2025-09-19T00:00:00"/>
    <d v="2025-09-22T00:00:00"/>
    <x v="4"/>
    <n v="722"/>
    <x v="507"/>
    <n v="1155.2"/>
    <n v="288.79999999999995"/>
    <s v="Completed"/>
    <x v="2"/>
    <x v="3"/>
    <x v="1"/>
    <x v="8"/>
    <x v="6"/>
    <n v="3"/>
  </r>
  <r>
    <n v="548"/>
    <s v="Ashley Freeman"/>
    <x v="3"/>
    <x v="18"/>
    <d v="2025-12-11T00:00:00"/>
    <d v="2025-12-19T00:00:00"/>
    <x v="4"/>
    <n v="876"/>
    <x v="508"/>
    <n v="963.6"/>
    <n v="788.4"/>
    <s v="Returned"/>
    <x v="4"/>
    <x v="0"/>
    <x v="1"/>
    <x v="6"/>
    <x v="3"/>
    <n v="8"/>
  </r>
  <r>
    <n v="549"/>
    <s v="Kimberly Gibson"/>
    <x v="2"/>
    <x v="2"/>
    <d v="2025-05-10T00:00:00"/>
    <d v="2025-05-17T00:00:00"/>
    <x v="8"/>
    <n v="281"/>
    <x v="509"/>
    <n v="1686"/>
    <n v="562"/>
    <s v="Completed"/>
    <x v="3"/>
    <x v="2"/>
    <x v="1"/>
    <x v="0"/>
    <x v="5"/>
    <n v="7"/>
  </r>
  <r>
    <n v="550"/>
    <s v="Dawn Diaz"/>
    <x v="0"/>
    <x v="4"/>
    <d v="2025-04-10T00:00:00"/>
    <d v="2025-04-17T00:00:00"/>
    <x v="1"/>
    <n v="390"/>
    <x v="510"/>
    <n v="1774.5"/>
    <n v="955.5"/>
    <s v="Returned"/>
    <x v="4"/>
    <x v="3"/>
    <x v="1"/>
    <x v="11"/>
    <x v="3"/>
    <n v="7"/>
  </r>
  <r>
    <n v="551"/>
    <s v="Morgan Davenport"/>
    <x v="4"/>
    <x v="19"/>
    <d v="2025-10-04T00:00:00"/>
    <d v="2025-10-10T00:00:00"/>
    <x v="2"/>
    <n v="953"/>
    <x v="125"/>
    <n v="3573.75"/>
    <n v="1191.25"/>
    <s v="Completed"/>
    <x v="1"/>
    <x v="2"/>
    <x v="1"/>
    <x v="1"/>
    <x v="5"/>
    <n v="6"/>
  </r>
  <r>
    <n v="552"/>
    <s v="Theresa Hansen"/>
    <x v="4"/>
    <x v="9"/>
    <d v="2025-01-09T00:00:00"/>
    <d v="2025-01-21T00:00:00"/>
    <x v="6"/>
    <n v="323"/>
    <x v="368"/>
    <n v="1259.7"/>
    <n v="678.3"/>
    <s v="Returned"/>
    <x v="4"/>
    <x v="0"/>
    <x v="1"/>
    <x v="10"/>
    <x v="3"/>
    <n v="12"/>
  </r>
  <r>
    <n v="553"/>
    <s v="Krista Shea"/>
    <x v="4"/>
    <x v="16"/>
    <d v="2025-02-25T00:00:00"/>
    <d v="2025-03-01T00:00:00"/>
    <x v="3"/>
    <n v="380"/>
    <x v="511"/>
    <n v="798"/>
    <n v="342"/>
    <s v="Completed"/>
    <x v="1"/>
    <x v="3"/>
    <x v="1"/>
    <x v="7"/>
    <x v="1"/>
    <n v="4"/>
  </r>
  <r>
    <n v="554"/>
    <s v="Rebecca Thompson"/>
    <x v="1"/>
    <x v="1"/>
    <d v="2025-08-28T00:00:00"/>
    <d v="2025-09-05T00:00:00"/>
    <x v="5"/>
    <n v="509"/>
    <x v="512"/>
    <n v="2545"/>
    <n v="2545"/>
    <s v="Returned"/>
    <x v="4"/>
    <x v="0"/>
    <x v="1"/>
    <x v="9"/>
    <x v="3"/>
    <n v="8"/>
  </r>
  <r>
    <n v="555"/>
    <s v="Donald Schultz"/>
    <x v="3"/>
    <x v="3"/>
    <d v="2025-03-27T00:00:00"/>
    <d v="2025-04-01T00:00:00"/>
    <x v="9"/>
    <n v="968"/>
    <x v="513"/>
    <n v="532.40000000000009"/>
    <n v="435.59999999999991"/>
    <s v="Completed"/>
    <x v="3"/>
    <x v="2"/>
    <x v="1"/>
    <x v="3"/>
    <x v="3"/>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s v="Smartphone"/>
    <d v="2024-05-20T00:00:00"/>
    <d v="2024-05-24T00:00:00"/>
    <n v="4"/>
    <n v="238"/>
    <n v="952"/>
    <n v="714"/>
    <n v="238"/>
    <s v="Completed"/>
    <s v="Australia"/>
    <s v="Mobile Money"/>
    <s v="2024"/>
    <x v="0"/>
    <s v="Mon"/>
    <n v="4"/>
  </r>
  <r>
    <s v="Fiction"/>
    <d v="2024-10-29T00:00:00"/>
    <d v="2024-11-04T00:00:00"/>
    <n v="7"/>
    <n v="42"/>
    <n v="294"/>
    <n v="147"/>
    <n v="147"/>
    <s v="Completed"/>
    <s v="Australia"/>
    <s v="Credit Card"/>
    <s v="2024"/>
    <x v="1"/>
    <s v="Tue"/>
    <n v="6"/>
  </r>
  <r>
    <s v="Sneakers"/>
    <d v="2024-10-28T00:00:00"/>
    <d v="2024-11-07T00:00:00"/>
    <n v="5"/>
    <n v="838"/>
    <n v="4190"/>
    <n v="3142.5"/>
    <n v="1047.5"/>
    <s v="Completed"/>
    <s v="United Kingdom"/>
    <s v="Credit Card"/>
    <s v="2024"/>
    <x v="1"/>
    <s v="Mon"/>
    <n v="10"/>
  </r>
  <r>
    <s v="Cereal"/>
    <d v="2024-05-22T00:00:00"/>
    <d v="2024-05-27T00:00:00"/>
    <n v="3"/>
    <n v="230"/>
    <n v="690"/>
    <n v="379.50000000000006"/>
    <n v="310.49999999999994"/>
    <s v="Completed"/>
    <s v="United Kingdom"/>
    <s v="Credit Card"/>
    <s v="2024"/>
    <x v="0"/>
    <s v="Wed"/>
    <n v="5"/>
  </r>
  <r>
    <s v="Headphones"/>
    <d v="2024-10-01T00:00:00"/>
    <d v="2024-10-17T00:00:00"/>
    <n v="2"/>
    <n v="954"/>
    <n v="1908"/>
    <n v="1240.2"/>
    <n v="667.8"/>
    <s v="Returned"/>
    <s v="China"/>
    <s v="Cash"/>
    <s v="2024"/>
    <x v="1"/>
    <s v="Tue"/>
    <n v="16"/>
  </r>
  <r>
    <s v="Vase"/>
    <d v="2024-07-04T00:00:00"/>
    <d v="2024-07-10T00:00:00"/>
    <n v="10"/>
    <n v="206"/>
    <n v="2060"/>
    <n v="1545"/>
    <n v="515"/>
    <s v="Completed"/>
    <s v="Nigeria"/>
    <s v="Cash"/>
    <s v="2024"/>
    <x v="2"/>
    <s v="Thu"/>
    <n v="6"/>
  </r>
  <r>
    <s v="Cereal"/>
    <d v="2024-03-24T00:00:00"/>
    <d v="2024-04-05T00:00:00"/>
    <n v="6"/>
    <n v="373"/>
    <n v="2238"/>
    <n v="1230.9000000000001"/>
    <n v="1007.0999999999999"/>
    <s v="Returned"/>
    <s v="Australia"/>
    <s v="Cash"/>
    <s v="2024"/>
    <x v="3"/>
    <s v="Sun"/>
    <n v="12"/>
  </r>
  <r>
    <s v="Camera"/>
    <d v="2024-11-21T00:00:00"/>
    <d v="2024-12-01T00:00:00"/>
    <n v="3"/>
    <n v="556"/>
    <n v="1668"/>
    <n v="1334.4"/>
    <n v="333.59999999999991"/>
    <s v="Completed"/>
    <s v="Nigeria"/>
    <s v="Credit Card"/>
    <s v="2024"/>
    <x v="4"/>
    <s v="Thu"/>
    <n v="10"/>
  </r>
  <r>
    <s v="Milk"/>
    <d v="2024-05-18T00:00:00"/>
    <d v="2024-05-22T00:00:00"/>
    <n v="9"/>
    <n v="234"/>
    <n v="2106"/>
    <n v="1053"/>
    <n v="1053"/>
    <s v="Completed"/>
    <s v="Nigeria"/>
    <s v="Credit Card"/>
    <s v="2024"/>
    <x v="0"/>
    <s v="Sat"/>
    <n v="4"/>
  </r>
  <r>
    <s v="T-Shirt"/>
    <d v="2024-06-10T00:00:00"/>
    <d v="2024-06-25T00:00:00"/>
    <n v="7"/>
    <n v="284"/>
    <n v="1988"/>
    <n v="1292.2"/>
    <n v="695.8"/>
    <s v="Returned"/>
    <s v="Australia"/>
    <s v="Credit Card"/>
    <s v="2024"/>
    <x v="5"/>
    <s v="Mon"/>
    <n v="15"/>
  </r>
  <r>
    <s v="Curtains"/>
    <d v="2024-12-01T00:00:00"/>
    <d v="2024-12-10T00:00:00"/>
    <n v="8"/>
    <n v="415"/>
    <n v="3320"/>
    <n v="2158"/>
    <n v="1162"/>
    <s v="Completed"/>
    <s v="Nigeria"/>
    <s v="Cash"/>
    <s v="2024"/>
    <x v="6"/>
    <s v="Sun"/>
    <n v="9"/>
  </r>
  <r>
    <s v="Children's Book"/>
    <d v="2024-07-04T00:00:00"/>
    <d v="2024-07-07T00:00:00"/>
    <n v="4"/>
    <n v="151"/>
    <n v="604"/>
    <n v="362.4"/>
    <n v="241.60000000000002"/>
    <s v="Completed"/>
    <s v="Nigeria"/>
    <s v="Credit Card"/>
    <s v="2024"/>
    <x v="2"/>
    <s v="Thu"/>
    <n v="3"/>
  </r>
  <r>
    <s v="Smartphone"/>
    <d v="2024-03-19T00:00:00"/>
    <d v="2024-03-29T00:00:00"/>
    <n v="3"/>
    <n v="821"/>
    <n v="2463"/>
    <n v="1847.25"/>
    <n v="615.75"/>
    <s v="Returned"/>
    <s v="Nigeria"/>
    <s v="Bank Transfer"/>
    <s v="2024"/>
    <x v="3"/>
    <s v="Tue"/>
    <n v="10"/>
  </r>
  <r>
    <s v="Headphones"/>
    <d v="2024-07-14T00:00:00"/>
    <d v="2024-07-28T00:00:00"/>
    <n v="10"/>
    <n v="489"/>
    <n v="4890"/>
    <n v="3178.5"/>
    <n v="1711.5"/>
    <s v="Returned"/>
    <s v="Nigeria"/>
    <s v="Cash"/>
    <s v="2024"/>
    <x v="2"/>
    <s v="Sun"/>
    <n v="14"/>
  </r>
  <r>
    <s v="Smartphone"/>
    <d v="2024-12-15T00:00:00"/>
    <d v="2024-12-24T00:00:00"/>
    <n v="9"/>
    <n v="778"/>
    <n v="7002"/>
    <n v="5251.5"/>
    <n v="1750.5"/>
    <s v="Completed"/>
    <s v="United States"/>
    <s v="Cash"/>
    <s v="2024"/>
    <x v="6"/>
    <s v="Sun"/>
    <n v="9"/>
  </r>
  <r>
    <s v="Dress"/>
    <d v="2024-02-24T00:00:00"/>
    <d v="2024-03-03T00:00:00"/>
    <n v="5"/>
    <n v="871"/>
    <n v="4355"/>
    <n v="3048.5"/>
    <n v="1306.5"/>
    <s v="Returned"/>
    <s v="Nigeria"/>
    <s v="Mobile Money"/>
    <s v="2024"/>
    <x v="7"/>
    <s v="Sat"/>
    <n v="8"/>
  </r>
  <r>
    <s v="Jeans"/>
    <d v="2024-07-10T00:00:00"/>
    <d v="2024-07-19T00:00:00"/>
    <n v="3"/>
    <n v="562"/>
    <n v="1686"/>
    <n v="1180.1999999999998"/>
    <n v="505.80000000000018"/>
    <s v="Completed"/>
    <s v="United Kingdom"/>
    <s v="Bank Transfer"/>
    <s v="2024"/>
    <x v="2"/>
    <s v="Wed"/>
    <n v="9"/>
  </r>
  <r>
    <s v="Biography"/>
    <d v="2024-09-07T00:00:00"/>
    <d v="2024-09-17T00:00:00"/>
    <n v="1"/>
    <n v="124"/>
    <n v="124"/>
    <n v="68.2"/>
    <n v="55.8"/>
    <s v="Completed"/>
    <s v="United States"/>
    <s v="Mobile Money"/>
    <s v="2024"/>
    <x v="8"/>
    <s v="Sat"/>
    <n v="10"/>
  </r>
  <r>
    <s v="Laptop"/>
    <d v="2024-10-17T00:00:00"/>
    <d v="2024-10-23T00:00:00"/>
    <n v="2"/>
    <n v="97"/>
    <n v="194"/>
    <n v="164.9"/>
    <n v="29.099999999999994"/>
    <s v="Completed"/>
    <s v="Nigeria"/>
    <s v="Bank Transfer"/>
    <s v="2024"/>
    <x v="1"/>
    <s v="Thu"/>
    <n v="6"/>
  </r>
  <r>
    <s v="Children's Book"/>
    <d v="2024-07-04T00:00:00"/>
    <d v="2024-07-07T00:00:00"/>
    <n v="4"/>
    <n v="151"/>
    <n v="604"/>
    <n v="362.4"/>
    <n v="241.60000000000002"/>
    <s v="Completed"/>
    <s v="Nigeria"/>
    <s v="Mobile Money"/>
    <s v="2024"/>
    <x v="2"/>
    <s v="Thu"/>
    <n v="3"/>
  </r>
  <r>
    <s v="Cookbook"/>
    <d v="2024-08-04T00:00:00"/>
    <d v="2024-08-16T00:00:00"/>
    <n v="4"/>
    <n v="961"/>
    <n v="3844"/>
    <n v="2498.6"/>
    <n v="1345.4"/>
    <s v="Returned"/>
    <s v="Nigeria"/>
    <s v="Mobile Money"/>
    <s v="2024"/>
    <x v="9"/>
    <s v="Sun"/>
    <n v="12"/>
  </r>
  <r>
    <s v="Wall Art"/>
    <d v="2024-12-09T00:00:00"/>
    <d v="2024-12-12T00:00:00"/>
    <n v="6"/>
    <n v="458"/>
    <n v="2748"/>
    <n v="1923.6"/>
    <n v="824.40000000000009"/>
    <s v="Completed"/>
    <s v="Nigeria"/>
    <s v="Credit Card"/>
    <s v="2024"/>
    <x v="6"/>
    <s v="Mon"/>
    <n v="3"/>
  </r>
  <r>
    <s v="Jeans"/>
    <d v="2024-02-02T00:00:00"/>
    <d v="2024-02-12T00:00:00"/>
    <n v="6"/>
    <n v="31"/>
    <n v="186"/>
    <n v="130.19999999999999"/>
    <n v="55.800000000000011"/>
    <s v="Completed"/>
    <s v="Nigeria"/>
    <s v="Cash"/>
    <s v="2024"/>
    <x v="7"/>
    <s v="Fri"/>
    <n v="10"/>
  </r>
  <r>
    <s v="Non-Fiction"/>
    <d v="2024-01-04T00:00:00"/>
    <d v="2024-01-15T00:00:00"/>
    <n v="2"/>
    <n v="734"/>
    <n v="1468"/>
    <n v="734"/>
    <n v="734"/>
    <s v="Completed"/>
    <s v="Nigeria"/>
    <s v="Bank Transfer"/>
    <s v="2024"/>
    <x v="10"/>
    <s v="Thu"/>
    <n v="11"/>
  </r>
  <r>
    <s v="Wall Art"/>
    <d v="2024-03-21T00:00:00"/>
    <d v="2024-03-29T00:00:00"/>
    <n v="8"/>
    <n v="13"/>
    <n v="104"/>
    <n v="72.8"/>
    <n v="31.200000000000003"/>
    <s v="Returned"/>
    <s v="Nigeria"/>
    <s v="Bank Transfer"/>
    <s v="2024"/>
    <x v="3"/>
    <s v="Thu"/>
    <n v="8"/>
  </r>
  <r>
    <s v="Smartphone"/>
    <d v="2024-06-18T00:00:00"/>
    <d v="2024-06-29T00:00:00"/>
    <n v="2"/>
    <n v="536"/>
    <n v="1072"/>
    <n v="804"/>
    <n v="268"/>
    <s v="Returned"/>
    <s v="Australia"/>
    <s v="Mobile Money"/>
    <s v="2024"/>
    <x v="5"/>
    <s v="Tue"/>
    <n v="11"/>
  </r>
  <r>
    <s v="Milk"/>
    <d v="2024-08-27T00:00:00"/>
    <d v="2024-08-30T00:00:00"/>
    <n v="1"/>
    <n v="200"/>
    <n v="200"/>
    <n v="100"/>
    <n v="100"/>
    <s v="Completed"/>
    <s v="Nigeria"/>
    <s v="Bank Transfer"/>
    <s v="2024"/>
    <x v="9"/>
    <s v="Tue"/>
    <n v="3"/>
  </r>
  <r>
    <s v="Fiction"/>
    <d v="2024-01-26T00:00:00"/>
    <d v="2024-02-07T00:00:00"/>
    <n v="9"/>
    <n v="866"/>
    <n v="7794"/>
    <n v="3897"/>
    <n v="3897"/>
    <s v="Completed"/>
    <s v="Australia"/>
    <s v="Cash"/>
    <s v="2024"/>
    <x v="10"/>
    <s v="Fri"/>
    <n v="12"/>
  </r>
  <r>
    <s v="Sneakers"/>
    <d v="2024-09-05T00:00:00"/>
    <d v="2024-09-19T00:00:00"/>
    <n v="8"/>
    <n v="228"/>
    <n v="1824"/>
    <n v="1368"/>
    <n v="456"/>
    <s v="Completed"/>
    <s v="United Kingdom"/>
    <s v="Cash"/>
    <s v="2024"/>
    <x v="8"/>
    <s v="Thu"/>
    <n v="14"/>
  </r>
  <r>
    <s v="Juice"/>
    <d v="2024-12-04T00:00:00"/>
    <d v="2024-12-11T00:00:00"/>
    <n v="8"/>
    <n v="168"/>
    <n v="1344"/>
    <n v="739.2"/>
    <n v="604.79999999999995"/>
    <s v="Completed"/>
    <s v="Australia"/>
    <s v="Credit Card"/>
    <s v="2024"/>
    <x v="6"/>
    <s v="Wed"/>
    <n v="7"/>
  </r>
  <r>
    <s v="Camera"/>
    <d v="2024-10-04T00:00:00"/>
    <d v="2024-10-07T00:00:00"/>
    <n v="1"/>
    <n v="775"/>
    <n v="775"/>
    <n v="620"/>
    <n v="155"/>
    <s v="Completed"/>
    <s v="United States"/>
    <s v="Credit Card"/>
    <s v="2024"/>
    <x v="1"/>
    <s v="Fri"/>
    <n v="3"/>
  </r>
  <r>
    <s v="Children's Book"/>
    <d v="2024-09-14T00:00:00"/>
    <d v="2024-09-19T00:00:00"/>
    <n v="9"/>
    <n v="171"/>
    <n v="1539"/>
    <n v="923.4"/>
    <n v="615.6"/>
    <s v="Completed"/>
    <s v="Australia"/>
    <s v="Cash"/>
    <s v="2024"/>
    <x v="8"/>
    <s v="Sat"/>
    <n v="5"/>
  </r>
  <r>
    <s v="Camera"/>
    <d v="2024-05-06T00:00:00"/>
    <d v="2024-05-19T00:00:00"/>
    <n v="10"/>
    <n v="618"/>
    <n v="6180"/>
    <n v="4944"/>
    <n v="1236"/>
    <s v="Completed"/>
    <s v="Australia"/>
    <s v="Bank Transfer"/>
    <s v="2024"/>
    <x v="0"/>
    <s v="Mon"/>
    <n v="13"/>
  </r>
  <r>
    <s v="Juice"/>
    <d v="2024-10-16T00:00:00"/>
    <d v="2024-10-21T00:00:00"/>
    <n v="9"/>
    <n v="333"/>
    <n v="2997"/>
    <n v="1648.3500000000001"/>
    <n v="1348.6499999999999"/>
    <s v="Returned"/>
    <s v="United States"/>
    <s v="Bank Transfer"/>
    <s v="2024"/>
    <x v="1"/>
    <s v="Wed"/>
    <n v="5"/>
  </r>
  <r>
    <s v="Table Lamp"/>
    <d v="2024-01-05T00:00:00"/>
    <d v="2024-01-10T00:00:00"/>
    <n v="8"/>
    <n v="646"/>
    <n v="5168"/>
    <n v="3876"/>
    <n v="1292"/>
    <s v="Completed"/>
    <s v="Nigeria"/>
    <s v="Bank Transfer"/>
    <s v="2024"/>
    <x v="10"/>
    <s v="Fri"/>
    <n v="5"/>
  </r>
  <r>
    <s v="Non-Fiction"/>
    <d v="2024-09-16T00:00:00"/>
    <d v="2024-09-21T00:00:00"/>
    <n v="5"/>
    <n v="497"/>
    <n v="2485"/>
    <n v="1242.5"/>
    <n v="1242.5"/>
    <s v="Completed"/>
    <s v="United States"/>
    <s v="Mobile Money"/>
    <s v="2024"/>
    <x v="8"/>
    <s v="Mon"/>
    <n v="5"/>
  </r>
  <r>
    <s v="Cushion"/>
    <d v="2024-03-21T00:00:00"/>
    <d v="2024-04-04T00:00:00"/>
    <n v="8"/>
    <n v="863"/>
    <n v="6904"/>
    <n v="4487.6000000000004"/>
    <n v="2416.3999999999996"/>
    <s v="Returned"/>
    <s v="Nigeria"/>
    <s v="Bank Transfer"/>
    <s v="2024"/>
    <x v="3"/>
    <s v="Thu"/>
    <n v="14"/>
  </r>
  <r>
    <s v="Fiction"/>
    <d v="2024-12-07T00:00:00"/>
    <d v="2024-12-19T00:00:00"/>
    <n v="9"/>
    <n v="316"/>
    <n v="2844"/>
    <n v="1422"/>
    <n v="1422"/>
    <s v="Completed"/>
    <s v="Nigeria"/>
    <s v="Mobile Money"/>
    <s v="2024"/>
    <x v="6"/>
    <s v="Sat"/>
    <n v="12"/>
  </r>
  <r>
    <s v="Table Lamp"/>
    <d v="2024-02-24T00:00:00"/>
    <d v="2024-02-29T00:00:00"/>
    <n v="9"/>
    <n v="169"/>
    <n v="1521"/>
    <n v="1140.75"/>
    <n v="380.25"/>
    <s v="Returned"/>
    <s v="United States"/>
    <s v="Cash"/>
    <s v="2024"/>
    <x v="7"/>
    <s v="Sat"/>
    <n v="5"/>
  </r>
  <r>
    <s v="Jacket"/>
    <d v="2024-04-14T00:00:00"/>
    <d v="2024-04-28T00:00:00"/>
    <n v="5"/>
    <n v="527"/>
    <n v="2635"/>
    <n v="2108"/>
    <n v="527"/>
    <s v="Completed"/>
    <s v="China"/>
    <s v="Credit Card"/>
    <s v="2024"/>
    <x v="11"/>
    <s v="Sun"/>
    <n v="14"/>
  </r>
  <r>
    <s v="Headphones"/>
    <d v="2024-05-21T00:00:00"/>
    <d v="2024-05-25T00:00:00"/>
    <n v="1"/>
    <n v="13"/>
    <n v="13"/>
    <n v="8.4500000000000011"/>
    <n v="4.5499999999999989"/>
    <s v="Returned"/>
    <s v="United States"/>
    <s v="Cash"/>
    <s v="2024"/>
    <x v="0"/>
    <s v="Tue"/>
    <n v="4"/>
  </r>
  <r>
    <s v="Curtains"/>
    <d v="2024-08-14T00:00:00"/>
    <d v="2024-08-21T00:00:00"/>
    <n v="9"/>
    <n v="732"/>
    <n v="6588"/>
    <n v="4282.2"/>
    <n v="2305.8000000000002"/>
    <s v="Completed"/>
    <s v="China"/>
    <s v="Cash"/>
    <s v="2024"/>
    <x v="9"/>
    <s v="Wed"/>
    <n v="7"/>
  </r>
  <r>
    <s v="Smartphone"/>
    <d v="2024-12-19T00:00:00"/>
    <d v="2024-12-25T00:00:00"/>
    <n v="3"/>
    <n v="568"/>
    <n v="1704"/>
    <n v="1278"/>
    <n v="426"/>
    <s v="Returned"/>
    <s v="Australia"/>
    <s v="Bank Transfer"/>
    <s v="2024"/>
    <x v="6"/>
    <s v="Thu"/>
    <n v="6"/>
  </r>
  <r>
    <s v="Non-Fiction"/>
    <d v="2024-08-08T00:00:00"/>
    <d v="2024-08-12T00:00:00"/>
    <n v="3"/>
    <n v="52"/>
    <n v="156"/>
    <n v="78"/>
    <n v="78"/>
    <s v="Completed"/>
    <s v="United States"/>
    <s v="Bank Transfer"/>
    <s v="2024"/>
    <x v="9"/>
    <s v="Thu"/>
    <n v="4"/>
  </r>
  <r>
    <s v="Curtains"/>
    <d v="2024-12-15T00:00:00"/>
    <d v="2024-12-26T00:00:00"/>
    <n v="4"/>
    <n v="692"/>
    <n v="2768"/>
    <n v="1799.2"/>
    <n v="968.8"/>
    <s v="Returned"/>
    <s v="Australia"/>
    <s v="Credit Card"/>
    <s v="2024"/>
    <x v="6"/>
    <s v="Sun"/>
    <n v="11"/>
  </r>
  <r>
    <s v="T-Shirt"/>
    <d v="2024-07-14T00:00:00"/>
    <d v="2024-07-22T00:00:00"/>
    <n v="1"/>
    <n v="889"/>
    <n v="889"/>
    <n v="577.85"/>
    <n v="311.14999999999998"/>
    <s v="Completed"/>
    <s v="China"/>
    <s v="Mobile Money"/>
    <s v="2024"/>
    <x v="2"/>
    <s v="Sun"/>
    <n v="8"/>
  </r>
  <r>
    <s v="Biography"/>
    <d v="2024-01-15T00:00:00"/>
    <d v="2024-01-18T00:00:00"/>
    <n v="2"/>
    <n v="908"/>
    <n v="1816"/>
    <n v="998.80000000000007"/>
    <n v="817.19999999999993"/>
    <s v="Returned"/>
    <s v="United States"/>
    <s v="Bank Transfer"/>
    <s v="2024"/>
    <x v="10"/>
    <s v="Mon"/>
    <n v="3"/>
  </r>
  <r>
    <s v="Headphones"/>
    <d v="2024-01-01T00:00:00"/>
    <d v="2024-01-15T00:00:00"/>
    <n v="9"/>
    <n v="957"/>
    <n v="8613"/>
    <n v="5598.45"/>
    <n v="3014.55"/>
    <s v="Returned"/>
    <s v="United Kingdom"/>
    <s v="Bank Transfer"/>
    <s v="2024"/>
    <x v="10"/>
    <s v="Mon"/>
    <n v="14"/>
  </r>
  <r>
    <s v="Jacket"/>
    <d v="2024-08-08T00:00:00"/>
    <d v="2024-08-15T00:00:00"/>
    <n v="2"/>
    <n v="981"/>
    <n v="1962"/>
    <n v="1569.6000000000001"/>
    <n v="392.39999999999986"/>
    <s v="Returned"/>
    <s v="Nigeria"/>
    <s v="Credit Card"/>
    <s v="2024"/>
    <x v="9"/>
    <s v="Thu"/>
    <n v="7"/>
  </r>
  <r>
    <s v="Cereal"/>
    <d v="2024-10-10T00:00:00"/>
    <d v="2024-10-13T00:00:00"/>
    <n v="3"/>
    <n v="206"/>
    <n v="618"/>
    <n v="339.90000000000003"/>
    <n v="278.09999999999997"/>
    <s v="Returned"/>
    <s v="China"/>
    <s v="Credit Card"/>
    <s v="2024"/>
    <x v="1"/>
    <s v="Thu"/>
    <n v="3"/>
  </r>
  <r>
    <s v="Milk"/>
    <d v="2024-12-11T00:00:00"/>
    <d v="2024-12-21T00:00:00"/>
    <n v="4"/>
    <n v="533"/>
    <n v="2132"/>
    <n v="1066"/>
    <n v="1066"/>
    <s v="Returned"/>
    <s v="China"/>
    <s v="Bank Transfer"/>
    <s v="2024"/>
    <x v="6"/>
    <s v="Wed"/>
    <n v="10"/>
  </r>
  <r>
    <s v="Tablet"/>
    <d v="2024-09-20T00:00:00"/>
    <d v="2024-09-27T00:00:00"/>
    <n v="10"/>
    <n v="353"/>
    <n v="3530"/>
    <n v="2471"/>
    <n v="1059"/>
    <s v="Returned"/>
    <s v="Australia"/>
    <s v="Bank Transfer"/>
    <s v="2024"/>
    <x v="8"/>
    <s v="Fri"/>
    <n v="7"/>
  </r>
  <r>
    <s v="Fiction"/>
    <d v="2024-08-21T00:00:00"/>
    <d v="2024-09-01T00:00:00"/>
    <n v="7"/>
    <n v="917"/>
    <n v="6419"/>
    <n v="3209.5"/>
    <n v="3209.5"/>
    <s v="Completed"/>
    <s v="Nigeria"/>
    <s v="Mobile Money"/>
    <s v="2024"/>
    <x v="9"/>
    <s v="Wed"/>
    <n v="11"/>
  </r>
  <r>
    <s v="Milk"/>
    <d v="2024-07-23T00:00:00"/>
    <d v="2024-07-29T00:00:00"/>
    <n v="4"/>
    <n v="161"/>
    <n v="644"/>
    <n v="322"/>
    <n v="322"/>
    <s v="Completed"/>
    <s v="Nigeria"/>
    <s v="Bank Transfer"/>
    <s v="2024"/>
    <x v="2"/>
    <s v="Tue"/>
    <n v="6"/>
  </r>
  <r>
    <s v="Pasta"/>
    <d v="2024-03-31T00:00:00"/>
    <d v="2024-04-05T00:00:00"/>
    <n v="9"/>
    <n v="485"/>
    <n v="4365"/>
    <n v="2619"/>
    <n v="1746"/>
    <s v="Completed"/>
    <s v="Australia"/>
    <s v="Credit Card"/>
    <s v="2024"/>
    <x v="3"/>
    <s v="Sun"/>
    <n v="5"/>
  </r>
  <r>
    <s v="Headphones"/>
    <d v="2024-03-09T00:00:00"/>
    <d v="2024-03-13T00:00:00"/>
    <n v="8"/>
    <n v="693"/>
    <n v="5544"/>
    <n v="3603.6"/>
    <n v="1940.4"/>
    <s v="Returned"/>
    <s v="Nigeria"/>
    <s v="Mobile Money"/>
    <s v="2024"/>
    <x v="3"/>
    <s v="Sat"/>
    <n v="4"/>
  </r>
  <r>
    <s v="Sneakers"/>
    <d v="2024-08-18T00:00:00"/>
    <d v="2024-08-28T00:00:00"/>
    <n v="5"/>
    <n v="779"/>
    <n v="3895"/>
    <n v="2921.25"/>
    <n v="973.75"/>
    <s v="Returned"/>
    <s v="Australia"/>
    <s v="Cash"/>
    <s v="2024"/>
    <x v="9"/>
    <s v="Sun"/>
    <n v="10"/>
  </r>
  <r>
    <s v="Pasta"/>
    <d v="2024-05-20T00:00:00"/>
    <d v="2024-05-31T00:00:00"/>
    <n v="8"/>
    <n v="89"/>
    <n v="712"/>
    <n v="427.2"/>
    <n v="284.8"/>
    <s v="Completed"/>
    <s v="Nigeria"/>
    <s v="Credit Card"/>
    <s v="2024"/>
    <x v="0"/>
    <s v="Mon"/>
    <n v="11"/>
  </r>
  <r>
    <s v="Cushion"/>
    <d v="2024-06-12T00:00:00"/>
    <d v="2024-06-16T00:00:00"/>
    <n v="9"/>
    <n v="92"/>
    <n v="828"/>
    <n v="538.20000000000005"/>
    <n v="289.79999999999995"/>
    <s v="Completed"/>
    <s v="Australia"/>
    <s v="Credit Card"/>
    <s v="2024"/>
    <x v="5"/>
    <s v="Wed"/>
    <n v="4"/>
  </r>
  <r>
    <s v="Jacket"/>
    <d v="2024-08-11T00:00:00"/>
    <d v="2024-08-25T00:00:00"/>
    <n v="8"/>
    <n v="39"/>
    <n v="312"/>
    <n v="249.60000000000002"/>
    <n v="62.399999999999977"/>
    <s v="Returned"/>
    <s v="China"/>
    <s v="Credit Card"/>
    <s v="2024"/>
    <x v="9"/>
    <s v="Sun"/>
    <n v="14"/>
  </r>
  <r>
    <s v="Cookbook"/>
    <d v="2024-12-05T00:00:00"/>
    <d v="2024-12-12T00:00:00"/>
    <n v="1"/>
    <n v="95"/>
    <n v="95"/>
    <n v="61.75"/>
    <n v="33.25"/>
    <s v="Completed"/>
    <s v="Nigeria"/>
    <s v="Mobile Money"/>
    <s v="2024"/>
    <x v="6"/>
    <s v="Thu"/>
    <n v="7"/>
  </r>
  <r>
    <s v="Headphones"/>
    <d v="2024-01-10T00:00:00"/>
    <d v="2024-01-14T00:00:00"/>
    <n v="9"/>
    <n v="63"/>
    <n v="567"/>
    <n v="368.55"/>
    <n v="198.45"/>
    <s v="Returned"/>
    <s v="United States"/>
    <s v="Mobile Money"/>
    <s v="2024"/>
    <x v="10"/>
    <s v="Wed"/>
    <n v="4"/>
  </r>
  <r>
    <s v="Smartphone"/>
    <d v="2024-01-16T00:00:00"/>
    <d v="2024-01-29T00:00:00"/>
    <n v="4"/>
    <n v="214"/>
    <n v="856"/>
    <n v="642"/>
    <n v="214"/>
    <s v="Returned"/>
    <s v="United Kingdom"/>
    <s v="Mobile Money"/>
    <s v="2024"/>
    <x v="10"/>
    <s v="Tue"/>
    <n v="13"/>
  </r>
  <r>
    <s v="Jeans"/>
    <d v="2024-03-05T00:00:00"/>
    <d v="2024-03-14T00:00:00"/>
    <n v="8"/>
    <n v="695"/>
    <n v="5560"/>
    <n v="3891.9999999999995"/>
    <n v="1668.0000000000005"/>
    <s v="Completed"/>
    <s v="Australia"/>
    <s v="Credit Card"/>
    <s v="2024"/>
    <x v="3"/>
    <s v="Tue"/>
    <n v="9"/>
  </r>
  <r>
    <s v="Cereal"/>
    <d v="2024-07-07T00:00:00"/>
    <d v="2024-07-15T00:00:00"/>
    <n v="3"/>
    <n v="630"/>
    <n v="1890"/>
    <n v="1039.5"/>
    <n v="850.5"/>
    <s v="Completed"/>
    <s v="Nigeria"/>
    <s v="Mobile Money"/>
    <s v="2024"/>
    <x v="2"/>
    <s v="Sun"/>
    <n v="8"/>
  </r>
  <r>
    <s v="Table Lamp"/>
    <d v="2024-10-23T00:00:00"/>
    <d v="2024-11-04T00:00:00"/>
    <n v="1"/>
    <n v="961"/>
    <n v="961"/>
    <n v="720.75"/>
    <n v="240.25"/>
    <s v="Returned"/>
    <s v="United States"/>
    <s v="Mobile Money"/>
    <s v="2024"/>
    <x v="1"/>
    <s v="Wed"/>
    <n v="12"/>
  </r>
  <r>
    <s v="Milk"/>
    <d v="2024-04-11T00:00:00"/>
    <d v="2024-04-24T00:00:00"/>
    <n v="2"/>
    <n v="616"/>
    <n v="1232"/>
    <n v="616"/>
    <n v="616"/>
    <s v="Completed"/>
    <s v="Nigeria"/>
    <s v="Mobile Money"/>
    <s v="2024"/>
    <x v="11"/>
    <s v="Thu"/>
    <n v="13"/>
  </r>
  <r>
    <s v="Vase"/>
    <d v="2024-03-02T00:00:00"/>
    <d v="2024-03-13T00:00:00"/>
    <n v="10"/>
    <n v="811"/>
    <n v="8110"/>
    <n v="6082.5"/>
    <n v="2027.5"/>
    <s v="Returned"/>
    <s v="Australia"/>
    <s v="Mobile Money"/>
    <s v="2024"/>
    <x v="3"/>
    <s v="Sat"/>
    <n v="11"/>
  </r>
  <r>
    <s v="Rice"/>
    <d v="2024-08-09T00:00:00"/>
    <d v="2024-08-15T00:00:00"/>
    <n v="6"/>
    <n v="660"/>
    <n v="3960"/>
    <n v="2376"/>
    <n v="1584"/>
    <s v="Returned"/>
    <s v="United Kingdom"/>
    <s v="Credit Card"/>
    <s v="2024"/>
    <x v="9"/>
    <s v="Fri"/>
    <n v="6"/>
  </r>
  <r>
    <s v="Sneakers"/>
    <d v="2024-03-31T00:00:00"/>
    <d v="2024-04-13T00:00:00"/>
    <n v="9"/>
    <n v="998"/>
    <n v="8982"/>
    <n v="6736.5"/>
    <n v="2245.5"/>
    <s v="Returned"/>
    <s v="Nigeria"/>
    <s v="Cash"/>
    <s v="2024"/>
    <x v="3"/>
    <s v="Sun"/>
    <n v="13"/>
  </r>
  <r>
    <s v="Biography"/>
    <d v="2024-10-11T00:00:00"/>
    <d v="2024-10-17T00:00:00"/>
    <n v="1"/>
    <n v="539"/>
    <n v="539"/>
    <n v="296.45000000000005"/>
    <n v="242.54999999999995"/>
    <s v="Completed"/>
    <s v="Australia"/>
    <s v="Bank Transfer"/>
    <s v="2024"/>
    <x v="1"/>
    <s v="Fri"/>
    <n v="6"/>
  </r>
  <r>
    <s v="Biography"/>
    <d v="2024-08-30T00:00:00"/>
    <d v="2024-09-12T00:00:00"/>
    <n v="9"/>
    <n v="553"/>
    <n v="4977"/>
    <n v="2737.3500000000004"/>
    <n v="2239.6499999999996"/>
    <s v="Returned"/>
    <s v="United States"/>
    <s v="Bank Transfer"/>
    <s v="2024"/>
    <x v="9"/>
    <s v="Fri"/>
    <n v="13"/>
  </r>
  <r>
    <s v="Biography"/>
    <d v="2024-06-29T00:00:00"/>
    <d v="2024-07-13T00:00:00"/>
    <n v="8"/>
    <n v="287"/>
    <n v="2296"/>
    <n v="1262.8000000000002"/>
    <n v="1033.1999999999998"/>
    <s v="Completed"/>
    <s v="United States"/>
    <s v="Cash"/>
    <s v="2024"/>
    <x v="5"/>
    <s v="Sat"/>
    <n v="14"/>
  </r>
  <r>
    <s v="Laptop"/>
    <d v="2024-06-10T00:00:00"/>
    <d v="2024-06-19T00:00:00"/>
    <n v="2"/>
    <n v="770"/>
    <n v="1540"/>
    <n v="1309"/>
    <n v="231"/>
    <s v="Completed"/>
    <s v="Nigeria"/>
    <s v="Bank Transfer"/>
    <s v="2024"/>
    <x v="5"/>
    <s v="Mon"/>
    <n v="9"/>
  </r>
  <r>
    <s v="Laptop"/>
    <d v="2024-05-31T00:00:00"/>
    <d v="2024-06-14T00:00:00"/>
    <n v="4"/>
    <n v="379"/>
    <n v="1516"/>
    <n v="1288.5999999999999"/>
    <n v="227.40000000000009"/>
    <s v="Completed"/>
    <s v="Australia"/>
    <s v="Cash"/>
    <s v="2024"/>
    <x v="0"/>
    <s v="Fri"/>
    <n v="14"/>
  </r>
  <r>
    <s v="Non-Fiction"/>
    <d v="2024-05-20T00:00:00"/>
    <d v="2024-05-26T00:00:00"/>
    <n v="1"/>
    <n v="65"/>
    <n v="65"/>
    <n v="32.5"/>
    <n v="32.5"/>
    <s v="Returned"/>
    <s v="Nigeria"/>
    <s v="Cash"/>
    <s v="2024"/>
    <x v="0"/>
    <s v="Mon"/>
    <n v="6"/>
  </r>
  <r>
    <s v="Cereal"/>
    <d v="2024-04-04T00:00:00"/>
    <d v="2024-04-15T00:00:00"/>
    <n v="1"/>
    <n v="268"/>
    <n v="268"/>
    <n v="147.4"/>
    <n v="120.6"/>
    <s v="Completed"/>
    <s v="United Kingdom"/>
    <s v="Mobile Money"/>
    <s v="2024"/>
    <x v="11"/>
    <s v="Thu"/>
    <n v="11"/>
  </r>
  <r>
    <s v="Headphones"/>
    <d v="2024-09-08T00:00:00"/>
    <d v="2024-09-21T00:00:00"/>
    <n v="2"/>
    <n v="600"/>
    <n v="1200"/>
    <n v="780"/>
    <n v="420"/>
    <s v="Completed"/>
    <s v="Nigeria"/>
    <s v="Cash"/>
    <s v="2024"/>
    <x v="8"/>
    <s v="Sun"/>
    <n v="13"/>
  </r>
  <r>
    <s v="Cereal"/>
    <d v="2024-10-28T00:00:00"/>
    <d v="2024-11-04T00:00:00"/>
    <n v="7"/>
    <n v="322"/>
    <n v="2254"/>
    <n v="1239.7"/>
    <n v="1014.3"/>
    <s v="Completed"/>
    <s v="Nigeria"/>
    <s v="Cash"/>
    <s v="2024"/>
    <x v="1"/>
    <s v="Mon"/>
    <n v="7"/>
  </r>
  <r>
    <s v="Fiction"/>
    <d v="2024-04-16T00:00:00"/>
    <d v="2024-04-22T00:00:00"/>
    <n v="4"/>
    <n v="280"/>
    <n v="1120"/>
    <n v="560"/>
    <n v="560"/>
    <s v="Completed"/>
    <s v="Nigeria"/>
    <s v="Credit Card"/>
    <s v="2024"/>
    <x v="11"/>
    <s v="Tue"/>
    <n v="6"/>
  </r>
  <r>
    <s v="Children's Book"/>
    <d v="2024-05-29T00:00:00"/>
    <d v="2024-06-12T00:00:00"/>
    <n v="1"/>
    <n v="247"/>
    <n v="247"/>
    <n v="148.19999999999999"/>
    <n v="98.800000000000011"/>
    <s v="Returned"/>
    <s v="United States"/>
    <s v="Cash"/>
    <s v="2024"/>
    <x v="0"/>
    <s v="Wed"/>
    <n v="14"/>
  </r>
  <r>
    <s v="Rice"/>
    <d v="2024-12-17T00:00:00"/>
    <d v="2024-12-30T00:00:00"/>
    <n v="4"/>
    <n v="956"/>
    <n v="3824"/>
    <n v="2294.4"/>
    <n v="1529.6"/>
    <s v="Returned"/>
    <s v="United States"/>
    <s v="Credit Card"/>
    <s v="2024"/>
    <x v="6"/>
    <s v="Tue"/>
    <n v="13"/>
  </r>
  <r>
    <s v="T-Shirt"/>
    <d v="2024-01-31T00:00:00"/>
    <d v="2024-02-14T00:00:00"/>
    <n v="3"/>
    <n v="821"/>
    <n v="2463"/>
    <n v="1600.95"/>
    <n v="862.05"/>
    <s v="Returned"/>
    <s v="United States"/>
    <s v="Mobile Money"/>
    <s v="2024"/>
    <x v="10"/>
    <s v="Wed"/>
    <n v="14"/>
  </r>
  <r>
    <s v="Biography"/>
    <d v="2024-08-12T00:00:00"/>
    <d v="2024-08-17T00:00:00"/>
    <n v="2"/>
    <n v="489"/>
    <n v="978"/>
    <n v="537.90000000000009"/>
    <n v="440.09999999999991"/>
    <s v="Returned"/>
    <s v="Nigeria"/>
    <s v="Cash"/>
    <s v="2024"/>
    <x v="9"/>
    <s v="Mon"/>
    <n v="5"/>
  </r>
  <r>
    <s v="Cereal"/>
    <d v="2024-09-13T00:00:00"/>
    <d v="2024-09-25T00:00:00"/>
    <n v="9"/>
    <n v="515"/>
    <n v="4635"/>
    <n v="2549.25"/>
    <n v="2085.75"/>
    <s v="Returned"/>
    <s v="China"/>
    <s v="Mobile Money"/>
    <s v="2024"/>
    <x v="8"/>
    <s v="Fri"/>
    <n v="12"/>
  </r>
  <r>
    <s v="Headphones"/>
    <d v="2024-06-14T00:00:00"/>
    <d v="2024-06-19T00:00:00"/>
    <n v="10"/>
    <n v="266"/>
    <n v="2660"/>
    <n v="1729"/>
    <n v="931"/>
    <s v="Completed"/>
    <s v="Australia"/>
    <s v="Mobile Money"/>
    <s v="2024"/>
    <x v="5"/>
    <s v="Fri"/>
    <n v="5"/>
  </r>
  <r>
    <s v="Children's Book"/>
    <d v="2024-05-22T00:00:00"/>
    <d v="2024-06-01T00:00:00"/>
    <n v="3"/>
    <n v="609"/>
    <n v="1827"/>
    <n v="1096.2"/>
    <n v="730.8"/>
    <s v="Completed"/>
    <s v="China"/>
    <s v="Mobile Money"/>
    <s v="2024"/>
    <x v="0"/>
    <s v="Wed"/>
    <n v="10"/>
  </r>
  <r>
    <s v="Cereal"/>
    <d v="2024-07-28T00:00:00"/>
    <d v="2024-08-01T00:00:00"/>
    <n v="6"/>
    <n v="338"/>
    <n v="2028"/>
    <n v="1115.4000000000001"/>
    <n v="912.59999999999991"/>
    <s v="Completed"/>
    <s v="Nigeria"/>
    <s v="Mobile Money"/>
    <s v="2024"/>
    <x v="2"/>
    <s v="Sun"/>
    <n v="4"/>
  </r>
  <r>
    <s v="Wall Art"/>
    <d v="2024-12-21T00:00:00"/>
    <d v="2024-12-24T00:00:00"/>
    <n v="8"/>
    <n v="305"/>
    <n v="2440"/>
    <n v="1708"/>
    <n v="732"/>
    <s v="Returned"/>
    <s v="Nigeria"/>
    <s v="Credit Card"/>
    <s v="2024"/>
    <x v="6"/>
    <s v="Sat"/>
    <n v="3"/>
  </r>
  <r>
    <s v="Fiction"/>
    <d v="2024-12-02T00:00:00"/>
    <d v="2024-12-15T00:00:00"/>
    <n v="9"/>
    <n v="483"/>
    <n v="4347"/>
    <n v="2173.5"/>
    <n v="2173.5"/>
    <s v="Completed"/>
    <s v="China"/>
    <s v="Credit Card"/>
    <s v="2024"/>
    <x v="6"/>
    <s v="Mon"/>
    <n v="13"/>
  </r>
  <r>
    <s v="Biography"/>
    <d v="2024-11-14T00:00:00"/>
    <d v="2024-11-18T00:00:00"/>
    <n v="8"/>
    <n v="650"/>
    <n v="5200"/>
    <n v="2860.0000000000005"/>
    <n v="2339.9999999999995"/>
    <s v="Completed"/>
    <s v="China"/>
    <s v="Cash"/>
    <s v="2024"/>
    <x v="4"/>
    <s v="Thu"/>
    <n v="4"/>
  </r>
  <r>
    <s v="Vase"/>
    <d v="2024-03-08T00:00:00"/>
    <d v="2024-03-22T00:00:00"/>
    <n v="5"/>
    <n v="458"/>
    <n v="2290"/>
    <n v="1717.5"/>
    <n v="572.5"/>
    <s v="Completed"/>
    <s v="Nigeria"/>
    <s v="Mobile Money"/>
    <s v="2024"/>
    <x v="3"/>
    <s v="Fri"/>
    <n v="14"/>
  </r>
  <r>
    <s v="Camera"/>
    <d v="2024-05-02T00:00:00"/>
    <d v="2024-05-13T00:00:00"/>
    <n v="3"/>
    <n v="328"/>
    <n v="984"/>
    <n v="787.2"/>
    <n v="196.79999999999995"/>
    <s v="Returned"/>
    <s v="Nigeria"/>
    <s v="Mobile Money"/>
    <s v="2024"/>
    <x v="0"/>
    <s v="Thu"/>
    <n v="11"/>
  </r>
  <r>
    <s v="Sneakers"/>
    <d v="2024-10-09T00:00:00"/>
    <d v="2024-10-16T00:00:00"/>
    <n v="3"/>
    <n v="402"/>
    <n v="1206"/>
    <n v="904.5"/>
    <n v="301.5"/>
    <s v="Returned"/>
    <s v="Australia"/>
    <s v="Bank Transfer"/>
    <s v="2024"/>
    <x v="1"/>
    <s v="Wed"/>
    <n v="7"/>
  </r>
  <r>
    <s v="Tablet"/>
    <d v="2024-06-01T00:00:00"/>
    <d v="2024-06-13T00:00:00"/>
    <n v="10"/>
    <n v="603"/>
    <n v="6030"/>
    <n v="4221"/>
    <n v="1809"/>
    <s v="Completed"/>
    <s v="Nigeria"/>
    <s v="Bank Transfer"/>
    <s v="2024"/>
    <x v="5"/>
    <s v="Sat"/>
    <n v="12"/>
  </r>
  <r>
    <s v="Camera"/>
    <d v="2024-08-21T00:00:00"/>
    <d v="2024-09-02T00:00:00"/>
    <n v="1"/>
    <n v="749"/>
    <n v="749"/>
    <n v="599.20000000000005"/>
    <n v="149.79999999999995"/>
    <s v="Returned"/>
    <s v="Australia"/>
    <s v="Mobile Money"/>
    <s v="2024"/>
    <x v="9"/>
    <s v="Wed"/>
    <n v="12"/>
  </r>
  <r>
    <s v="T-Shirt"/>
    <d v="2024-08-28T00:00:00"/>
    <d v="2024-09-04T00:00:00"/>
    <n v="5"/>
    <n v="356"/>
    <n v="1780"/>
    <n v="1157"/>
    <n v="623"/>
    <s v="Returned"/>
    <s v="Nigeria"/>
    <s v="Mobile Money"/>
    <s v="2024"/>
    <x v="9"/>
    <s v="Wed"/>
    <n v="7"/>
  </r>
  <r>
    <s v="Tablet"/>
    <d v="2024-12-11T00:00:00"/>
    <d v="2024-12-23T00:00:00"/>
    <n v="9"/>
    <n v="399"/>
    <n v="3591"/>
    <n v="2513.6999999999998"/>
    <n v="1077.3000000000002"/>
    <s v="Returned"/>
    <s v="United States"/>
    <s v="Mobile Money"/>
    <s v="2024"/>
    <x v="6"/>
    <s v="Wed"/>
    <n v="12"/>
  </r>
  <r>
    <s v="Camera"/>
    <d v="2024-02-05T00:00:00"/>
    <d v="2024-02-09T00:00:00"/>
    <n v="4"/>
    <n v="656"/>
    <n v="2624"/>
    <n v="2099.2000000000003"/>
    <n v="524.79999999999973"/>
    <s v="Completed"/>
    <s v="Nigeria"/>
    <s v="Cash"/>
    <s v="2024"/>
    <x v="7"/>
    <s v="Mon"/>
    <n v="4"/>
  </r>
  <r>
    <s v="Headphones"/>
    <d v="2024-02-20T00:00:00"/>
    <d v="2024-02-24T00:00:00"/>
    <n v="2"/>
    <n v="464"/>
    <n v="928"/>
    <n v="603.20000000000005"/>
    <n v="324.79999999999995"/>
    <s v="Completed"/>
    <s v="Australia"/>
    <s v="Credit Card"/>
    <s v="2024"/>
    <x v="7"/>
    <s v="Tue"/>
    <n v="4"/>
  </r>
  <r>
    <s v="Tablet"/>
    <d v="2024-01-29T00:00:00"/>
    <d v="2024-02-05T00:00:00"/>
    <n v="5"/>
    <n v="377"/>
    <n v="1885"/>
    <n v="1319.5"/>
    <n v="565.5"/>
    <s v="Completed"/>
    <s v="United States"/>
    <s v="Credit Card"/>
    <s v="2024"/>
    <x v="10"/>
    <s v="Mon"/>
    <n v="7"/>
  </r>
  <r>
    <s v="Dress"/>
    <d v="2024-07-29T00:00:00"/>
    <d v="2024-08-09T00:00:00"/>
    <n v="10"/>
    <n v="708"/>
    <n v="7080"/>
    <n v="4956"/>
    <n v="2124"/>
    <s v="Completed"/>
    <s v="United Kingdom"/>
    <s v="Cash"/>
    <s v="2024"/>
    <x v="2"/>
    <s v="Mon"/>
    <n v="11"/>
  </r>
  <r>
    <s v="T-Shirt"/>
    <d v="2024-11-17T00:00:00"/>
    <d v="2024-11-23T00:00:00"/>
    <n v="1"/>
    <n v="326"/>
    <n v="326"/>
    <n v="211.9"/>
    <n v="114.1"/>
    <s v="Completed"/>
    <s v="United Kingdom"/>
    <s v="Bank Transfer"/>
    <s v="2024"/>
    <x v="4"/>
    <s v="Sun"/>
    <n v="6"/>
  </r>
  <r>
    <s v="Biography"/>
    <d v="2024-03-08T00:00:00"/>
    <d v="2024-03-18T00:00:00"/>
    <n v="2"/>
    <n v="941"/>
    <n v="1882"/>
    <n v="1035.1000000000001"/>
    <n v="846.89999999999986"/>
    <s v="Returned"/>
    <s v="United States"/>
    <s v="Cash"/>
    <s v="2024"/>
    <x v="3"/>
    <s v="Fri"/>
    <n v="10"/>
  </r>
  <r>
    <s v="Pasta"/>
    <d v="2024-04-12T00:00:00"/>
    <d v="2024-04-21T00:00:00"/>
    <n v="3"/>
    <n v="815"/>
    <n v="2445"/>
    <n v="1467"/>
    <n v="978"/>
    <s v="Returned"/>
    <s v="Nigeria"/>
    <s v="Cash"/>
    <s v="2024"/>
    <x v="11"/>
    <s v="Fri"/>
    <n v="9"/>
  </r>
  <r>
    <s v="Table Lamp"/>
    <d v="2024-08-27T00:00:00"/>
    <d v="2024-09-03T00:00:00"/>
    <n v="2"/>
    <n v="154"/>
    <n v="308"/>
    <n v="231"/>
    <n v="77"/>
    <s v="Returned"/>
    <s v="United Kingdom"/>
    <s v="Cash"/>
    <s v="2024"/>
    <x v="9"/>
    <s v="Tue"/>
    <n v="7"/>
  </r>
  <r>
    <s v="Fiction"/>
    <d v="2024-08-20T00:00:00"/>
    <d v="2024-08-30T00:00:00"/>
    <n v="6"/>
    <n v="698"/>
    <n v="4188"/>
    <n v="2094"/>
    <n v="2094"/>
    <s v="Returned"/>
    <s v="Nigeria"/>
    <s v="Cash"/>
    <s v="2024"/>
    <x v="9"/>
    <s v="Tue"/>
    <n v="10"/>
  </r>
  <r>
    <s v="Cereal"/>
    <d v="2024-02-25T00:00:00"/>
    <d v="2024-03-02T00:00:00"/>
    <n v="4"/>
    <n v="492"/>
    <n v="1968"/>
    <n v="1082.4000000000001"/>
    <n v="885.59999999999991"/>
    <s v="Returned"/>
    <s v="Australia"/>
    <s v="Mobile Money"/>
    <s v="2024"/>
    <x v="7"/>
    <s v="Sun"/>
    <n v="6"/>
  </r>
  <r>
    <s v="Vase"/>
    <d v="2024-04-23T00:00:00"/>
    <d v="2024-04-28T00:00:00"/>
    <n v="2"/>
    <n v="660"/>
    <n v="1320"/>
    <n v="990"/>
    <n v="330"/>
    <s v="Returned"/>
    <s v="United Kingdom"/>
    <s v="Bank Transfer"/>
    <s v="2024"/>
    <x v="11"/>
    <s v="Tue"/>
    <n v="5"/>
  </r>
  <r>
    <s v="Pasta"/>
    <d v="2024-07-04T00:00:00"/>
    <d v="2024-07-11T00:00:00"/>
    <n v="2"/>
    <n v="712"/>
    <n v="1424"/>
    <n v="854.4"/>
    <n v="569.6"/>
    <s v="Returned"/>
    <s v="United States"/>
    <s v="Mobile Money"/>
    <s v="2024"/>
    <x v="2"/>
    <s v="Thu"/>
    <n v="7"/>
  </r>
  <r>
    <s v="Table Lamp"/>
    <d v="2024-07-22T00:00:00"/>
    <d v="2024-07-26T00:00:00"/>
    <n v="5"/>
    <n v="204"/>
    <n v="1020"/>
    <n v="765"/>
    <n v="255"/>
    <s v="Completed"/>
    <s v="Australia"/>
    <s v="Bank Transfer"/>
    <s v="2024"/>
    <x v="2"/>
    <s v="Mon"/>
    <n v="4"/>
  </r>
  <r>
    <s v="Dress"/>
    <d v="2024-01-11T00:00:00"/>
    <d v="2024-01-17T00:00:00"/>
    <n v="1"/>
    <n v="815"/>
    <n v="815"/>
    <n v="570.5"/>
    <n v="244.5"/>
    <s v="Completed"/>
    <s v="United States"/>
    <s v="Mobile Money"/>
    <s v="2024"/>
    <x v="10"/>
    <s v="Thu"/>
    <n v="6"/>
  </r>
  <r>
    <s v="Non-Fiction"/>
    <d v="2024-02-05T00:00:00"/>
    <d v="2024-02-13T00:00:00"/>
    <n v="9"/>
    <n v="222"/>
    <n v="1998"/>
    <n v="999"/>
    <n v="999"/>
    <s v="Completed"/>
    <s v="Nigeria"/>
    <s v="Credit Card"/>
    <s v="2024"/>
    <x v="7"/>
    <s v="Mon"/>
    <n v="8"/>
  </r>
  <r>
    <s v="Curtains"/>
    <d v="2024-11-01T00:00:00"/>
    <d v="2024-11-09T00:00:00"/>
    <n v="1"/>
    <n v="293"/>
    <n v="293"/>
    <n v="190.45000000000002"/>
    <n v="102.54999999999998"/>
    <s v="Completed"/>
    <s v="United Kingdom"/>
    <s v="Cash"/>
    <s v="2024"/>
    <x v="4"/>
    <s v="Fri"/>
    <n v="8"/>
  </r>
  <r>
    <s v="Biography"/>
    <d v="2024-03-30T00:00:00"/>
    <d v="2024-04-05T00:00:00"/>
    <n v="2"/>
    <n v="686"/>
    <n v="1372"/>
    <n v="754.6"/>
    <n v="617.4"/>
    <s v="Completed"/>
    <s v="United Kingdom"/>
    <s v="Mobile Money"/>
    <s v="2024"/>
    <x v="3"/>
    <s v="Sat"/>
    <n v="6"/>
  </r>
  <r>
    <s v="Cereal"/>
    <d v="2024-09-19T00:00:00"/>
    <d v="2024-09-29T00:00:00"/>
    <n v="10"/>
    <n v="121"/>
    <n v="1210"/>
    <n v="665.5"/>
    <n v="544.5"/>
    <s v="Completed"/>
    <s v="China"/>
    <s v="Cash"/>
    <s v="2024"/>
    <x v="8"/>
    <s v="Thu"/>
    <n v="10"/>
  </r>
  <r>
    <s v="Fiction"/>
    <d v="2024-12-03T00:00:00"/>
    <d v="2024-12-07T00:00:00"/>
    <n v="9"/>
    <n v="318"/>
    <n v="2862"/>
    <n v="1431"/>
    <n v="1431"/>
    <s v="Completed"/>
    <s v="China"/>
    <s v="Credit Card"/>
    <s v="2024"/>
    <x v="6"/>
    <s v="Tue"/>
    <n v="4"/>
  </r>
  <r>
    <s v="Milk"/>
    <d v="2024-08-06T00:00:00"/>
    <d v="2024-08-17T00:00:00"/>
    <n v="2"/>
    <n v="512"/>
    <n v="1024"/>
    <n v="512"/>
    <n v="512"/>
    <s v="Completed"/>
    <s v="Nigeria"/>
    <s v="Mobile Money"/>
    <s v="2024"/>
    <x v="9"/>
    <s v="Tue"/>
    <n v="11"/>
  </r>
  <r>
    <s v="Tablet"/>
    <d v="2024-11-07T00:00:00"/>
    <d v="2024-11-12T00:00:00"/>
    <n v="3"/>
    <n v="77"/>
    <n v="231"/>
    <n v="161.69999999999999"/>
    <n v="69.300000000000011"/>
    <s v="Returned"/>
    <s v="Australia"/>
    <s v="Cash"/>
    <s v="2024"/>
    <x v="4"/>
    <s v="Thu"/>
    <n v="5"/>
  </r>
  <r>
    <s v="Juice"/>
    <d v="2024-11-05T00:00:00"/>
    <d v="2024-11-09T00:00:00"/>
    <n v="7"/>
    <n v="111"/>
    <n v="777"/>
    <n v="427.35"/>
    <n v="349.65"/>
    <s v="Returned"/>
    <s v="United Kingdom"/>
    <s v="Bank Transfer"/>
    <s v="2024"/>
    <x v="4"/>
    <s v="Tue"/>
    <n v="4"/>
  </r>
  <r>
    <s v="Milk"/>
    <d v="2024-07-31T00:00:00"/>
    <d v="2024-08-05T00:00:00"/>
    <n v="2"/>
    <n v="330"/>
    <n v="660"/>
    <n v="330"/>
    <n v="330"/>
    <s v="Returned"/>
    <s v="China"/>
    <s v="Bank Transfer"/>
    <s v="2024"/>
    <x v="2"/>
    <s v="Wed"/>
    <n v="5"/>
  </r>
  <r>
    <s v="Cushion"/>
    <d v="2024-03-19T00:00:00"/>
    <d v="2024-03-23T00:00:00"/>
    <n v="8"/>
    <n v="78"/>
    <n v="624"/>
    <n v="405.6"/>
    <n v="218.39999999999998"/>
    <s v="Completed"/>
    <s v="Australia"/>
    <s v="Credit Card"/>
    <s v="2024"/>
    <x v="3"/>
    <s v="Tue"/>
    <n v="4"/>
  </r>
  <r>
    <s v="Rice"/>
    <d v="2024-07-09T00:00:00"/>
    <d v="2024-07-13T00:00:00"/>
    <n v="3"/>
    <n v="579"/>
    <n v="1737"/>
    <n v="1042.2"/>
    <n v="694.8"/>
    <s v="Returned"/>
    <s v="Australia"/>
    <s v="Credit Card"/>
    <s v="2024"/>
    <x v="2"/>
    <s v="Tue"/>
    <n v="4"/>
  </r>
  <r>
    <s v="Biography"/>
    <d v="2024-12-09T00:00:00"/>
    <d v="2024-12-23T00:00:00"/>
    <n v="2"/>
    <n v="430"/>
    <n v="860"/>
    <n v="473.00000000000006"/>
    <n v="386.99999999999994"/>
    <s v="Returned"/>
    <s v="United States"/>
    <s v="Bank Transfer"/>
    <s v="2024"/>
    <x v="6"/>
    <s v="Mon"/>
    <n v="14"/>
  </r>
  <r>
    <s v="Tablet"/>
    <d v="2024-11-03T00:00:00"/>
    <d v="2024-11-24T00:00:00"/>
    <n v="5"/>
    <n v="370"/>
    <n v="1850"/>
    <n v="1295"/>
    <n v="555"/>
    <s v="Returned"/>
    <s v="Australia"/>
    <s v="Mobile Money"/>
    <s v="2024"/>
    <x v="4"/>
    <s v="Sun"/>
    <n v="21"/>
  </r>
  <r>
    <s v="Biography"/>
    <d v="2024-02-28T00:00:00"/>
    <d v="2024-03-03T00:00:00"/>
    <n v="5"/>
    <n v="597"/>
    <n v="2985"/>
    <n v="1641.7500000000002"/>
    <n v="1343.2499999999998"/>
    <s v="Returned"/>
    <s v="Australia"/>
    <s v="Bank Transfer"/>
    <s v="2024"/>
    <x v="7"/>
    <s v="Wed"/>
    <n v="4"/>
  </r>
  <r>
    <s v="Cookbook"/>
    <d v="2024-12-11T00:00:00"/>
    <d v="2024-12-19T00:00:00"/>
    <n v="9"/>
    <n v="36"/>
    <n v="324"/>
    <n v="210.6"/>
    <n v="113.4"/>
    <s v="Completed"/>
    <s v="Nigeria"/>
    <s v="Bank Transfer"/>
    <s v="2024"/>
    <x v="6"/>
    <s v="Wed"/>
    <n v="8"/>
  </r>
  <r>
    <s v="Jacket"/>
    <d v="2024-12-25T00:00:00"/>
    <d v="2025-01-03T00:00:00"/>
    <n v="5"/>
    <n v="953"/>
    <n v="4765"/>
    <n v="3812"/>
    <n v="953"/>
    <s v="Completed"/>
    <s v="United States"/>
    <s v="Mobile Money"/>
    <s v="2024"/>
    <x v="6"/>
    <s v="Wed"/>
    <n v="9"/>
  </r>
  <r>
    <s v="Jeans"/>
    <d v="2024-10-16T00:00:00"/>
    <d v="2024-10-19T00:00:00"/>
    <n v="7"/>
    <n v="81"/>
    <n v="567"/>
    <n v="396.9"/>
    <n v="170.10000000000002"/>
    <s v="Completed"/>
    <s v="Australia"/>
    <s v="Credit Card"/>
    <s v="2024"/>
    <x v="1"/>
    <s v="Wed"/>
    <n v="3"/>
  </r>
  <r>
    <s v="Cushion"/>
    <d v="2024-10-17T00:00:00"/>
    <d v="2024-10-29T00:00:00"/>
    <n v="10"/>
    <n v="96"/>
    <n v="960"/>
    <n v="624"/>
    <n v="336"/>
    <s v="Completed"/>
    <s v="Australia"/>
    <s v="Cash"/>
    <s v="2024"/>
    <x v="1"/>
    <s v="Thu"/>
    <n v="12"/>
  </r>
  <r>
    <s v="Children's Book"/>
    <d v="2024-07-31T00:00:00"/>
    <d v="2024-08-03T00:00:00"/>
    <n v="5"/>
    <n v="230"/>
    <n v="1150"/>
    <n v="690"/>
    <n v="460"/>
    <s v="Completed"/>
    <s v="United Kingdom"/>
    <s v="Credit Card"/>
    <s v="2024"/>
    <x v="2"/>
    <s v="Wed"/>
    <n v="3"/>
  </r>
  <r>
    <s v="Biography"/>
    <d v="2024-01-24T00:00:00"/>
    <d v="2024-02-07T00:00:00"/>
    <n v="4"/>
    <n v="414"/>
    <n v="1656"/>
    <n v="910.80000000000007"/>
    <n v="745.19999999999993"/>
    <s v="Completed"/>
    <s v="Nigeria"/>
    <s v="Mobile Money"/>
    <s v="2024"/>
    <x v="10"/>
    <s v="Wed"/>
    <n v="14"/>
  </r>
  <r>
    <s v="Smartphone"/>
    <d v="2024-09-11T00:00:00"/>
    <d v="2024-09-24T00:00:00"/>
    <n v="7"/>
    <n v="189"/>
    <n v="1323"/>
    <n v="992.25"/>
    <n v="330.75"/>
    <s v="Returned"/>
    <s v="Australia"/>
    <s v="Credit Card"/>
    <s v="2024"/>
    <x v="8"/>
    <s v="Wed"/>
    <n v="13"/>
  </r>
  <r>
    <s v="Cereal"/>
    <d v="2024-02-28T00:00:00"/>
    <d v="2024-03-05T00:00:00"/>
    <n v="7"/>
    <n v="31"/>
    <n v="217"/>
    <n v="119.35000000000001"/>
    <n v="97.649999999999991"/>
    <s v="Returned"/>
    <s v="United States"/>
    <s v="Credit Card"/>
    <s v="2024"/>
    <x v="7"/>
    <s v="Wed"/>
    <n v="6"/>
  </r>
  <r>
    <s v="Children's Book"/>
    <d v="2024-09-25T00:00:00"/>
    <d v="2024-10-07T00:00:00"/>
    <n v="2"/>
    <n v="415"/>
    <n v="830"/>
    <n v="498"/>
    <n v="332"/>
    <s v="Returned"/>
    <s v="United Kingdom"/>
    <s v="Cash"/>
    <s v="2024"/>
    <x v="8"/>
    <s v="Wed"/>
    <n v="12"/>
  </r>
  <r>
    <s v="Curtains"/>
    <d v="2024-06-19T00:00:00"/>
    <d v="2024-06-26T00:00:00"/>
    <n v="3"/>
    <n v="88"/>
    <n v="264"/>
    <n v="171.6"/>
    <n v="92.4"/>
    <s v="Returned"/>
    <s v="Nigeria"/>
    <s v="Mobile Money"/>
    <s v="2024"/>
    <x v="5"/>
    <s v="Wed"/>
    <n v="7"/>
  </r>
  <r>
    <s v="Non-Fiction"/>
    <d v="2024-06-27T00:00:00"/>
    <d v="2024-07-05T00:00:00"/>
    <n v="6"/>
    <n v="754"/>
    <n v="4524"/>
    <n v="2262"/>
    <n v="2262"/>
    <s v="Completed"/>
    <s v="United Kingdom"/>
    <s v="Mobile Money"/>
    <s v="2024"/>
    <x v="5"/>
    <s v="Thu"/>
    <n v="8"/>
  </r>
  <r>
    <s v="Laptop"/>
    <d v="2024-05-11T00:00:00"/>
    <d v="2024-05-23T00:00:00"/>
    <n v="4"/>
    <n v="187"/>
    <n v="748"/>
    <n v="635.79999999999995"/>
    <n v="112.20000000000005"/>
    <s v="Returned"/>
    <s v="Nigeria"/>
    <s v="Mobile Money"/>
    <s v="2024"/>
    <x v="0"/>
    <s v="Sat"/>
    <n v="12"/>
  </r>
  <r>
    <s v="Laptop"/>
    <d v="2024-11-17T00:00:00"/>
    <d v="2024-11-27T00:00:00"/>
    <n v="8"/>
    <n v="485"/>
    <n v="3880"/>
    <n v="3298"/>
    <n v="582"/>
    <s v="Returned"/>
    <s v="United Kingdom"/>
    <s v="Bank Transfer"/>
    <s v="2024"/>
    <x v="4"/>
    <s v="Sun"/>
    <n v="10"/>
  </r>
  <r>
    <s v="Juice"/>
    <d v="2024-11-25T00:00:00"/>
    <d v="2024-11-28T00:00:00"/>
    <n v="10"/>
    <n v="340"/>
    <n v="3400"/>
    <n v="1870.0000000000002"/>
    <n v="1529.9999999999998"/>
    <s v="Completed"/>
    <s v="United Kingdom"/>
    <s v="Cash"/>
    <s v="2024"/>
    <x v="4"/>
    <s v="Mon"/>
    <n v="3"/>
  </r>
  <r>
    <s v="Rice"/>
    <d v="2024-08-28T00:00:00"/>
    <d v="2024-09-08T00:00:00"/>
    <n v="8"/>
    <n v="656"/>
    <n v="5248"/>
    <n v="3148.7999999999997"/>
    <n v="2099.2000000000003"/>
    <s v="Returned"/>
    <s v="United States"/>
    <s v="Mobile Money"/>
    <s v="2024"/>
    <x v="9"/>
    <s v="Wed"/>
    <n v="11"/>
  </r>
  <r>
    <s v="Tablet"/>
    <d v="2024-09-16T00:00:00"/>
    <d v="2024-09-20T00:00:00"/>
    <n v="2"/>
    <n v="327"/>
    <n v="654"/>
    <n v="457.79999999999995"/>
    <n v="196.20000000000005"/>
    <s v="Completed"/>
    <s v="China"/>
    <s v="Bank Transfer"/>
    <s v="2024"/>
    <x v="8"/>
    <s v="Mon"/>
    <n v="4"/>
  </r>
  <r>
    <s v="Tablet"/>
    <d v="2024-05-26T00:00:00"/>
    <d v="2024-06-01T00:00:00"/>
    <n v="2"/>
    <n v="670"/>
    <n v="1340"/>
    <n v="937.99999999999989"/>
    <n v="402.00000000000011"/>
    <s v="Returned"/>
    <s v="United Kingdom"/>
    <s v="Credit Card"/>
    <s v="2024"/>
    <x v="0"/>
    <s v="Sun"/>
    <n v="6"/>
  </r>
  <r>
    <s v="Non-Fiction"/>
    <d v="2024-06-13T00:00:00"/>
    <d v="2024-06-18T00:00:00"/>
    <n v="10"/>
    <n v="497"/>
    <n v="4970"/>
    <n v="2485"/>
    <n v="2485"/>
    <s v="Completed"/>
    <s v="Nigeria"/>
    <s v="Bank Transfer"/>
    <s v="2024"/>
    <x v="5"/>
    <s v="Thu"/>
    <n v="5"/>
  </r>
  <r>
    <s v="Rice"/>
    <d v="2024-06-24T00:00:00"/>
    <d v="2024-07-03T00:00:00"/>
    <n v="2"/>
    <n v="526"/>
    <n v="1052"/>
    <n v="631.19999999999993"/>
    <n v="420.80000000000007"/>
    <s v="Completed"/>
    <s v="Nigeria"/>
    <s v="Cash"/>
    <s v="2024"/>
    <x v="5"/>
    <s v="Mon"/>
    <n v="9"/>
  </r>
  <r>
    <s v="Cushion"/>
    <d v="2024-07-17T00:00:00"/>
    <d v="2024-07-31T00:00:00"/>
    <n v="7"/>
    <n v="803"/>
    <n v="5621"/>
    <n v="3653.65"/>
    <n v="1967.35"/>
    <s v="Completed"/>
    <s v="United States"/>
    <s v="Mobile Money"/>
    <s v="2024"/>
    <x v="2"/>
    <s v="Wed"/>
    <n v="14"/>
  </r>
  <r>
    <s v="Wall Art"/>
    <d v="2024-03-07T00:00:00"/>
    <d v="2024-03-13T00:00:00"/>
    <n v="10"/>
    <n v="735"/>
    <n v="7350"/>
    <n v="5145"/>
    <n v="2205"/>
    <s v="Returned"/>
    <s v="Australia"/>
    <s v="Credit Card"/>
    <s v="2024"/>
    <x v="3"/>
    <s v="Thu"/>
    <n v="6"/>
  </r>
  <r>
    <s v="Cereal"/>
    <d v="2024-03-06T00:00:00"/>
    <d v="2024-03-11T00:00:00"/>
    <n v="9"/>
    <n v="105"/>
    <n v="945"/>
    <n v="519.75"/>
    <n v="425.25"/>
    <s v="Returned"/>
    <s v="Nigeria"/>
    <s v="Bank Transfer"/>
    <s v="2024"/>
    <x v="3"/>
    <s v="Wed"/>
    <n v="5"/>
  </r>
  <r>
    <s v="Jeans"/>
    <d v="2024-03-11T00:00:00"/>
    <d v="2024-03-16T00:00:00"/>
    <n v="3"/>
    <n v="89"/>
    <n v="267"/>
    <n v="186.89999999999998"/>
    <n v="80.100000000000023"/>
    <s v="Returned"/>
    <s v="United States"/>
    <s v="Bank Transfer"/>
    <s v="2024"/>
    <x v="3"/>
    <s v="Mon"/>
    <n v="5"/>
  </r>
  <r>
    <s v="Cookbook"/>
    <d v="2024-01-20T00:00:00"/>
    <d v="2024-01-25T00:00:00"/>
    <n v="6"/>
    <n v="907"/>
    <n v="5442"/>
    <n v="3537.3"/>
    <n v="1904.6999999999998"/>
    <s v="Completed"/>
    <s v="United Kingdom"/>
    <s v="Mobile Money"/>
    <s v="2024"/>
    <x v="10"/>
    <s v="Sat"/>
    <n v="5"/>
  </r>
  <r>
    <s v="Children's Book"/>
    <d v="2024-03-19T00:00:00"/>
    <d v="2024-03-25T00:00:00"/>
    <n v="3"/>
    <n v="195"/>
    <n v="585"/>
    <n v="351"/>
    <n v="234"/>
    <s v="Completed"/>
    <s v="United Kingdom"/>
    <s v="Mobile Money"/>
    <s v="2024"/>
    <x v="3"/>
    <s v="Tue"/>
    <n v="6"/>
  </r>
  <r>
    <s v="Cookbook"/>
    <d v="2024-08-02T00:00:00"/>
    <d v="2024-08-11T00:00:00"/>
    <n v="3"/>
    <n v="846"/>
    <n v="2538"/>
    <n v="1649.7"/>
    <n v="888.3"/>
    <s v="Completed"/>
    <s v="Australia"/>
    <s v="Bank Transfer"/>
    <s v="2024"/>
    <x v="9"/>
    <s v="Fri"/>
    <n v="9"/>
  </r>
  <r>
    <s v="Table Lamp"/>
    <d v="2024-11-24T00:00:00"/>
    <d v="2024-12-02T00:00:00"/>
    <n v="8"/>
    <n v="905"/>
    <n v="7240"/>
    <n v="5430"/>
    <n v="1810"/>
    <s v="Completed"/>
    <s v="United States"/>
    <s v="Bank Transfer"/>
    <s v="2024"/>
    <x v="4"/>
    <s v="Sun"/>
    <n v="8"/>
  </r>
  <r>
    <s v="Tablet"/>
    <d v="2024-04-24T00:00:00"/>
    <d v="2024-05-06T00:00:00"/>
    <n v="1"/>
    <n v="336"/>
    <n v="336"/>
    <n v="235.2"/>
    <n v="100.80000000000001"/>
    <s v="Completed"/>
    <s v="Australia"/>
    <s v="Credit Card"/>
    <s v="2024"/>
    <x v="11"/>
    <s v="Wed"/>
    <n v="12"/>
  </r>
  <r>
    <s v="T-Shirt"/>
    <d v="2024-05-26T00:00:00"/>
    <d v="2024-06-09T00:00:00"/>
    <n v="8"/>
    <n v="722"/>
    <n v="5776"/>
    <n v="3754.4"/>
    <n v="2021.6"/>
    <s v="Returned"/>
    <s v="United Kingdom"/>
    <s v="Cash"/>
    <s v="2024"/>
    <x v="0"/>
    <s v="Sun"/>
    <n v="14"/>
  </r>
  <r>
    <s v="Smartphone"/>
    <d v="2024-09-12T00:00:00"/>
    <d v="2024-09-23T00:00:00"/>
    <n v="10"/>
    <n v="558"/>
    <n v="5580"/>
    <n v="4185"/>
    <n v="1395"/>
    <s v="Returned"/>
    <s v="Australia"/>
    <s v="Mobile Money"/>
    <s v="2024"/>
    <x v="8"/>
    <s v="Thu"/>
    <n v="11"/>
  </r>
  <r>
    <s v="Jeans"/>
    <d v="2024-05-29T00:00:00"/>
    <d v="2024-06-03T00:00:00"/>
    <n v="7"/>
    <n v="11"/>
    <n v="77"/>
    <n v="53.9"/>
    <n v="23.1"/>
    <s v="Completed"/>
    <s v="Nigeria"/>
    <s v="Mobile Money"/>
    <s v="2024"/>
    <x v="0"/>
    <s v="Wed"/>
    <n v="5"/>
  </r>
  <r>
    <s v="Children's Book"/>
    <d v="2024-04-05T00:00:00"/>
    <d v="2024-04-14T00:00:00"/>
    <n v="2"/>
    <n v="546"/>
    <n v="1092"/>
    <n v="655.19999999999993"/>
    <n v="436.80000000000007"/>
    <s v="Returned"/>
    <s v="United States"/>
    <s v="Cash"/>
    <s v="2024"/>
    <x v="11"/>
    <s v="Fri"/>
    <n v="9"/>
  </r>
  <r>
    <s v="Cookbook"/>
    <d v="2024-09-16T00:00:00"/>
    <d v="2024-09-23T00:00:00"/>
    <n v="9"/>
    <n v="30"/>
    <n v="270"/>
    <n v="175.5"/>
    <n v="94.5"/>
    <s v="Completed"/>
    <s v="China"/>
    <s v="Mobile Money"/>
    <s v="2024"/>
    <x v="8"/>
    <s v="Mon"/>
    <n v="7"/>
  </r>
  <r>
    <s v="T-Shirt"/>
    <d v="2024-10-24T00:00:00"/>
    <d v="2024-11-12T00:00:00"/>
    <n v="6"/>
    <n v="146"/>
    <n v="876"/>
    <n v="569.4"/>
    <n v="306.60000000000002"/>
    <s v="Returned"/>
    <s v="Australia"/>
    <s v="Credit Card"/>
    <s v="2024"/>
    <x v="1"/>
    <s v="Thu"/>
    <n v="19"/>
  </r>
  <r>
    <s v="Curtains"/>
    <d v="2024-12-16T00:00:00"/>
    <d v="2024-12-20T00:00:00"/>
    <n v="8"/>
    <n v="722"/>
    <n v="5776"/>
    <n v="3754.4"/>
    <n v="2021.6"/>
    <s v="Completed"/>
    <s v="China"/>
    <s v="Bank Transfer"/>
    <s v="2024"/>
    <x v="6"/>
    <s v="Mon"/>
    <n v="4"/>
  </r>
  <r>
    <s v="Headphones"/>
    <d v="2024-01-19T00:00:00"/>
    <d v="2024-02-02T00:00:00"/>
    <n v="5"/>
    <n v="216"/>
    <n v="1080"/>
    <n v="702"/>
    <n v="378"/>
    <s v="Completed"/>
    <s v="Australia"/>
    <s v="Bank Transfer"/>
    <s v="2024"/>
    <x v="10"/>
    <s v="Fri"/>
    <n v="14"/>
  </r>
  <r>
    <s v="Laptop"/>
    <d v="2024-05-26T00:00:00"/>
    <d v="2024-06-02T00:00:00"/>
    <n v="6"/>
    <n v="892"/>
    <n v="5352"/>
    <n v="4549.2"/>
    <n v="802.80000000000018"/>
    <s v="Returned"/>
    <s v="United Kingdom"/>
    <s v="Credit Card"/>
    <s v="2024"/>
    <x v="0"/>
    <s v="Sun"/>
    <n v="7"/>
  </r>
  <r>
    <s v="Headphones"/>
    <d v="2024-02-10T00:00:00"/>
    <d v="2024-02-18T00:00:00"/>
    <n v="7"/>
    <n v="626"/>
    <n v="4382"/>
    <n v="2848.3"/>
    <n v="1533.6999999999998"/>
    <s v="Returned"/>
    <s v="United Kingdom"/>
    <s v="Cash"/>
    <s v="2024"/>
    <x v="7"/>
    <s v="Sat"/>
    <n v="8"/>
  </r>
  <r>
    <s v="Tablet"/>
    <d v="2024-11-10T00:00:00"/>
    <d v="2024-11-24T00:00:00"/>
    <n v="7"/>
    <n v="291"/>
    <n v="2037"/>
    <n v="1425.8999999999999"/>
    <n v="611.10000000000014"/>
    <s v="Completed"/>
    <s v="Nigeria"/>
    <s v="Credit Card"/>
    <s v="2024"/>
    <x v="4"/>
    <s v="Sun"/>
    <n v="14"/>
  </r>
  <r>
    <s v="Cereal"/>
    <d v="2024-09-19T00:00:00"/>
    <d v="2024-10-09T00:00:00"/>
    <n v="3"/>
    <n v="985"/>
    <n v="2955"/>
    <n v="1625.2500000000002"/>
    <n v="1329.7499999999998"/>
    <s v="Returned"/>
    <s v="Australia"/>
    <s v="Cash"/>
    <s v="2024"/>
    <x v="8"/>
    <s v="Thu"/>
    <n v="20"/>
  </r>
  <r>
    <s v="Children's Book"/>
    <d v="2024-10-14T00:00:00"/>
    <d v="2024-10-27T00:00:00"/>
    <n v="2"/>
    <n v="278"/>
    <n v="556"/>
    <n v="333.59999999999997"/>
    <n v="222.40000000000003"/>
    <s v="Returned"/>
    <s v="United Kingdom"/>
    <s v="Mobile Money"/>
    <s v="2024"/>
    <x v="1"/>
    <s v="Mon"/>
    <n v="13"/>
  </r>
  <r>
    <s v="Pasta"/>
    <d v="2024-11-09T00:00:00"/>
    <d v="2024-11-16T00:00:00"/>
    <n v="5"/>
    <n v="720"/>
    <n v="3600"/>
    <n v="2160"/>
    <n v="1440"/>
    <s v="Completed"/>
    <s v="China"/>
    <s v="Credit Card"/>
    <s v="2024"/>
    <x v="4"/>
    <s v="Sat"/>
    <n v="7"/>
  </r>
  <r>
    <s v="T-Shirt"/>
    <d v="2024-08-19T00:00:00"/>
    <d v="2024-09-01T00:00:00"/>
    <n v="3"/>
    <n v="930"/>
    <n v="2790"/>
    <n v="1813.5"/>
    <n v="976.5"/>
    <s v="Completed"/>
    <s v="Nigeria"/>
    <s v="Cash"/>
    <s v="2024"/>
    <x v="9"/>
    <s v="Mon"/>
    <n v="13"/>
  </r>
  <r>
    <s v="Jeans"/>
    <d v="2024-07-04T00:00:00"/>
    <d v="2024-07-17T00:00:00"/>
    <n v="9"/>
    <n v="239"/>
    <n v="2151"/>
    <n v="1505.6999999999998"/>
    <n v="645.30000000000018"/>
    <s v="Completed"/>
    <s v="Australia"/>
    <s v="Cash"/>
    <s v="2024"/>
    <x v="2"/>
    <s v="Thu"/>
    <n v="13"/>
  </r>
  <r>
    <s v="Non-Fiction"/>
    <d v="2024-11-09T00:00:00"/>
    <d v="2024-11-22T00:00:00"/>
    <n v="2"/>
    <n v="77"/>
    <n v="154"/>
    <n v="77"/>
    <n v="77"/>
    <s v="Returned"/>
    <s v="United States"/>
    <s v="Credit Card"/>
    <s v="2024"/>
    <x v="4"/>
    <s v="Sat"/>
    <n v="13"/>
  </r>
  <r>
    <s v="Juice"/>
    <d v="2024-07-29T00:00:00"/>
    <d v="2024-08-08T00:00:00"/>
    <n v="7"/>
    <n v="853"/>
    <n v="5971"/>
    <n v="3284.05"/>
    <n v="2686.95"/>
    <s v="Completed"/>
    <s v="Nigeria"/>
    <s v="Mobile Money"/>
    <s v="2024"/>
    <x v="2"/>
    <s v="Mon"/>
    <n v="10"/>
  </r>
  <r>
    <s v="Table Lamp"/>
    <d v="2024-08-18T00:00:00"/>
    <d v="2024-08-25T00:00:00"/>
    <n v="8"/>
    <n v="706"/>
    <n v="5648"/>
    <n v="4236"/>
    <n v="1412"/>
    <s v="Completed"/>
    <s v="Nigeria"/>
    <s v="Mobile Money"/>
    <s v="2024"/>
    <x v="9"/>
    <s v="Sun"/>
    <n v="7"/>
  </r>
  <r>
    <s v="Cookbook"/>
    <d v="2024-04-03T00:00:00"/>
    <d v="2024-04-11T00:00:00"/>
    <n v="3"/>
    <n v="453"/>
    <n v="1359"/>
    <n v="883.35"/>
    <n v="475.65"/>
    <s v="Completed"/>
    <s v="Nigeria"/>
    <s v="Cash"/>
    <s v="2024"/>
    <x v="11"/>
    <s v="Wed"/>
    <n v="8"/>
  </r>
  <r>
    <s v="Jacket"/>
    <d v="2024-11-10T00:00:00"/>
    <d v="2024-11-18T00:00:00"/>
    <n v="9"/>
    <n v="105"/>
    <n v="945"/>
    <n v="756"/>
    <n v="189"/>
    <s v="Returned"/>
    <s v="Nigeria"/>
    <s v="Cash"/>
    <s v="2024"/>
    <x v="4"/>
    <s v="Sun"/>
    <n v="8"/>
  </r>
  <r>
    <s v="Non-Fiction"/>
    <d v="2024-03-28T00:00:00"/>
    <d v="2024-04-08T00:00:00"/>
    <n v="10"/>
    <n v="747"/>
    <n v="7470"/>
    <n v="3735"/>
    <n v="3735"/>
    <s v="Returned"/>
    <s v="Nigeria"/>
    <s v="Cash"/>
    <s v="2024"/>
    <x v="3"/>
    <s v="Thu"/>
    <n v="11"/>
  </r>
  <r>
    <s v="Dress"/>
    <d v="2024-08-01T00:00:00"/>
    <d v="2024-08-11T00:00:00"/>
    <n v="10"/>
    <n v="664"/>
    <n v="6640"/>
    <n v="4648"/>
    <n v="1992"/>
    <s v="Returned"/>
    <s v="Australia"/>
    <s v="Bank Transfer"/>
    <s v="2024"/>
    <x v="9"/>
    <s v="Thu"/>
    <n v="10"/>
  </r>
  <r>
    <s v="Pasta"/>
    <d v="2024-06-23T00:00:00"/>
    <d v="2024-06-27T00:00:00"/>
    <n v="10"/>
    <n v="157"/>
    <n v="1570"/>
    <n v="942"/>
    <n v="628"/>
    <s v="Returned"/>
    <s v="United States"/>
    <s v="Bank Transfer"/>
    <s v="2024"/>
    <x v="5"/>
    <s v="Sun"/>
    <n v="4"/>
  </r>
  <r>
    <s v="Sneakers"/>
    <d v="2024-03-03T00:00:00"/>
    <d v="2024-03-15T00:00:00"/>
    <n v="5"/>
    <n v="470"/>
    <n v="2350"/>
    <n v="1762.5"/>
    <n v="587.5"/>
    <s v="Completed"/>
    <s v="Australia"/>
    <s v="Bank Transfer"/>
    <s v="2024"/>
    <x v="3"/>
    <s v="Sun"/>
    <n v="12"/>
  </r>
  <r>
    <s v="Jacket"/>
    <d v="2024-07-06T00:00:00"/>
    <d v="2024-07-16T00:00:00"/>
    <n v="7"/>
    <n v="384"/>
    <n v="2688"/>
    <n v="2150.4"/>
    <n v="537.59999999999991"/>
    <s v="Completed"/>
    <s v="Australia"/>
    <s v="Mobile Money"/>
    <s v="2024"/>
    <x v="2"/>
    <s v="Sat"/>
    <n v="10"/>
  </r>
  <r>
    <s v="Children's Book"/>
    <d v="2024-10-08T00:00:00"/>
    <d v="2024-10-12T00:00:00"/>
    <n v="5"/>
    <n v="855"/>
    <n v="4275"/>
    <n v="2565"/>
    <n v="1710"/>
    <s v="Completed"/>
    <s v="Nigeria"/>
    <s v="Cash"/>
    <s v="2024"/>
    <x v="1"/>
    <s v="Tue"/>
    <n v="4"/>
  </r>
  <r>
    <s v="Jeans"/>
    <d v="2024-11-04T00:00:00"/>
    <d v="2024-11-16T00:00:00"/>
    <n v="9"/>
    <n v="421"/>
    <n v="3789"/>
    <n v="2652.2999999999997"/>
    <n v="1136.7000000000003"/>
    <s v="Completed"/>
    <s v="Nigeria"/>
    <s v="Mobile Money"/>
    <s v="2024"/>
    <x v="4"/>
    <s v="Mon"/>
    <n v="12"/>
  </r>
  <r>
    <s v="Dress"/>
    <d v="2024-09-20T00:00:00"/>
    <d v="2024-09-27T00:00:00"/>
    <n v="3"/>
    <n v="345"/>
    <n v="1035"/>
    <n v="724.5"/>
    <n v="310.5"/>
    <s v="Completed"/>
    <s v="Nigeria"/>
    <s v="Bank Transfer"/>
    <s v="2024"/>
    <x v="8"/>
    <s v="Fri"/>
    <n v="7"/>
  </r>
  <r>
    <s v="Juice"/>
    <d v="2024-06-02T00:00:00"/>
    <d v="2024-06-15T00:00:00"/>
    <n v="10"/>
    <n v="354"/>
    <n v="3540"/>
    <n v="1947.0000000000002"/>
    <n v="1592.9999999999998"/>
    <s v="Returned"/>
    <s v="Nigeria"/>
    <s v="Bank Transfer"/>
    <s v="2024"/>
    <x v="5"/>
    <s v="Sun"/>
    <n v="13"/>
  </r>
  <r>
    <s v="Headphones"/>
    <d v="2024-10-25T00:00:00"/>
    <d v="2024-11-06T00:00:00"/>
    <n v="5"/>
    <n v="825"/>
    <n v="4125"/>
    <n v="2681.25"/>
    <n v="1443.75"/>
    <s v="Returned"/>
    <s v="Nigeria"/>
    <s v="Mobile Money"/>
    <s v="2024"/>
    <x v="1"/>
    <s v="Fri"/>
    <n v="12"/>
  </r>
  <r>
    <s v="Cereal"/>
    <d v="2024-12-01T00:00:00"/>
    <d v="2024-12-04T00:00:00"/>
    <n v="10"/>
    <n v="601"/>
    <n v="6010"/>
    <n v="3305.5000000000005"/>
    <n v="2704.4999999999995"/>
    <s v="Returned"/>
    <s v="Australia"/>
    <s v="Mobile Money"/>
    <s v="2024"/>
    <x v="6"/>
    <s v="Sun"/>
    <n v="3"/>
  </r>
  <r>
    <s v="Pasta"/>
    <d v="2024-09-25T00:00:00"/>
    <d v="2024-10-07T00:00:00"/>
    <n v="10"/>
    <n v="803"/>
    <n v="8030"/>
    <n v="4818"/>
    <n v="3212"/>
    <s v="Completed"/>
    <s v="United Kingdom"/>
    <s v="Bank Transfer"/>
    <s v="2024"/>
    <x v="8"/>
    <s v="Wed"/>
    <n v="12"/>
  </r>
  <r>
    <s v="Laptop"/>
    <d v="2024-09-22T00:00:00"/>
    <d v="2024-10-07T00:00:00"/>
    <n v="4"/>
    <n v="584"/>
    <n v="2336"/>
    <n v="1985.6"/>
    <n v="350.40000000000009"/>
    <s v="Returned"/>
    <s v="United States"/>
    <s v="Mobile Money"/>
    <s v="2024"/>
    <x v="8"/>
    <s v="Sun"/>
    <n v="15"/>
  </r>
  <r>
    <s v="Cereal"/>
    <d v="2024-03-29T00:00:00"/>
    <d v="2024-04-03T00:00:00"/>
    <n v="8"/>
    <n v="944"/>
    <n v="7552"/>
    <n v="4153.6000000000004"/>
    <n v="3398.3999999999996"/>
    <s v="Returned"/>
    <s v="Nigeria"/>
    <s v="Credit Card"/>
    <s v="2024"/>
    <x v="3"/>
    <s v="Fri"/>
    <n v="5"/>
  </r>
  <r>
    <s v="Cushion"/>
    <d v="2024-11-08T00:00:00"/>
    <d v="2024-11-20T00:00:00"/>
    <n v="8"/>
    <n v="206"/>
    <n v="1648"/>
    <n v="1071.2"/>
    <n v="576.79999999999995"/>
    <s v="Returned"/>
    <s v="Australia"/>
    <s v="Cash"/>
    <s v="2024"/>
    <x v="4"/>
    <s v="Fri"/>
    <n v="12"/>
  </r>
  <r>
    <s v="Cereal"/>
    <d v="2024-10-13T00:00:00"/>
    <d v="2024-10-21T00:00:00"/>
    <n v="5"/>
    <n v="304"/>
    <n v="1520"/>
    <n v="836.00000000000011"/>
    <n v="683.99999999999989"/>
    <s v="Returned"/>
    <s v="Australia"/>
    <s v="Bank Transfer"/>
    <s v="2024"/>
    <x v="1"/>
    <s v="Sun"/>
    <n v="8"/>
  </r>
  <r>
    <s v="Tablet"/>
    <d v="2024-12-31T00:00:00"/>
    <d v="2025-01-14T00:00:00"/>
    <n v="2"/>
    <n v="364"/>
    <n v="728"/>
    <n v="509.59999999999997"/>
    <n v="218.40000000000003"/>
    <s v="Returned"/>
    <s v="China"/>
    <s v="Cash"/>
    <s v="2024"/>
    <x v="6"/>
    <s v="Tue"/>
    <n v="14"/>
  </r>
  <r>
    <s v="Pasta"/>
    <d v="2024-04-13T00:00:00"/>
    <d v="2024-04-26T00:00:00"/>
    <n v="9"/>
    <n v="287"/>
    <n v="2583"/>
    <n v="1549.8"/>
    <n v="1033.2"/>
    <s v="Completed"/>
    <s v="Nigeria"/>
    <s v="Credit Card"/>
    <s v="2024"/>
    <x v="11"/>
    <s v="Sat"/>
    <n v="13"/>
  </r>
  <r>
    <s v="Camera"/>
    <d v="2024-10-27T00:00:00"/>
    <d v="2024-11-03T00:00:00"/>
    <n v="4"/>
    <n v="258"/>
    <n v="1032"/>
    <n v="825.6"/>
    <n v="206.39999999999998"/>
    <s v="Completed"/>
    <s v="Australia"/>
    <s v="Credit Card"/>
    <s v="2024"/>
    <x v="1"/>
    <s v="Sun"/>
    <n v="7"/>
  </r>
  <r>
    <s v="T-Shirt"/>
    <d v="2024-02-21T00:00:00"/>
    <d v="2024-03-06T00:00:00"/>
    <n v="7"/>
    <n v="348"/>
    <n v="2436"/>
    <n v="1583.4"/>
    <n v="852.59999999999991"/>
    <s v="Completed"/>
    <s v="Nigeria"/>
    <s v="Credit Card"/>
    <s v="2024"/>
    <x v="7"/>
    <s v="Wed"/>
    <n v="14"/>
  </r>
  <r>
    <s v="Jacket"/>
    <d v="2024-06-13T00:00:00"/>
    <d v="2024-06-17T00:00:00"/>
    <n v="5"/>
    <n v="671"/>
    <n v="3355"/>
    <n v="2684"/>
    <n v="671"/>
    <s v="Returned"/>
    <s v="Australia"/>
    <s v="Mobile Money"/>
    <s v="2024"/>
    <x v="5"/>
    <s v="Thu"/>
    <n v="4"/>
  </r>
  <r>
    <s v="Non-Fiction"/>
    <d v="2024-09-30T00:00:00"/>
    <d v="2024-10-06T00:00:00"/>
    <n v="1"/>
    <n v="945"/>
    <n v="945"/>
    <n v="472.5"/>
    <n v="472.5"/>
    <s v="Completed"/>
    <s v="Australia"/>
    <s v="Bank Transfer"/>
    <s v="2024"/>
    <x v="8"/>
    <s v="Mon"/>
    <n v="6"/>
  </r>
  <r>
    <s v="Headphones"/>
    <d v="2024-09-10T00:00:00"/>
    <d v="2024-09-21T00:00:00"/>
    <n v="3"/>
    <n v="969"/>
    <n v="2907"/>
    <n v="1889.55"/>
    <n v="1017.45"/>
    <s v="Completed"/>
    <s v="Nigeria"/>
    <s v="Cash"/>
    <s v="2024"/>
    <x v="8"/>
    <s v="Tue"/>
    <n v="11"/>
  </r>
  <r>
    <s v="T-Shirt"/>
    <d v="2024-06-18T00:00:00"/>
    <d v="2024-06-24T00:00:00"/>
    <n v="3"/>
    <n v="758"/>
    <n v="2274"/>
    <n v="1478.1000000000001"/>
    <n v="795.89999999999986"/>
    <s v="Returned"/>
    <s v="China"/>
    <s v="Cash"/>
    <s v="2024"/>
    <x v="5"/>
    <s v="Tue"/>
    <n v="6"/>
  </r>
  <r>
    <s v="T-Shirt"/>
    <d v="2024-06-21T00:00:00"/>
    <d v="2024-06-25T00:00:00"/>
    <n v="5"/>
    <n v="591"/>
    <n v="2955"/>
    <n v="1920.75"/>
    <n v="1034.25"/>
    <s v="Completed"/>
    <s v="Nigeria"/>
    <s v="Mobile Money"/>
    <s v="2024"/>
    <x v="5"/>
    <s v="Fri"/>
    <n v="4"/>
  </r>
  <r>
    <s v="Children's Book"/>
    <d v="2024-08-06T00:00:00"/>
    <d v="2024-08-18T00:00:00"/>
    <n v="9"/>
    <n v="345"/>
    <n v="3105"/>
    <n v="1863"/>
    <n v="1242"/>
    <s v="Returned"/>
    <s v="Australia"/>
    <s v="Bank Transfer"/>
    <s v="2024"/>
    <x v="9"/>
    <s v="Tue"/>
    <n v="12"/>
  </r>
  <r>
    <s v="Pasta"/>
    <d v="2024-08-16T00:00:00"/>
    <d v="2024-08-29T00:00:00"/>
    <n v="5"/>
    <n v="986"/>
    <n v="4930"/>
    <n v="2958"/>
    <n v="1972"/>
    <s v="Returned"/>
    <s v="United States"/>
    <s v="Mobile Money"/>
    <s v="2024"/>
    <x v="9"/>
    <s v="Fri"/>
    <n v="13"/>
  </r>
  <r>
    <s v="Fiction"/>
    <d v="2024-05-13T00:00:00"/>
    <d v="2024-05-20T00:00:00"/>
    <n v="6"/>
    <n v="719"/>
    <n v="4314"/>
    <n v="2157"/>
    <n v="2157"/>
    <s v="Returned"/>
    <s v="Australia"/>
    <s v="Bank Transfer"/>
    <s v="2024"/>
    <x v="0"/>
    <s v="Mon"/>
    <n v="7"/>
  </r>
  <r>
    <s v="Headphones"/>
    <d v="2024-06-06T00:00:00"/>
    <d v="2024-06-18T00:00:00"/>
    <n v="3"/>
    <n v="425"/>
    <n v="1275"/>
    <n v="828.75"/>
    <n v="446.25"/>
    <s v="Returned"/>
    <s v="Nigeria"/>
    <s v="Bank Transfer"/>
    <s v="2024"/>
    <x v="5"/>
    <s v="Thu"/>
    <n v="12"/>
  </r>
  <r>
    <s v="Table Lamp"/>
    <d v="2024-11-23T00:00:00"/>
    <d v="2024-11-29T00:00:00"/>
    <n v="5"/>
    <n v="386"/>
    <n v="1930"/>
    <n v="1447.5"/>
    <n v="482.5"/>
    <s v="Completed"/>
    <s v="Nigeria"/>
    <s v="Bank Transfer"/>
    <s v="2024"/>
    <x v="4"/>
    <s v="Sat"/>
    <n v="6"/>
  </r>
  <r>
    <s v="Children's Book"/>
    <d v="2024-10-02T00:00:00"/>
    <d v="2024-10-09T00:00:00"/>
    <n v="4"/>
    <n v="790"/>
    <n v="3160"/>
    <n v="1896"/>
    <n v="1264"/>
    <s v="Completed"/>
    <s v="Australia"/>
    <s v="Credit Card"/>
    <s v="2024"/>
    <x v="1"/>
    <s v="Wed"/>
    <n v="7"/>
  </r>
  <r>
    <s v="Children's Book"/>
    <d v="2024-09-27T00:00:00"/>
    <d v="2024-10-07T00:00:00"/>
    <n v="6"/>
    <n v="89"/>
    <n v="534"/>
    <n v="320.39999999999998"/>
    <n v="213.60000000000002"/>
    <s v="Completed"/>
    <s v="Nigeria"/>
    <s v="Credit Card"/>
    <s v="2024"/>
    <x v="8"/>
    <s v="Fri"/>
    <n v="10"/>
  </r>
  <r>
    <s v="Children's Book"/>
    <d v="2024-02-29T00:00:00"/>
    <d v="2024-03-08T00:00:00"/>
    <n v="4"/>
    <n v="744"/>
    <n v="2976"/>
    <n v="1785.6"/>
    <n v="1190.4000000000001"/>
    <s v="Completed"/>
    <s v="Nigeria"/>
    <s v="Credit Card"/>
    <s v="2024"/>
    <x v="7"/>
    <s v="Thu"/>
    <n v="8"/>
  </r>
  <r>
    <s v="Fiction"/>
    <d v="2024-10-13T00:00:00"/>
    <d v="2024-10-25T00:00:00"/>
    <n v="8"/>
    <n v="698"/>
    <n v="5584"/>
    <n v="2792"/>
    <n v="2792"/>
    <s v="Returned"/>
    <s v="United Kingdom"/>
    <s v="Bank Transfer"/>
    <s v="2024"/>
    <x v="1"/>
    <s v="Sun"/>
    <n v="12"/>
  </r>
  <r>
    <s v="Headphones"/>
    <d v="2024-05-10T00:00:00"/>
    <d v="2024-05-13T00:00:00"/>
    <n v="1"/>
    <n v="773"/>
    <n v="773"/>
    <n v="502.45000000000005"/>
    <n v="270.54999999999995"/>
    <s v="Completed"/>
    <s v="Australia"/>
    <s v="Bank Transfer"/>
    <s v="2024"/>
    <x v="0"/>
    <s v="Fri"/>
    <n v="3"/>
  </r>
  <r>
    <s v="Milk"/>
    <d v="2024-07-12T00:00:00"/>
    <d v="2024-07-17T00:00:00"/>
    <n v="7"/>
    <n v="92"/>
    <n v="644"/>
    <n v="322"/>
    <n v="322"/>
    <s v="Completed"/>
    <s v="Nigeria"/>
    <s v="Mobile Money"/>
    <s v="2024"/>
    <x v="2"/>
    <s v="Fri"/>
    <n v="5"/>
  </r>
  <r>
    <s v="Table Lamp"/>
    <d v="2024-04-01T00:00:00"/>
    <d v="2024-04-12T00:00:00"/>
    <n v="9"/>
    <n v="412"/>
    <n v="3708"/>
    <n v="2781"/>
    <n v="927"/>
    <s v="Returned"/>
    <s v="Nigeria"/>
    <s v="Credit Card"/>
    <s v="2024"/>
    <x v="11"/>
    <s v="Mon"/>
    <n v="11"/>
  </r>
  <r>
    <s v="T-Shirt"/>
    <d v="2024-01-17T00:00:00"/>
    <d v="2024-01-27T00:00:00"/>
    <n v="7"/>
    <n v="639"/>
    <n v="4473"/>
    <n v="2907.4500000000003"/>
    <n v="1565.5499999999997"/>
    <s v="Completed"/>
    <s v="United Kingdom"/>
    <s v="Credit Card"/>
    <s v="2024"/>
    <x v="10"/>
    <s v="Wed"/>
    <n v="10"/>
  </r>
  <r>
    <s v="T-Shirt"/>
    <d v="2024-02-21T00:00:00"/>
    <d v="2024-03-05T00:00:00"/>
    <n v="10"/>
    <n v="44"/>
    <n v="440"/>
    <n v="286"/>
    <n v="154"/>
    <s v="Returned"/>
    <s v="China"/>
    <s v="Cash"/>
    <s v="2024"/>
    <x v="7"/>
    <s v="Wed"/>
    <n v="13"/>
  </r>
  <r>
    <s v="Laptop"/>
    <d v="2024-01-23T00:00:00"/>
    <d v="2024-02-05T00:00:00"/>
    <n v="7"/>
    <n v="459"/>
    <n v="3213"/>
    <n v="2731.0499999999997"/>
    <n v="481.95000000000027"/>
    <s v="Completed"/>
    <s v="Australia"/>
    <s v="Credit Card"/>
    <s v="2024"/>
    <x v="10"/>
    <s v="Tue"/>
    <n v="13"/>
  </r>
  <r>
    <s v="Cookbook"/>
    <d v="2024-12-10T00:00:00"/>
    <d v="2024-12-19T00:00:00"/>
    <n v="6"/>
    <n v="252"/>
    <n v="1512"/>
    <n v="982.80000000000007"/>
    <n v="529.19999999999993"/>
    <s v="Returned"/>
    <s v="United States"/>
    <s v="Cash"/>
    <s v="2024"/>
    <x v="6"/>
    <s v="Tue"/>
    <n v="9"/>
  </r>
  <r>
    <s v="Non-Fiction"/>
    <d v="2024-07-30T00:00:00"/>
    <d v="2024-08-06T00:00:00"/>
    <n v="5"/>
    <n v="291"/>
    <n v="1455"/>
    <n v="727.5"/>
    <n v="727.5"/>
    <s v="Returned"/>
    <s v="Australia"/>
    <s v="Cash"/>
    <s v="2024"/>
    <x v="2"/>
    <s v="Tue"/>
    <n v="7"/>
  </r>
  <r>
    <s v="Sneakers"/>
    <d v="2024-10-11T00:00:00"/>
    <d v="2024-10-19T00:00:00"/>
    <n v="8"/>
    <n v="58"/>
    <n v="464"/>
    <n v="348"/>
    <n v="116"/>
    <s v="Returned"/>
    <s v="United States"/>
    <s v="Bank Transfer"/>
    <s v="2024"/>
    <x v="1"/>
    <s v="Fri"/>
    <n v="8"/>
  </r>
  <r>
    <s v="Wall Art"/>
    <d v="2024-07-28T00:00:00"/>
    <d v="2024-08-09T00:00:00"/>
    <n v="3"/>
    <n v="317"/>
    <n v="951"/>
    <n v="665.69999999999993"/>
    <n v="285.30000000000007"/>
    <s v="Returned"/>
    <s v="China"/>
    <s v="Cash"/>
    <s v="2024"/>
    <x v="2"/>
    <s v="Sun"/>
    <n v="12"/>
  </r>
  <r>
    <s v="Camera"/>
    <d v="2024-04-07T00:00:00"/>
    <d v="2024-04-19T00:00:00"/>
    <n v="1"/>
    <n v="284"/>
    <n v="284"/>
    <n v="227.20000000000002"/>
    <n v="56.799999999999983"/>
    <s v="Returned"/>
    <s v="China"/>
    <s v="Mobile Money"/>
    <s v="2024"/>
    <x v="11"/>
    <s v="Sun"/>
    <n v="12"/>
  </r>
  <r>
    <s v="Smartphone"/>
    <d v="2024-04-06T00:00:00"/>
    <d v="2024-04-09T00:00:00"/>
    <n v="10"/>
    <n v="751"/>
    <n v="7510"/>
    <n v="5632.5"/>
    <n v="1877.5"/>
    <s v="Completed"/>
    <s v="Nigeria"/>
    <s v="Cash"/>
    <s v="2024"/>
    <x v="11"/>
    <s v="Sat"/>
    <n v="3"/>
  </r>
  <r>
    <s v="Pasta"/>
    <d v="2024-06-19T00:00:00"/>
    <d v="2024-07-03T00:00:00"/>
    <n v="5"/>
    <n v="989"/>
    <n v="4945"/>
    <n v="2967"/>
    <n v="1978"/>
    <s v="Completed"/>
    <s v="Australia"/>
    <s v="Mobile Money"/>
    <s v="2024"/>
    <x v="5"/>
    <s v="Wed"/>
    <n v="14"/>
  </r>
  <r>
    <s v="Headphones"/>
    <d v="2024-05-04T00:00:00"/>
    <d v="2024-05-17T00:00:00"/>
    <n v="10"/>
    <n v="730"/>
    <n v="7300"/>
    <n v="4745"/>
    <n v="2555"/>
    <s v="Completed"/>
    <s v="Australia"/>
    <s v="Mobile Money"/>
    <s v="2024"/>
    <x v="0"/>
    <s v="Sat"/>
    <n v="13"/>
  </r>
  <r>
    <s v="Jacket"/>
    <d v="2024-06-09T00:00:00"/>
    <d v="2024-06-19T00:00:00"/>
    <n v="7"/>
    <n v="56"/>
    <n v="392"/>
    <n v="313.60000000000002"/>
    <n v="78.399999999999977"/>
    <s v="Returned"/>
    <s v="Nigeria"/>
    <s v="Cash"/>
    <s v="2024"/>
    <x v="5"/>
    <s v="Sun"/>
    <n v="10"/>
  </r>
  <r>
    <s v="T-Shirt"/>
    <d v="2024-05-13T00:00:00"/>
    <d v="2024-05-16T00:00:00"/>
    <n v="9"/>
    <n v="967"/>
    <n v="8703"/>
    <n v="5656.95"/>
    <n v="3046.05"/>
    <s v="Returned"/>
    <s v="Nigeria"/>
    <s v="Mobile Money"/>
    <s v="2024"/>
    <x v="0"/>
    <s v="Mon"/>
    <n v="3"/>
  </r>
  <r>
    <s v="Cereal"/>
    <d v="2024-03-19T00:00:00"/>
    <d v="2024-04-08T00:00:00"/>
    <n v="4"/>
    <n v="347"/>
    <n v="1388"/>
    <n v="763.40000000000009"/>
    <n v="624.59999999999991"/>
    <s v="Returned"/>
    <s v="Australia"/>
    <s v="Credit Card"/>
    <s v="2024"/>
    <x v="3"/>
    <s v="Tue"/>
    <n v="20"/>
  </r>
  <r>
    <s v="Sneakers"/>
    <d v="2024-10-08T00:00:00"/>
    <d v="2024-10-17T00:00:00"/>
    <n v="6"/>
    <n v="273"/>
    <n v="1638"/>
    <n v="1228.5"/>
    <n v="409.5"/>
    <s v="Returned"/>
    <s v="United Kingdom"/>
    <s v="Bank Transfer"/>
    <s v="2024"/>
    <x v="1"/>
    <s v="Tue"/>
    <n v="9"/>
  </r>
  <r>
    <s v="Dress"/>
    <d v="2024-11-24T00:00:00"/>
    <d v="2024-11-27T00:00:00"/>
    <n v="1"/>
    <n v="546"/>
    <n v="546"/>
    <n v="382.2"/>
    <n v="163.80000000000001"/>
    <s v="Returned"/>
    <s v="Australia"/>
    <s v="Cash"/>
    <s v="2024"/>
    <x v="4"/>
    <s v="Sun"/>
    <n v="3"/>
  </r>
  <r>
    <s v="Smartphone"/>
    <d v="2024-07-30T00:00:00"/>
    <d v="2024-08-10T00:00:00"/>
    <n v="3"/>
    <n v="872"/>
    <n v="2616"/>
    <n v="1962"/>
    <n v="654"/>
    <s v="Completed"/>
    <s v="Nigeria"/>
    <s v="Cash"/>
    <s v="2024"/>
    <x v="2"/>
    <s v="Tue"/>
    <n v="11"/>
  </r>
  <r>
    <s v="T-Shirt"/>
    <d v="2024-04-21T00:00:00"/>
    <d v="2024-04-28T00:00:00"/>
    <n v="9"/>
    <n v="476"/>
    <n v="4284"/>
    <n v="2784.6"/>
    <n v="1499.4"/>
    <s v="Returned"/>
    <s v="United States"/>
    <s v="Bank Transfer"/>
    <s v="2024"/>
    <x v="11"/>
    <s v="Sun"/>
    <n v="7"/>
  </r>
  <r>
    <s v="Children's Book"/>
    <d v="2024-12-03T00:00:00"/>
    <d v="2024-12-12T00:00:00"/>
    <n v="8"/>
    <n v="26"/>
    <n v="208"/>
    <n v="124.8"/>
    <n v="83.2"/>
    <s v="Returned"/>
    <s v="Australia"/>
    <s v="Cash"/>
    <s v="2024"/>
    <x v="6"/>
    <s v="Tue"/>
    <n v="9"/>
  </r>
  <r>
    <s v="Camera"/>
    <d v="2024-12-23T00:00:00"/>
    <d v="2025-01-05T00:00:00"/>
    <n v="7"/>
    <n v="835"/>
    <n v="5845"/>
    <n v="4676"/>
    <n v="1169"/>
    <s v="Completed"/>
    <s v="Australia"/>
    <s v="Bank Transfer"/>
    <s v="2024"/>
    <x v="6"/>
    <s v="Mon"/>
    <n v="13"/>
  </r>
  <r>
    <s v="Wall Art"/>
    <d v="2024-02-10T00:00:00"/>
    <d v="2024-02-23T00:00:00"/>
    <n v="6"/>
    <n v="992"/>
    <n v="5952"/>
    <n v="4166.3999999999996"/>
    <n v="1785.6000000000004"/>
    <s v="Returned"/>
    <s v="China"/>
    <s v="Mobile Money"/>
    <s v="2024"/>
    <x v="7"/>
    <s v="Sat"/>
    <n v="13"/>
  </r>
  <r>
    <s v="Jeans"/>
    <d v="2024-06-02T00:00:00"/>
    <d v="2024-06-11T00:00:00"/>
    <n v="2"/>
    <n v="679"/>
    <n v="1358"/>
    <n v="950.59999999999991"/>
    <n v="407.40000000000009"/>
    <s v="Completed"/>
    <s v="United Kingdom"/>
    <s v="Mobile Money"/>
    <s v="2024"/>
    <x v="5"/>
    <s v="Sun"/>
    <n v="9"/>
  </r>
  <r>
    <s v="Milk"/>
    <d v="2024-07-12T00:00:00"/>
    <d v="2024-07-25T00:00:00"/>
    <n v="9"/>
    <n v="497"/>
    <n v="4473"/>
    <n v="2236.5"/>
    <n v="2236.5"/>
    <s v="Returned"/>
    <s v="Australia"/>
    <s v="Bank Transfer"/>
    <s v="2024"/>
    <x v="2"/>
    <s v="Fri"/>
    <n v="13"/>
  </r>
  <r>
    <s v="T-Shirt"/>
    <d v="2024-09-12T00:00:00"/>
    <d v="2024-09-20T00:00:00"/>
    <n v="7"/>
    <n v="670"/>
    <n v="4690"/>
    <n v="3048.5"/>
    <n v="1641.5"/>
    <s v="Returned"/>
    <s v="United Kingdom"/>
    <s v="Bank Transfer"/>
    <s v="2024"/>
    <x v="8"/>
    <s v="Thu"/>
    <n v="8"/>
  </r>
  <r>
    <s v="Table Lamp"/>
    <d v="2024-02-08T00:00:00"/>
    <d v="2024-02-21T00:00:00"/>
    <n v="5"/>
    <n v="930"/>
    <n v="4650"/>
    <n v="3487.5"/>
    <n v="1162.5"/>
    <s v="Returned"/>
    <s v="Nigeria"/>
    <s v="Credit Card"/>
    <s v="2024"/>
    <x v="7"/>
    <s v="Thu"/>
    <n v="13"/>
  </r>
  <r>
    <s v="Laptop"/>
    <d v="2024-06-10T00:00:00"/>
    <d v="2024-06-19T00:00:00"/>
    <n v="1"/>
    <n v="994"/>
    <n v="994"/>
    <n v="844.9"/>
    <n v="149.10000000000002"/>
    <s v="Completed"/>
    <s v="Australia"/>
    <s v="Mobile Money"/>
    <s v="2024"/>
    <x v="5"/>
    <s v="Mon"/>
    <n v="9"/>
  </r>
  <r>
    <s v="Biography"/>
    <d v="2024-07-15T00:00:00"/>
    <d v="2024-07-28T00:00:00"/>
    <n v="3"/>
    <n v="819"/>
    <n v="2457"/>
    <n v="1351.3500000000001"/>
    <n v="1105.6499999999999"/>
    <s v="Returned"/>
    <s v="Nigeria"/>
    <s v="Mobile Money"/>
    <s v="2024"/>
    <x v="2"/>
    <s v="Mon"/>
    <n v="13"/>
  </r>
  <r>
    <s v="Cookbook"/>
    <d v="2024-10-31T00:00:00"/>
    <d v="2024-11-14T00:00:00"/>
    <n v="7"/>
    <n v="802"/>
    <n v="5614"/>
    <n v="3649.1"/>
    <n v="1964.9"/>
    <s v="Returned"/>
    <s v="United States"/>
    <s v="Credit Card"/>
    <s v="2024"/>
    <x v="1"/>
    <s v="Thu"/>
    <n v="14"/>
  </r>
  <r>
    <s v="T-Shirt"/>
    <d v="2024-02-12T00:00:00"/>
    <d v="2024-02-23T00:00:00"/>
    <n v="5"/>
    <n v="167"/>
    <n v="835"/>
    <n v="542.75"/>
    <n v="292.25"/>
    <s v="Returned"/>
    <s v="China"/>
    <s v="Cash"/>
    <s v="2024"/>
    <x v="7"/>
    <s v="Mon"/>
    <n v="11"/>
  </r>
  <r>
    <s v="Fiction"/>
    <d v="2024-11-01T00:00:00"/>
    <d v="2024-11-06T00:00:00"/>
    <n v="10"/>
    <n v="813"/>
    <n v="8130"/>
    <n v="4065"/>
    <n v="4065"/>
    <s v="Completed"/>
    <s v="United States"/>
    <s v="Mobile Money"/>
    <s v="2024"/>
    <x v="4"/>
    <s v="Fri"/>
    <n v="5"/>
  </r>
  <r>
    <s v="Wall Art"/>
    <d v="2024-07-17T00:00:00"/>
    <d v="2024-07-23T00:00:00"/>
    <n v="2"/>
    <n v="752"/>
    <n v="1504"/>
    <n v="1052.8"/>
    <n v="451.20000000000005"/>
    <s v="Returned"/>
    <s v="Nigeria"/>
    <s v="Credit Card"/>
    <s v="2024"/>
    <x v="2"/>
    <s v="Wed"/>
    <n v="6"/>
  </r>
  <r>
    <s v="Wall Art"/>
    <d v="2024-02-09T00:00:00"/>
    <d v="2024-02-13T00:00:00"/>
    <n v="6"/>
    <n v="267"/>
    <n v="1602"/>
    <n v="1121.3999999999999"/>
    <n v="480.60000000000014"/>
    <s v="Returned"/>
    <s v="Brazil"/>
    <s v="Cash"/>
    <s v="2024"/>
    <x v="7"/>
    <s v="Fri"/>
    <n v="4"/>
  </r>
  <r>
    <s v="Vase"/>
    <d v="2024-07-13T00:00:00"/>
    <d v="2024-07-19T00:00:00"/>
    <n v="6"/>
    <n v="460"/>
    <n v="2760"/>
    <n v="2070"/>
    <n v="690"/>
    <s v="Returned"/>
    <s v="United States"/>
    <s v="Mobile Money"/>
    <s v="2024"/>
    <x v="2"/>
    <s v="Sat"/>
    <n v="6"/>
  </r>
  <r>
    <s v="Curtains"/>
    <d v="2024-07-22T00:00:00"/>
    <d v="2024-07-25T00:00:00"/>
    <n v="6"/>
    <n v="308"/>
    <n v="1848"/>
    <n v="1201.2"/>
    <n v="646.79999999999995"/>
    <s v="Returned"/>
    <s v="Antarctica"/>
    <s v="Cash"/>
    <s v="2024"/>
    <x v="2"/>
    <s v="Mon"/>
    <n v="3"/>
  </r>
  <r>
    <s v="Camera"/>
    <d v="2024-04-12T00:00:00"/>
    <d v="2024-04-21T00:00:00"/>
    <n v="10"/>
    <n v="568"/>
    <n v="5680"/>
    <n v="4544"/>
    <n v="1136"/>
    <s v="Completed"/>
    <s v="Brazil"/>
    <s v="Bank Transfer"/>
    <s v="2024"/>
    <x v="11"/>
    <s v="Fri"/>
    <n v="9"/>
  </r>
  <r>
    <s v="Pasta"/>
    <d v="2024-11-20T00:00:00"/>
    <d v="2024-12-12T00:00:00"/>
    <n v="5"/>
    <n v="257"/>
    <n v="1285"/>
    <n v="771"/>
    <n v="514"/>
    <s v="Returned"/>
    <s v="United States"/>
    <s v="Bank Transfer"/>
    <s v="2024"/>
    <x v="4"/>
    <s v="Wed"/>
    <n v="22"/>
  </r>
  <r>
    <s v="Cookbook"/>
    <d v="2024-12-20T00:00:00"/>
    <d v="2024-12-28T00:00:00"/>
    <n v="7"/>
    <n v="566"/>
    <n v="3962"/>
    <n v="2575.3000000000002"/>
    <n v="1386.6999999999998"/>
    <s v="Returned"/>
    <s v="Brazil"/>
    <s v="Mobile Money"/>
    <s v="2024"/>
    <x v="6"/>
    <s v="Fri"/>
    <n v="8"/>
  </r>
  <r>
    <s v="Cookbook"/>
    <d v="2024-11-22T00:00:00"/>
    <d v="2024-12-05T00:00:00"/>
    <n v="2"/>
    <n v="121"/>
    <n v="242"/>
    <n v="157.30000000000001"/>
    <n v="84.699999999999989"/>
    <s v="Returned"/>
    <s v="United Kingdom"/>
    <s v="Bank Transfer"/>
    <s v="2024"/>
    <x v="4"/>
    <s v="Fri"/>
    <n v="13"/>
  </r>
  <r>
    <s v="Rice"/>
    <d v="2024-01-06T00:00:00"/>
    <d v="2024-01-14T00:00:00"/>
    <n v="2"/>
    <n v="274"/>
    <n v="548"/>
    <n v="328.8"/>
    <n v="219.2"/>
    <s v="Returned"/>
    <s v="Brazil"/>
    <s v="Credit Card"/>
    <s v="2024"/>
    <x v="10"/>
    <s v="Sat"/>
    <n v="8"/>
  </r>
  <r>
    <s v="Headphones"/>
    <d v="2024-12-22T00:00:00"/>
    <d v="2024-12-30T00:00:00"/>
    <n v="8"/>
    <n v="336"/>
    <n v="2688"/>
    <n v="1747.2"/>
    <n v="940.8"/>
    <s v="Completed"/>
    <s v="Brazil"/>
    <s v="Credit Card"/>
    <s v="2024"/>
    <x v="6"/>
    <s v="Sun"/>
    <n v="8"/>
  </r>
  <r>
    <s v="Smartphone"/>
    <d v="2024-06-24T00:00:00"/>
    <d v="2024-06-29T00:00:00"/>
    <n v="2"/>
    <n v="703"/>
    <n v="1406"/>
    <n v="1054.5"/>
    <n v="351.5"/>
    <s v="Returned"/>
    <s v="United Kingdom"/>
    <s v="Cash"/>
    <s v="2024"/>
    <x v="5"/>
    <s v="Mon"/>
    <n v="5"/>
  </r>
  <r>
    <s v="Camera"/>
    <d v="2024-04-11T00:00:00"/>
    <d v="2024-04-21T00:00:00"/>
    <n v="8"/>
    <n v="616"/>
    <n v="4928"/>
    <n v="3942.4"/>
    <n v="985.59999999999991"/>
    <s v="Completed"/>
    <s v="China"/>
    <s v="Cash"/>
    <s v="2024"/>
    <x v="11"/>
    <s v="Thu"/>
    <n v="10"/>
  </r>
  <r>
    <s v="Jeans"/>
    <d v="2024-05-22T00:00:00"/>
    <d v="2024-06-05T00:00:00"/>
    <n v="2"/>
    <n v="601"/>
    <n v="1202"/>
    <n v="841.4"/>
    <n v="360.6"/>
    <s v="Completed"/>
    <s v="Brazil"/>
    <s v="Credit Card"/>
    <s v="2024"/>
    <x v="0"/>
    <s v="Wed"/>
    <n v="14"/>
  </r>
  <r>
    <s v="Cushion"/>
    <d v="2024-04-10T00:00:00"/>
    <d v="2024-04-20T00:00:00"/>
    <n v="8"/>
    <n v="126"/>
    <n v="1008"/>
    <n v="655.20000000000005"/>
    <n v="352.79999999999995"/>
    <s v="Returned"/>
    <s v="United States"/>
    <s v="Mobile Money"/>
    <s v="2024"/>
    <x v="11"/>
    <s v="Wed"/>
    <n v="10"/>
  </r>
  <r>
    <s v="Wall Art"/>
    <d v="2024-11-12T00:00:00"/>
    <d v="2024-11-24T00:00:00"/>
    <n v="3"/>
    <n v="843"/>
    <n v="2529"/>
    <n v="1770.3"/>
    <n v="758.7"/>
    <s v="Returned"/>
    <s v="Antarctica"/>
    <s v="Credit Card"/>
    <s v="2024"/>
    <x v="4"/>
    <s v="Tue"/>
    <n v="12"/>
  </r>
  <r>
    <s v="Laptop"/>
    <d v="2024-07-10T00:00:00"/>
    <d v="2024-07-14T00:00:00"/>
    <n v="3"/>
    <n v="533"/>
    <n v="1599"/>
    <n v="1359.1499999999999"/>
    <n v="239.85000000000014"/>
    <s v="Returned"/>
    <s v="China"/>
    <s v="Credit Card"/>
    <s v="2024"/>
    <x v="2"/>
    <s v="Wed"/>
    <n v="4"/>
  </r>
  <r>
    <s v="Dress"/>
    <d v="2024-07-15T00:00:00"/>
    <d v="2024-07-27T00:00:00"/>
    <n v="7"/>
    <n v="200"/>
    <n v="1400"/>
    <n v="979.99999999999989"/>
    <n v="420.00000000000011"/>
    <s v="Returned"/>
    <s v="China"/>
    <s v="Bank Transfer"/>
    <s v="2024"/>
    <x v="2"/>
    <s v="Mon"/>
    <n v="12"/>
  </r>
  <r>
    <s v="Juice"/>
    <d v="2024-01-28T00:00:00"/>
    <d v="2024-02-07T00:00:00"/>
    <n v="6"/>
    <n v="984"/>
    <n v="5904"/>
    <n v="3247.2000000000003"/>
    <n v="2656.7999999999997"/>
    <s v="Completed"/>
    <s v="Brazil"/>
    <s v="Bank Transfer"/>
    <s v="2024"/>
    <x v="10"/>
    <s v="Sun"/>
    <n v="10"/>
  </r>
  <r>
    <s v="Sneakers"/>
    <d v="2024-10-14T00:00:00"/>
    <d v="2024-10-28T00:00:00"/>
    <n v="9"/>
    <n v="678"/>
    <n v="6102"/>
    <n v="4576.5"/>
    <n v="1525.5"/>
    <s v="Returned"/>
    <s v="China"/>
    <s v="Bank Transfer"/>
    <s v="2024"/>
    <x v="1"/>
    <s v="Mon"/>
    <n v="14"/>
  </r>
  <r>
    <s v="Milk"/>
    <d v="2024-12-29T00:00:00"/>
    <d v="2025-01-02T00:00:00"/>
    <n v="8"/>
    <n v="510"/>
    <n v="4080"/>
    <n v="2040"/>
    <n v="2040"/>
    <s v="Returned"/>
    <s v="Brazil"/>
    <s v="Mobile Money"/>
    <s v="2024"/>
    <x v="6"/>
    <s v="Sun"/>
    <n v="4"/>
  </r>
  <r>
    <s v="Sneakers"/>
    <d v="2024-10-16T00:00:00"/>
    <d v="2024-10-29T00:00:00"/>
    <n v="8"/>
    <n v="572"/>
    <n v="4576"/>
    <n v="3432"/>
    <n v="1144"/>
    <s v="Returned"/>
    <s v="Antarctica"/>
    <s v="Bank Transfer"/>
    <s v="2024"/>
    <x v="1"/>
    <s v="Wed"/>
    <n v="13"/>
  </r>
  <r>
    <s v="Tablet"/>
    <d v="2024-10-05T00:00:00"/>
    <d v="2024-10-09T00:00:00"/>
    <n v="6"/>
    <n v="565"/>
    <n v="3390"/>
    <n v="2373"/>
    <n v="1017"/>
    <s v="Returned"/>
    <s v="United Kingdom"/>
    <s v="Bank Transfer"/>
    <s v="2024"/>
    <x v="1"/>
    <s v="Sat"/>
    <n v="4"/>
  </r>
  <r>
    <s v="Laptop"/>
    <d v="2024-04-17T00:00:00"/>
    <d v="2024-04-24T00:00:00"/>
    <n v="10"/>
    <n v="715"/>
    <n v="7150"/>
    <n v="6077.5"/>
    <n v="1072.5"/>
    <s v="Returned"/>
    <s v="United States"/>
    <s v="Cash"/>
    <s v="2024"/>
    <x v="11"/>
    <s v="Wed"/>
    <n v="7"/>
  </r>
  <r>
    <s v="Pasta"/>
    <d v="2024-11-11T00:00:00"/>
    <d v="2024-11-24T00:00:00"/>
    <n v="3"/>
    <n v="813"/>
    <n v="2439"/>
    <n v="1463.3999999999999"/>
    <n v="975.60000000000014"/>
    <s v="Completed"/>
    <s v="Brazil"/>
    <s v="Mobile Money"/>
    <s v="2024"/>
    <x v="4"/>
    <s v="Mon"/>
    <n v="13"/>
  </r>
  <r>
    <s v="Cushion"/>
    <d v="2024-10-20T00:00:00"/>
    <d v="2024-10-31T00:00:00"/>
    <n v="5"/>
    <n v="985"/>
    <n v="4925"/>
    <n v="3201.25"/>
    <n v="1723.75"/>
    <s v="Returned"/>
    <s v="United Kingdom"/>
    <s v="Bank Transfer"/>
    <s v="2024"/>
    <x v="1"/>
    <s v="Sun"/>
    <n v="11"/>
  </r>
  <r>
    <s v="Laptop"/>
    <d v="2024-07-29T00:00:00"/>
    <d v="2024-08-04T00:00:00"/>
    <n v="1"/>
    <n v="293"/>
    <n v="293"/>
    <n v="249.04999999999998"/>
    <n v="43.950000000000017"/>
    <s v="Returned"/>
    <s v="United Kingdom"/>
    <s v="Credit Card"/>
    <s v="2024"/>
    <x v="2"/>
    <s v="Mon"/>
    <n v="6"/>
  </r>
  <r>
    <s v="Cereal"/>
    <d v="2024-10-24T00:00:00"/>
    <d v="2024-10-30T00:00:00"/>
    <n v="1"/>
    <n v="899"/>
    <n v="899"/>
    <n v="494.45000000000005"/>
    <n v="404.54999999999995"/>
    <s v="Returned"/>
    <s v="United Kingdom"/>
    <s v="Bank Transfer"/>
    <s v="2024"/>
    <x v="1"/>
    <s v="Thu"/>
    <n v="6"/>
  </r>
  <r>
    <s v="Cereal"/>
    <d v="2024-02-02T00:00:00"/>
    <d v="2024-02-11T00:00:00"/>
    <n v="9"/>
    <n v="417"/>
    <n v="3753"/>
    <n v="2064.15"/>
    <n v="1688.85"/>
    <s v="Completed"/>
    <s v="Brazil"/>
    <s v="Bank Transfer"/>
    <s v="2024"/>
    <x v="7"/>
    <s v="Fri"/>
    <n v="9"/>
  </r>
  <r>
    <s v="Cereal"/>
    <d v="2024-06-14T00:00:00"/>
    <d v="2024-06-18T00:00:00"/>
    <n v="5"/>
    <n v="355"/>
    <n v="1775"/>
    <n v="976.25000000000011"/>
    <n v="798.74999999999989"/>
    <s v="Completed"/>
    <s v="Antarctica"/>
    <s v="Bank Transfer"/>
    <s v="2024"/>
    <x v="5"/>
    <s v="Fri"/>
    <n v="4"/>
  </r>
  <r>
    <s v="Children's Book"/>
    <d v="2024-06-24T00:00:00"/>
    <d v="2024-06-28T00:00:00"/>
    <n v="1"/>
    <n v="57"/>
    <n v="57"/>
    <n v="34.199999999999996"/>
    <n v="22.800000000000004"/>
    <s v="Completed"/>
    <s v="Brazil"/>
    <s v="Cash"/>
    <s v="2024"/>
    <x v="5"/>
    <s v="Mon"/>
    <n v="4"/>
  </r>
  <r>
    <s v="Laptop"/>
    <d v="2024-08-13T00:00:00"/>
    <d v="2024-08-25T00:00:00"/>
    <n v="8"/>
    <n v="10"/>
    <n v="80"/>
    <n v="68"/>
    <n v="12"/>
    <s v="Returned"/>
    <s v="China"/>
    <s v="Credit Card"/>
    <s v="2024"/>
    <x v="9"/>
    <s v="Tue"/>
    <n v="12"/>
  </r>
  <r>
    <s v="Tablet"/>
    <d v="2024-12-06T00:00:00"/>
    <d v="2024-12-13T00:00:00"/>
    <n v="3"/>
    <n v="63"/>
    <n v="189"/>
    <n v="132.29999999999998"/>
    <n v="56.700000000000017"/>
    <s v="Returned"/>
    <s v="China"/>
    <s v="Credit Card"/>
    <s v="2024"/>
    <x v="6"/>
    <s v="Fri"/>
    <n v="7"/>
  </r>
  <r>
    <s v="Sneakers"/>
    <d v="2024-12-01T00:00:00"/>
    <d v="2024-12-10T00:00:00"/>
    <n v="2"/>
    <n v="730"/>
    <n v="1460"/>
    <n v="1095"/>
    <n v="365"/>
    <s v="Completed"/>
    <s v="Brazil"/>
    <s v="Credit Card"/>
    <s v="2024"/>
    <x v="6"/>
    <s v="Sun"/>
    <n v="9"/>
  </r>
  <r>
    <s v="Rice"/>
    <d v="2024-03-08T00:00:00"/>
    <d v="2024-03-15T00:00:00"/>
    <n v="10"/>
    <n v="241"/>
    <n v="2410"/>
    <n v="1446"/>
    <n v="964"/>
    <s v="Completed"/>
    <s v="Antarctica"/>
    <s v="Credit Card"/>
    <s v="2024"/>
    <x v="3"/>
    <s v="Fri"/>
    <n v="7"/>
  </r>
  <r>
    <s v="Tablet"/>
    <d v="2024-03-02T00:00:00"/>
    <d v="2024-03-15T00:00:00"/>
    <n v="7"/>
    <n v="720"/>
    <n v="5040"/>
    <n v="3528"/>
    <n v="1512"/>
    <s v="Completed"/>
    <s v="Brazil"/>
    <s v="Credit Card"/>
    <s v="2024"/>
    <x v="3"/>
    <s v="Sat"/>
    <n v="13"/>
  </r>
  <r>
    <s v="Sneakers"/>
    <d v="2024-03-09T00:00:00"/>
    <d v="2024-03-20T00:00:00"/>
    <n v="3"/>
    <n v="80"/>
    <n v="240"/>
    <n v="180"/>
    <n v="60"/>
    <s v="Completed"/>
    <s v="Antarctica"/>
    <s v="Bank Transfer"/>
    <s v="2024"/>
    <x v="3"/>
    <s v="Sat"/>
    <n v="11"/>
  </r>
  <r>
    <s v="Children's Book"/>
    <d v="2024-04-21T00:00:00"/>
    <d v="2024-04-27T00:00:00"/>
    <n v="2"/>
    <n v="928"/>
    <n v="1856"/>
    <n v="1113.5999999999999"/>
    <n v="742.40000000000009"/>
    <s v="Completed"/>
    <s v="Brazil"/>
    <s v="Mobile Money"/>
    <s v="2024"/>
    <x v="11"/>
    <s v="Sun"/>
    <n v="6"/>
  </r>
  <r>
    <s v="Children's Book"/>
    <d v="2024-06-28T00:00:00"/>
    <d v="2024-07-11T00:00:00"/>
    <n v="7"/>
    <n v="332"/>
    <n v="2324"/>
    <n v="1394.3999999999999"/>
    <n v="929.60000000000014"/>
    <s v="Completed"/>
    <s v="United Kingdom"/>
    <s v="Bank Transfer"/>
    <s v="2024"/>
    <x v="5"/>
    <s v="Fri"/>
    <n v="13"/>
  </r>
  <r>
    <s v="Tablet"/>
    <d v="2024-04-15T00:00:00"/>
    <d v="2024-04-18T00:00:00"/>
    <n v="9"/>
    <n v="631"/>
    <n v="5679"/>
    <n v="3975.2999999999997"/>
    <n v="1703.7000000000003"/>
    <s v="Returned"/>
    <s v="Antarctica"/>
    <s v="Credit Card"/>
    <s v="2024"/>
    <x v="11"/>
    <s v="Mon"/>
    <n v="3"/>
  </r>
  <r>
    <s v="Rice"/>
    <d v="2024-05-03T00:00:00"/>
    <d v="2024-05-07T00:00:00"/>
    <n v="8"/>
    <n v="663"/>
    <n v="5304"/>
    <n v="3182.4"/>
    <n v="2121.6"/>
    <s v="Returned"/>
    <s v="Antarctica"/>
    <s v="Cash"/>
    <s v="2024"/>
    <x v="0"/>
    <s v="Fri"/>
    <n v="4"/>
  </r>
  <r>
    <s v="Vase"/>
    <d v="2024-12-15T00:00:00"/>
    <d v="2024-12-20T00:00:00"/>
    <n v="3"/>
    <n v="791"/>
    <n v="2373"/>
    <n v="1779.75"/>
    <n v="593.25"/>
    <s v="Completed"/>
    <s v="China"/>
    <s v="Mobile Money"/>
    <s v="2024"/>
    <x v="6"/>
    <s v="Sun"/>
    <n v="5"/>
  </r>
  <r>
    <s v="Biography"/>
    <d v="2024-11-17T00:00:00"/>
    <d v="2024-11-20T00:00:00"/>
    <n v="9"/>
    <n v="795"/>
    <n v="7155"/>
    <n v="3935.2500000000005"/>
    <n v="3219.7499999999995"/>
    <s v="Returned"/>
    <s v="China"/>
    <s v="Bank Transfer"/>
    <s v="2024"/>
    <x v="4"/>
    <s v="Sun"/>
    <n v="3"/>
  </r>
  <r>
    <s v="Tablet"/>
    <d v="2024-02-10T00:00:00"/>
    <d v="2024-02-24T00:00:00"/>
    <n v="9"/>
    <n v="953"/>
    <n v="8577"/>
    <n v="6003.9"/>
    <n v="2573.1000000000004"/>
    <s v="Returned"/>
    <s v="Brazil"/>
    <s v="Cash"/>
    <s v="2024"/>
    <x v="7"/>
    <s v="Sat"/>
    <n v="14"/>
  </r>
  <r>
    <s v="Wall Art"/>
    <d v="2024-10-27T00:00:00"/>
    <d v="2024-11-10T00:00:00"/>
    <n v="2"/>
    <n v="327"/>
    <n v="654"/>
    <n v="457.79999999999995"/>
    <n v="196.20000000000005"/>
    <s v="Returned"/>
    <s v="Antarctica"/>
    <s v="Cash"/>
    <s v="2024"/>
    <x v="1"/>
    <s v="Sun"/>
    <n v="14"/>
  </r>
  <r>
    <s v="Cookbook"/>
    <d v="2024-01-29T00:00:00"/>
    <d v="2024-02-02T00:00:00"/>
    <n v="5"/>
    <n v="692"/>
    <n v="3460"/>
    <n v="2249"/>
    <n v="1211"/>
    <s v="Completed"/>
    <s v="Antarctica"/>
    <s v="Credit Card"/>
    <s v="2024"/>
    <x v="10"/>
    <s v="Mon"/>
    <n v="4"/>
  </r>
  <r>
    <s v="Laptop"/>
    <d v="2024-12-25T00:00:00"/>
    <d v="2025-01-01T00:00:00"/>
    <n v="1"/>
    <n v="177"/>
    <n v="177"/>
    <n v="150.44999999999999"/>
    <n v="26.550000000000011"/>
    <s v="Returned"/>
    <s v="China"/>
    <s v="Credit Card"/>
    <s v="2024"/>
    <x v="6"/>
    <s v="Wed"/>
    <n v="7"/>
  </r>
  <r>
    <s v="Biography"/>
    <d v="2024-03-26T00:00:00"/>
    <d v="2024-04-08T00:00:00"/>
    <n v="6"/>
    <n v="139"/>
    <n v="834"/>
    <n v="458.70000000000005"/>
    <n v="375.29999999999995"/>
    <s v="Returned"/>
    <s v="Antarctica"/>
    <s v="Bank Transfer"/>
    <s v="2024"/>
    <x v="3"/>
    <s v="Tue"/>
    <n v="13"/>
  </r>
  <r>
    <s v="Non-Fiction"/>
    <d v="2024-07-07T00:00:00"/>
    <d v="2024-07-17T00:00:00"/>
    <n v="3"/>
    <n v="271"/>
    <n v="813"/>
    <n v="406.5"/>
    <n v="406.5"/>
    <s v="Returned"/>
    <s v="United Kingdom"/>
    <s v="Mobile Money"/>
    <s v="2024"/>
    <x v="2"/>
    <s v="Sun"/>
    <n v="10"/>
  </r>
  <r>
    <s v="Laptop"/>
    <d v="2024-09-17T00:00:00"/>
    <d v="2024-09-20T00:00:00"/>
    <n v="1"/>
    <n v="55"/>
    <n v="55"/>
    <n v="46.75"/>
    <n v="8.25"/>
    <s v="Completed"/>
    <s v="United Kingdom"/>
    <s v="Bank Transfer"/>
    <s v="2024"/>
    <x v="8"/>
    <s v="Tue"/>
    <n v="3"/>
  </r>
  <r>
    <s v="Headphones"/>
    <d v="2024-07-05T00:00:00"/>
    <d v="2024-07-18T00:00:00"/>
    <n v="7"/>
    <n v="952"/>
    <n v="6664"/>
    <n v="4331.6000000000004"/>
    <n v="2332.3999999999996"/>
    <s v="Completed"/>
    <s v="Brazil"/>
    <s v="Mobile Money"/>
    <s v="2024"/>
    <x v="2"/>
    <s v="Fri"/>
    <n v="13"/>
  </r>
  <r>
    <s v="Camera"/>
    <d v="2024-07-09T00:00:00"/>
    <d v="2024-07-15T00:00:00"/>
    <n v="2"/>
    <n v="524"/>
    <n v="1048"/>
    <n v="838.40000000000009"/>
    <n v="209.59999999999991"/>
    <s v="Completed"/>
    <s v="Antarctica"/>
    <s v="Credit Card"/>
    <s v="2024"/>
    <x v="2"/>
    <s v="Tue"/>
    <n v="6"/>
  </r>
  <r>
    <s v="Dress"/>
    <d v="2024-05-05T00:00:00"/>
    <d v="2024-05-09T00:00:00"/>
    <n v="3"/>
    <n v="16"/>
    <n v="48"/>
    <n v="33.599999999999994"/>
    <n v="14.400000000000006"/>
    <s v="Completed"/>
    <s v="China"/>
    <s v="Cash"/>
    <s v="2024"/>
    <x v="0"/>
    <s v="Sun"/>
    <n v="4"/>
  </r>
  <r>
    <s v="Biography"/>
    <d v="2024-11-21T00:00:00"/>
    <d v="2024-11-25T00:00:00"/>
    <n v="1"/>
    <n v="983"/>
    <n v="983"/>
    <n v="540.65000000000009"/>
    <n v="442.34999999999991"/>
    <s v="Returned"/>
    <s v="United States"/>
    <s v="Credit Card"/>
    <s v="2024"/>
    <x v="4"/>
    <s v="Thu"/>
    <n v="4"/>
  </r>
  <r>
    <s v="Laptop"/>
    <d v="2024-12-20T00:00:00"/>
    <d v="2024-12-31T00:00:00"/>
    <n v="5"/>
    <n v="105"/>
    <n v="525"/>
    <n v="446.25"/>
    <n v="78.75"/>
    <s v="Returned"/>
    <s v="Brazil"/>
    <s v="Cash"/>
    <s v="2024"/>
    <x v="6"/>
    <s v="Fri"/>
    <n v="11"/>
  </r>
  <r>
    <s v="Cereal"/>
    <d v="2024-08-22T00:00:00"/>
    <d v="2024-09-05T00:00:00"/>
    <n v="2"/>
    <n v="604"/>
    <n v="1208"/>
    <n v="664.40000000000009"/>
    <n v="543.59999999999991"/>
    <s v="Completed"/>
    <s v="Brazil"/>
    <s v="Mobile Money"/>
    <s v="2024"/>
    <x v="9"/>
    <s v="Thu"/>
    <n v="14"/>
  </r>
  <r>
    <s v="Rice"/>
    <d v="2024-10-30T00:00:00"/>
    <d v="2024-11-09T00:00:00"/>
    <n v="10"/>
    <n v="73"/>
    <n v="730"/>
    <n v="438"/>
    <n v="292"/>
    <s v="Completed"/>
    <s v="China"/>
    <s v="Credit Card"/>
    <s v="2024"/>
    <x v="1"/>
    <s v="Wed"/>
    <n v="10"/>
  </r>
  <r>
    <s v="Cereal"/>
    <d v="2024-04-29T00:00:00"/>
    <d v="2024-05-14T00:00:00"/>
    <n v="2"/>
    <n v="976"/>
    <n v="1952"/>
    <n v="1073.6000000000001"/>
    <n v="878.39999999999986"/>
    <s v="Returned"/>
    <s v="Brazil"/>
    <s v="Bank Transfer"/>
    <s v="2024"/>
    <x v="11"/>
    <s v="Mon"/>
    <n v="15"/>
  </r>
  <r>
    <s v="Smartphone"/>
    <d v="2024-03-21T00:00:00"/>
    <d v="2024-03-24T00:00:00"/>
    <n v="5"/>
    <n v="856"/>
    <n v="4280"/>
    <n v="3210"/>
    <n v="1070"/>
    <s v="Completed"/>
    <s v="Antarctica"/>
    <s v="Credit Card"/>
    <s v="2024"/>
    <x v="3"/>
    <s v="Thu"/>
    <n v="3"/>
  </r>
  <r>
    <s v="Fiction"/>
    <d v="2024-12-12T00:00:00"/>
    <d v="2024-12-25T00:00:00"/>
    <n v="5"/>
    <n v="276"/>
    <n v="1380"/>
    <n v="690"/>
    <n v="690"/>
    <s v="Completed"/>
    <s v="United Kingdom"/>
    <s v="Bank Transfer"/>
    <s v="2024"/>
    <x v="6"/>
    <s v="Thu"/>
    <n v="13"/>
  </r>
  <r>
    <s v="Milk"/>
    <d v="2024-10-11T00:00:00"/>
    <d v="2024-10-23T00:00:00"/>
    <n v="9"/>
    <n v="265"/>
    <n v="2385"/>
    <n v="1192.5"/>
    <n v="1192.5"/>
    <s v="Completed"/>
    <s v="Brazil"/>
    <s v="Cash"/>
    <s v="2024"/>
    <x v="1"/>
    <s v="Fri"/>
    <n v="12"/>
  </r>
  <r>
    <s v="T-Shirt"/>
    <d v="2024-01-07T00:00:00"/>
    <d v="2024-01-12T00:00:00"/>
    <n v="1"/>
    <n v="860"/>
    <n v="860"/>
    <n v="559"/>
    <n v="301"/>
    <s v="Completed"/>
    <s v="United Kingdom"/>
    <s v="Credit Card"/>
    <s v="2024"/>
    <x v="10"/>
    <s v="Sun"/>
    <n v="5"/>
  </r>
  <r>
    <s v="Sneakers"/>
    <d v="2024-07-09T00:00:00"/>
    <d v="2024-07-20T00:00:00"/>
    <n v="2"/>
    <n v="606"/>
    <n v="1212"/>
    <n v="909"/>
    <n v="303"/>
    <s v="Completed"/>
    <s v="Antarctica"/>
    <s v="Mobile Money"/>
    <s v="2024"/>
    <x v="2"/>
    <s v="Tue"/>
    <n v="11"/>
  </r>
  <r>
    <s v="Smartphone"/>
    <d v="2024-08-24T00:00:00"/>
    <d v="2024-08-30T00:00:00"/>
    <n v="1"/>
    <n v="182"/>
    <n v="182"/>
    <n v="136.5"/>
    <n v="45.5"/>
    <s v="Returned"/>
    <s v="Antarctica"/>
    <s v="Credit Card"/>
    <s v="2024"/>
    <x v="9"/>
    <s v="Sat"/>
    <n v="6"/>
  </r>
  <r>
    <s v="Cereal"/>
    <d v="2025-06-18T00:00:00"/>
    <d v="2025-06-28T00:00:00"/>
    <n v="6"/>
    <n v="973"/>
    <n v="5838"/>
    <n v="3210.9"/>
    <n v="2627.1"/>
    <s v="Completed"/>
    <s v="United Kingdom"/>
    <s v="Mobile Money"/>
    <s v="2025"/>
    <x v="5"/>
    <s v="Wed"/>
    <n v="10"/>
  </r>
  <r>
    <s v="Cereal"/>
    <d v="2025-02-02T00:00:00"/>
    <d v="2025-02-08T00:00:00"/>
    <n v="2"/>
    <n v="947"/>
    <n v="1894"/>
    <n v="1041.7"/>
    <n v="852.3"/>
    <s v="Completed"/>
    <s v="China"/>
    <s v="Mobile Money"/>
    <s v="2025"/>
    <x v="7"/>
    <s v="Sun"/>
    <n v="6"/>
  </r>
  <r>
    <s v="Sneakers"/>
    <d v="2025-01-08T00:00:00"/>
    <d v="2025-01-21T00:00:00"/>
    <n v="1"/>
    <n v="713"/>
    <n v="713"/>
    <n v="534.75"/>
    <n v="178.25"/>
    <s v="Returned"/>
    <s v="China"/>
    <s v="Credit Card"/>
    <s v="2025"/>
    <x v="10"/>
    <s v="Wed"/>
    <n v="13"/>
  </r>
  <r>
    <s v="Curtains"/>
    <d v="2025-06-03T00:00:00"/>
    <d v="2025-06-11T00:00:00"/>
    <n v="9"/>
    <n v="692"/>
    <n v="6228"/>
    <n v="4048.2000000000003"/>
    <n v="2179.7999999999997"/>
    <s v="Returned"/>
    <s v="United Kingdom"/>
    <s v="Bank Transfer"/>
    <s v="2025"/>
    <x v="5"/>
    <s v="Tue"/>
    <n v="8"/>
  </r>
  <r>
    <s v="Children's Book"/>
    <d v="2025-05-26T00:00:00"/>
    <d v="2025-06-06T00:00:00"/>
    <n v="7"/>
    <n v="305"/>
    <n v="2135"/>
    <n v="1281"/>
    <n v="854"/>
    <s v="Returned"/>
    <s v="Nigeria"/>
    <s v="Mobile Money"/>
    <s v="2025"/>
    <x v="0"/>
    <s v="Mon"/>
    <n v="11"/>
  </r>
  <r>
    <s v="Smartphone"/>
    <d v="2025-08-13T00:00:00"/>
    <d v="2025-08-18T00:00:00"/>
    <n v="7"/>
    <n v="501"/>
    <n v="3507"/>
    <n v="2630.25"/>
    <n v="876.75"/>
    <s v="Returned"/>
    <s v="China"/>
    <s v="Bank Transfer"/>
    <s v="2025"/>
    <x v="9"/>
    <s v="Wed"/>
    <n v="5"/>
  </r>
  <r>
    <s v="Milk"/>
    <d v="2025-06-07T00:00:00"/>
    <d v="2025-06-11T00:00:00"/>
    <n v="8"/>
    <n v="329"/>
    <n v="2632"/>
    <n v="1316"/>
    <n v="1316"/>
    <s v="Completed"/>
    <s v="China"/>
    <s v="Mobile Money"/>
    <s v="2025"/>
    <x v="5"/>
    <s v="Sat"/>
    <n v="4"/>
  </r>
  <r>
    <s v="Sneakers"/>
    <d v="2025-01-08T00:00:00"/>
    <d v="2025-01-15T00:00:00"/>
    <n v="9"/>
    <n v="785"/>
    <n v="7065"/>
    <n v="5298.75"/>
    <n v="1766.25"/>
    <s v="Completed"/>
    <s v="United States"/>
    <s v="Bank Transfer"/>
    <s v="2025"/>
    <x v="10"/>
    <s v="Wed"/>
    <n v="7"/>
  </r>
  <r>
    <s v="Table Lamp"/>
    <d v="2025-09-02T00:00:00"/>
    <d v="2025-09-16T00:00:00"/>
    <n v="2"/>
    <n v="530"/>
    <n v="1060"/>
    <n v="795"/>
    <n v="265"/>
    <s v="Returned"/>
    <s v="China"/>
    <s v="Credit Card"/>
    <s v="2025"/>
    <x v="8"/>
    <s v="Tue"/>
    <n v="14"/>
  </r>
  <r>
    <s v="Curtains"/>
    <d v="2025-12-04T00:00:00"/>
    <d v="2025-12-13T00:00:00"/>
    <n v="3"/>
    <n v="799"/>
    <n v="2397"/>
    <n v="1558.05"/>
    <n v="838.95"/>
    <s v="Completed"/>
    <s v="United Kingdom"/>
    <s v="Bank Transfer"/>
    <s v="2025"/>
    <x v="6"/>
    <s v="Thu"/>
    <n v="9"/>
  </r>
  <r>
    <s v="Table Lamp"/>
    <d v="2025-07-13T00:00:00"/>
    <d v="2025-07-18T00:00:00"/>
    <n v="10"/>
    <n v="974"/>
    <n v="9740"/>
    <n v="7305"/>
    <n v="2435"/>
    <s v="Completed"/>
    <s v="China"/>
    <s v="Credit Card"/>
    <s v="2025"/>
    <x v="2"/>
    <s v="Sun"/>
    <n v="5"/>
  </r>
  <r>
    <s v="Non-Fiction"/>
    <d v="2025-06-27T00:00:00"/>
    <d v="2025-07-02T00:00:00"/>
    <n v="3"/>
    <n v="179"/>
    <n v="537"/>
    <n v="268.5"/>
    <n v="268.5"/>
    <s v="Completed"/>
    <s v="United Kingdom"/>
    <s v="Bank Transfer"/>
    <s v="2025"/>
    <x v="5"/>
    <s v="Fri"/>
    <n v="5"/>
  </r>
  <r>
    <s v="Non-Fiction"/>
    <d v="2025-03-09T00:00:00"/>
    <d v="2025-03-14T00:00:00"/>
    <n v="4"/>
    <n v="49"/>
    <n v="196"/>
    <n v="98"/>
    <n v="98"/>
    <s v="Returned"/>
    <s v="United States"/>
    <s v="Credit Card"/>
    <s v="2025"/>
    <x v="3"/>
    <s v="Sun"/>
    <n v="5"/>
  </r>
  <r>
    <s v="Milk"/>
    <d v="2025-06-19T00:00:00"/>
    <d v="2025-06-25T00:00:00"/>
    <n v="7"/>
    <n v="409"/>
    <n v="2863"/>
    <n v="1431.5"/>
    <n v="1431.5"/>
    <s v="Completed"/>
    <s v="Nigeria"/>
    <s v="Cash"/>
    <s v="2025"/>
    <x v="5"/>
    <s v="Thu"/>
    <n v="6"/>
  </r>
  <r>
    <s v="Curtains"/>
    <d v="2025-11-17T00:00:00"/>
    <d v="2025-11-23T00:00:00"/>
    <n v="4"/>
    <n v="149"/>
    <n v="596"/>
    <n v="387.40000000000003"/>
    <n v="208.59999999999997"/>
    <s v="Completed"/>
    <s v="United Kingdom"/>
    <s v="Cash"/>
    <s v="2025"/>
    <x v="4"/>
    <s v="Mon"/>
    <n v="6"/>
  </r>
  <r>
    <s v="Jeans"/>
    <d v="2025-08-06T00:00:00"/>
    <d v="2025-08-12T00:00:00"/>
    <n v="5"/>
    <n v="285"/>
    <n v="1425"/>
    <n v="997.49999999999989"/>
    <n v="427.50000000000011"/>
    <s v="Completed"/>
    <s v="Australia"/>
    <s v="Bank Transfer"/>
    <s v="2025"/>
    <x v="9"/>
    <s v="Wed"/>
    <n v="6"/>
  </r>
  <r>
    <s v="Jeans"/>
    <d v="2025-05-16T00:00:00"/>
    <d v="2025-05-22T00:00:00"/>
    <n v="10"/>
    <n v="434"/>
    <n v="4340"/>
    <n v="3038"/>
    <n v="1302"/>
    <s v="Completed"/>
    <s v="China"/>
    <s v="Mobile Money"/>
    <s v="2025"/>
    <x v="0"/>
    <s v="Fri"/>
    <n v="6"/>
  </r>
  <r>
    <s v="T-Shirt"/>
    <d v="2025-07-01T00:00:00"/>
    <d v="2025-07-07T00:00:00"/>
    <n v="7"/>
    <n v="195"/>
    <n v="1365"/>
    <n v="887.25"/>
    <n v="477.75"/>
    <s v="Completed"/>
    <s v="Nigeria"/>
    <s v="Bank Transfer"/>
    <s v="2025"/>
    <x v="2"/>
    <s v="Tue"/>
    <n v="6"/>
  </r>
  <r>
    <s v="Wall Art"/>
    <d v="2025-07-17T00:00:00"/>
    <d v="2025-07-26T00:00:00"/>
    <n v="4"/>
    <n v="432"/>
    <n v="1728"/>
    <n v="1209.5999999999999"/>
    <n v="518.40000000000009"/>
    <s v="Completed"/>
    <s v="China"/>
    <s v="Mobile Money"/>
    <s v="2025"/>
    <x v="2"/>
    <s v="Thu"/>
    <n v="9"/>
  </r>
  <r>
    <s v="Smartphone"/>
    <d v="2025-07-27T00:00:00"/>
    <d v="2025-08-02T00:00:00"/>
    <n v="2"/>
    <n v="708"/>
    <n v="1416"/>
    <n v="1062"/>
    <n v="354"/>
    <s v="Returned"/>
    <s v="Nigeria"/>
    <s v="Mobile Money"/>
    <s v="2025"/>
    <x v="2"/>
    <s v="Sun"/>
    <n v="6"/>
  </r>
  <r>
    <s v="Children's Book"/>
    <d v="2025-12-17T00:00:00"/>
    <d v="2025-12-26T00:00:00"/>
    <n v="3"/>
    <n v="868"/>
    <n v="2604"/>
    <n v="1562.3999999999999"/>
    <n v="1041.6000000000001"/>
    <s v="Completed"/>
    <s v="United Kingdom"/>
    <s v="Credit Card"/>
    <s v="2025"/>
    <x v="6"/>
    <s v="Wed"/>
    <n v="9"/>
  </r>
  <r>
    <s v="Jacket"/>
    <d v="2025-12-16T00:00:00"/>
    <d v="2025-12-27T00:00:00"/>
    <n v="1"/>
    <n v="130"/>
    <n v="130"/>
    <n v="104"/>
    <n v="26"/>
    <s v="Returned"/>
    <s v="Australia"/>
    <s v="Mobile Money"/>
    <s v="2025"/>
    <x v="6"/>
    <s v="Tue"/>
    <n v="11"/>
  </r>
  <r>
    <s v="T-Shirt"/>
    <d v="2025-12-13T00:00:00"/>
    <d v="2025-12-28T00:00:00"/>
    <n v="3"/>
    <n v="744"/>
    <n v="2232"/>
    <n v="1450.8"/>
    <n v="781.2"/>
    <s v="Returned"/>
    <s v="United States"/>
    <s v="Bank Transfer"/>
    <s v="2025"/>
    <x v="6"/>
    <s v="Sat"/>
    <n v="15"/>
  </r>
  <r>
    <s v="Biography"/>
    <d v="2025-04-13T00:00:00"/>
    <d v="2025-04-17T00:00:00"/>
    <n v="1"/>
    <n v="62"/>
    <n v="62"/>
    <n v="34.1"/>
    <n v="27.9"/>
    <s v="Returned"/>
    <s v="Nigeria"/>
    <s v="Mobile Money"/>
    <s v="2025"/>
    <x v="11"/>
    <s v="Sun"/>
    <n v="4"/>
  </r>
  <r>
    <s v="Curtains"/>
    <d v="2025-08-18T00:00:00"/>
    <d v="2025-08-27T00:00:00"/>
    <n v="9"/>
    <n v="385"/>
    <n v="3465"/>
    <n v="2252.25"/>
    <n v="1212.75"/>
    <s v="Returned"/>
    <s v="Nigeria"/>
    <s v="Cash"/>
    <s v="2025"/>
    <x v="9"/>
    <s v="Mon"/>
    <n v="9"/>
  </r>
  <r>
    <s v="T-Shirt"/>
    <d v="2025-12-12T00:00:00"/>
    <d v="2025-12-13T00:00:00"/>
    <n v="5"/>
    <n v="465"/>
    <n v="2325"/>
    <n v="1511.25"/>
    <n v="813.75"/>
    <s v="Completed"/>
    <s v="Nigeria"/>
    <s v="Mobile Money"/>
    <s v="2025"/>
    <x v="6"/>
    <s v="Fri"/>
    <n v="1"/>
  </r>
  <r>
    <s v="Camera"/>
    <d v="2025-04-15T00:00:00"/>
    <d v="2025-04-20T00:00:00"/>
    <n v="2"/>
    <n v="280"/>
    <n v="560"/>
    <n v="448"/>
    <n v="112"/>
    <s v="Completed"/>
    <s v="Nigeria"/>
    <s v="Credit Card"/>
    <s v="2025"/>
    <x v="11"/>
    <s v="Tue"/>
    <n v="5"/>
  </r>
  <r>
    <s v="Non-Fiction"/>
    <d v="2025-03-06T00:00:00"/>
    <d v="2025-03-16T00:00:00"/>
    <n v="5"/>
    <n v="536"/>
    <n v="2680"/>
    <n v="1340"/>
    <n v="1340"/>
    <s v="Returned"/>
    <s v="United States"/>
    <s v="Bank Transfer"/>
    <s v="2025"/>
    <x v="3"/>
    <s v="Thu"/>
    <n v="10"/>
  </r>
  <r>
    <s v="Jacket"/>
    <d v="2025-10-15T00:00:00"/>
    <d v="2025-10-19T00:00:00"/>
    <n v="9"/>
    <n v="754"/>
    <n v="6786"/>
    <n v="5428.8"/>
    <n v="1357.1999999999998"/>
    <s v="Completed"/>
    <s v="China"/>
    <s v="Cash"/>
    <s v="2025"/>
    <x v="1"/>
    <s v="Wed"/>
    <n v="4"/>
  </r>
  <r>
    <s v="Milk"/>
    <d v="2025-08-09T00:00:00"/>
    <d v="2025-08-14T00:00:00"/>
    <n v="5"/>
    <n v="292"/>
    <n v="1460"/>
    <n v="730"/>
    <n v="730"/>
    <s v="Returned"/>
    <s v="Nigeria"/>
    <s v="Cash"/>
    <s v="2025"/>
    <x v="9"/>
    <s v="Sat"/>
    <n v="5"/>
  </r>
  <r>
    <s v="Table Lamp"/>
    <d v="2025-08-12T00:00:00"/>
    <d v="2025-08-21T00:00:00"/>
    <n v="1"/>
    <n v="521"/>
    <n v="521"/>
    <n v="390.75"/>
    <n v="130.25"/>
    <s v="Returned"/>
    <s v="United States"/>
    <s v="Bank Transfer"/>
    <s v="2025"/>
    <x v="9"/>
    <s v="Tue"/>
    <n v="9"/>
  </r>
  <r>
    <s v="Biography"/>
    <d v="2025-12-09T00:00:00"/>
    <d v="2025-12-10T00:00:00"/>
    <n v="5"/>
    <n v="630"/>
    <n v="3150"/>
    <n v="1732.5000000000002"/>
    <n v="1417.4999999999998"/>
    <s v="Completed"/>
    <s v="Australia"/>
    <s v="Bank Transfer"/>
    <s v="2025"/>
    <x v="6"/>
    <s v="Tue"/>
    <n v="1"/>
  </r>
  <r>
    <s v="Non-Fiction"/>
    <d v="2025-04-28T00:00:00"/>
    <d v="2025-05-01T00:00:00"/>
    <n v="10"/>
    <n v="678"/>
    <n v="6780"/>
    <n v="3390"/>
    <n v="3390"/>
    <s v="Completed"/>
    <s v="China"/>
    <s v="Bank Transfer"/>
    <s v="2025"/>
    <x v="11"/>
    <s v="Mon"/>
    <n v="3"/>
  </r>
  <r>
    <s v="Non-Fiction"/>
    <d v="2025-06-26T00:00:00"/>
    <d v="2025-07-04T00:00:00"/>
    <n v="7"/>
    <n v="569"/>
    <n v="3983"/>
    <n v="1991.5"/>
    <n v="1991.5"/>
    <s v="Completed"/>
    <s v="China"/>
    <s v="Bank Transfer"/>
    <s v="2025"/>
    <x v="5"/>
    <s v="Thu"/>
    <n v="8"/>
  </r>
  <r>
    <s v="Milk"/>
    <d v="2025-11-27T00:00:00"/>
    <d v="2025-12-03T00:00:00"/>
    <n v="9"/>
    <n v="185"/>
    <n v="1665"/>
    <n v="832.5"/>
    <n v="832.5"/>
    <s v="Returned"/>
    <s v="Australia"/>
    <s v="Mobile Money"/>
    <s v="2025"/>
    <x v="4"/>
    <s v="Thu"/>
    <n v="6"/>
  </r>
  <r>
    <s v="Jacket"/>
    <d v="2025-02-22T00:00:00"/>
    <d v="2025-02-24T00:00:00"/>
    <n v="8"/>
    <n v="405"/>
    <n v="3240"/>
    <n v="2592"/>
    <n v="648"/>
    <s v="Completed"/>
    <s v="United States"/>
    <s v="Credit Card"/>
    <s v="2025"/>
    <x v="7"/>
    <s v="Sat"/>
    <n v="2"/>
  </r>
  <r>
    <s v="Milk"/>
    <d v="2025-04-10T00:00:00"/>
    <d v="2025-04-18T00:00:00"/>
    <n v="10"/>
    <n v="923"/>
    <n v="9230"/>
    <n v="4615"/>
    <n v="4615"/>
    <s v="Completed"/>
    <s v="United Kingdom"/>
    <s v="Cash"/>
    <s v="2025"/>
    <x v="11"/>
    <s v="Thu"/>
    <n v="8"/>
  </r>
  <r>
    <s v="Cereal"/>
    <d v="2025-06-03T00:00:00"/>
    <d v="2025-06-07T00:00:00"/>
    <n v="10"/>
    <n v="325"/>
    <n v="3250"/>
    <n v="1787.5000000000002"/>
    <n v="1462.4999999999998"/>
    <s v="Returned"/>
    <s v="Nigeria"/>
    <s v="Bank Transfer"/>
    <s v="2025"/>
    <x v="5"/>
    <s v="Tue"/>
    <n v="4"/>
  </r>
  <r>
    <s v="Juice"/>
    <d v="2025-10-06T00:00:00"/>
    <d v="2025-10-11T00:00:00"/>
    <n v="6"/>
    <n v="564"/>
    <n v="3384"/>
    <n v="1861.2"/>
    <n v="1522.8"/>
    <s v="Completed"/>
    <s v="Australia"/>
    <s v="Credit Card"/>
    <s v="2025"/>
    <x v="1"/>
    <s v="Mon"/>
    <n v="5"/>
  </r>
  <r>
    <s v="Jeans"/>
    <d v="2025-06-21T00:00:00"/>
    <d v="2025-06-28T00:00:00"/>
    <n v="2"/>
    <n v="236"/>
    <n v="472"/>
    <n v="330.4"/>
    <n v="141.60000000000002"/>
    <s v="Returned"/>
    <s v="Australia"/>
    <s v="Mobile Money"/>
    <s v="2025"/>
    <x v="5"/>
    <s v="Sat"/>
    <n v="7"/>
  </r>
  <r>
    <s v="T-Shirt"/>
    <d v="2025-11-03T00:00:00"/>
    <d v="2025-11-10T00:00:00"/>
    <n v="1"/>
    <n v="741"/>
    <n v="741"/>
    <n v="481.65000000000003"/>
    <n v="259.34999999999997"/>
    <s v="Completed"/>
    <s v="United Kingdom"/>
    <s v="Cash"/>
    <s v="2025"/>
    <x v="4"/>
    <s v="Mon"/>
    <n v="7"/>
  </r>
  <r>
    <s v="Headphones"/>
    <d v="2025-09-11T00:00:00"/>
    <d v="2025-09-17T00:00:00"/>
    <n v="6"/>
    <n v="992"/>
    <n v="5952"/>
    <n v="3868.8"/>
    <n v="2083.1999999999998"/>
    <s v="Returned"/>
    <s v="United Kingdom"/>
    <s v="Mobile Money"/>
    <s v="2025"/>
    <x v="8"/>
    <s v="Thu"/>
    <n v="6"/>
  </r>
  <r>
    <s v="Cereal"/>
    <d v="2025-09-20T00:00:00"/>
    <d v="2025-09-21T00:00:00"/>
    <n v="5"/>
    <n v="55"/>
    <n v="275"/>
    <n v="151.25"/>
    <n v="123.75"/>
    <s v="Completed"/>
    <s v="Australia"/>
    <s v="Bank Transfer"/>
    <s v="2025"/>
    <x v="8"/>
    <s v="Sat"/>
    <n v="1"/>
  </r>
  <r>
    <s v="Biography"/>
    <d v="2025-03-26T00:00:00"/>
    <d v="2025-04-04T00:00:00"/>
    <n v="7"/>
    <n v="216"/>
    <n v="1512"/>
    <n v="831.6"/>
    <n v="680.4"/>
    <s v="Returned"/>
    <s v="China"/>
    <s v="Credit Card"/>
    <s v="2025"/>
    <x v="3"/>
    <s v="Wed"/>
    <n v="9"/>
  </r>
  <r>
    <s v="Jacket"/>
    <d v="2025-12-20T00:00:00"/>
    <d v="2025-12-22T00:00:00"/>
    <n v="3"/>
    <n v="375"/>
    <n v="1125"/>
    <n v="900"/>
    <n v="225"/>
    <s v="Returned"/>
    <s v="United States"/>
    <s v="Cash"/>
    <s v="2025"/>
    <x v="6"/>
    <s v="Sat"/>
    <n v="2"/>
  </r>
  <r>
    <s v="T-Shirt"/>
    <d v="2025-02-14T00:00:00"/>
    <d v="2025-02-24T00:00:00"/>
    <n v="10"/>
    <n v="503"/>
    <n v="5030"/>
    <n v="3269.5"/>
    <n v="1760.5"/>
    <s v="Returned"/>
    <s v="China"/>
    <s v="Bank Transfer"/>
    <s v="2025"/>
    <x v="7"/>
    <s v="Fri"/>
    <n v="10"/>
  </r>
  <r>
    <s v="Juice"/>
    <d v="2025-06-02T00:00:00"/>
    <d v="2025-06-09T00:00:00"/>
    <n v="6"/>
    <n v="974"/>
    <n v="5844"/>
    <n v="3214.2000000000003"/>
    <n v="2629.7999999999997"/>
    <s v="Completed"/>
    <s v="United Kingdom"/>
    <s v="Credit Card"/>
    <s v="2025"/>
    <x v="5"/>
    <s v="Mon"/>
    <n v="7"/>
  </r>
  <r>
    <s v="Cereal"/>
    <d v="2025-07-25T00:00:00"/>
    <d v="2025-08-01T00:00:00"/>
    <n v="3"/>
    <n v="486"/>
    <n v="1458"/>
    <n v="801.90000000000009"/>
    <n v="656.09999999999991"/>
    <s v="Completed"/>
    <s v="United Kingdom"/>
    <s v="Bank Transfer"/>
    <s v="2025"/>
    <x v="2"/>
    <s v="Fri"/>
    <n v="7"/>
  </r>
  <r>
    <s v="Laptop"/>
    <d v="2025-10-17T00:00:00"/>
    <d v="2025-10-22T00:00:00"/>
    <n v="5"/>
    <n v="803"/>
    <n v="4015"/>
    <n v="3412.75"/>
    <n v="602.25"/>
    <s v="Completed"/>
    <s v="Nigeria"/>
    <s v="Credit Card"/>
    <s v="2025"/>
    <x v="1"/>
    <s v="Fri"/>
    <n v="5"/>
  </r>
  <r>
    <s v="Cereal"/>
    <d v="2025-07-25T00:00:00"/>
    <d v="2025-07-30T00:00:00"/>
    <n v="4"/>
    <n v="176"/>
    <n v="704"/>
    <n v="387.20000000000005"/>
    <n v="316.79999999999995"/>
    <s v="Returned"/>
    <s v="Australia"/>
    <s v="Cash"/>
    <s v="2025"/>
    <x v="2"/>
    <s v="Fri"/>
    <n v="5"/>
  </r>
  <r>
    <s v="Milk"/>
    <d v="2025-03-16T00:00:00"/>
    <d v="2025-03-29T00:00:00"/>
    <n v="4"/>
    <n v="468"/>
    <n v="1872"/>
    <n v="936"/>
    <n v="936"/>
    <s v="Returned"/>
    <s v="United Kingdom"/>
    <s v="Mobile Money"/>
    <s v="2025"/>
    <x v="3"/>
    <s v="Sun"/>
    <n v="13"/>
  </r>
  <r>
    <s v="Table Lamp"/>
    <d v="2025-04-28T00:00:00"/>
    <d v="2025-05-03T00:00:00"/>
    <n v="3"/>
    <n v="788"/>
    <n v="2364"/>
    <n v="1773"/>
    <n v="591"/>
    <s v="Completed"/>
    <s v="United Kingdom"/>
    <s v="Credit Card"/>
    <s v="2025"/>
    <x v="11"/>
    <s v="Mon"/>
    <n v="5"/>
  </r>
  <r>
    <s v="Jacket"/>
    <d v="2025-02-12T00:00:00"/>
    <d v="2025-02-13T00:00:00"/>
    <n v="8"/>
    <n v="509"/>
    <n v="4072"/>
    <n v="3257.6000000000004"/>
    <n v="814.39999999999964"/>
    <s v="Completed"/>
    <s v="Nigeria"/>
    <s v="Credit Card"/>
    <s v="2025"/>
    <x v="7"/>
    <s v="Wed"/>
    <n v="1"/>
  </r>
  <r>
    <s v="Curtains"/>
    <d v="2025-02-04T00:00:00"/>
    <d v="2025-02-19T00:00:00"/>
    <n v="2"/>
    <n v="530"/>
    <n v="1060"/>
    <n v="689"/>
    <n v="371"/>
    <s v="Returned"/>
    <s v="Australia"/>
    <s v="Bank Transfer"/>
    <s v="2025"/>
    <x v="7"/>
    <s v="Tue"/>
    <n v="15"/>
  </r>
  <r>
    <s v="Table Lamp"/>
    <d v="2025-04-12T00:00:00"/>
    <d v="2025-04-20T00:00:00"/>
    <n v="7"/>
    <n v="744"/>
    <n v="5208"/>
    <n v="3906"/>
    <n v="1302"/>
    <s v="Completed"/>
    <s v="China"/>
    <s v="Credit Card"/>
    <s v="2025"/>
    <x v="11"/>
    <s v="Sat"/>
    <n v="8"/>
  </r>
  <r>
    <s v="Milk"/>
    <d v="2025-08-23T00:00:00"/>
    <d v="2025-09-03T00:00:00"/>
    <n v="4"/>
    <n v="444"/>
    <n v="1776"/>
    <n v="888"/>
    <n v="888"/>
    <s v="Returned"/>
    <s v="Nigeria"/>
    <s v="Mobile Money"/>
    <s v="2025"/>
    <x v="9"/>
    <s v="Sat"/>
    <n v="11"/>
  </r>
  <r>
    <s v="Juice"/>
    <d v="2025-07-20T00:00:00"/>
    <d v="2025-07-28T00:00:00"/>
    <n v="7"/>
    <n v="474"/>
    <n v="3318"/>
    <n v="1824.9"/>
    <n v="1493.1"/>
    <s v="Completed"/>
    <s v="China"/>
    <s v="Mobile Money"/>
    <s v="2025"/>
    <x v="2"/>
    <s v="Sun"/>
    <n v="8"/>
  </r>
  <r>
    <s v="Headphones"/>
    <d v="2025-10-01T00:00:00"/>
    <d v="2025-10-06T00:00:00"/>
    <n v="8"/>
    <n v="731"/>
    <n v="5848"/>
    <n v="3801.2000000000003"/>
    <n v="2046.7999999999997"/>
    <s v="Completed"/>
    <s v="United States"/>
    <s v="Bank Transfer"/>
    <s v="2025"/>
    <x v="1"/>
    <s v="Wed"/>
    <n v="5"/>
  </r>
  <r>
    <s v="Fiction"/>
    <d v="2025-05-27T00:00:00"/>
    <d v="2025-06-03T00:00:00"/>
    <n v="2"/>
    <n v="288"/>
    <n v="576"/>
    <n v="288"/>
    <n v="288"/>
    <s v="Completed"/>
    <s v="United States"/>
    <s v="Bank Transfer"/>
    <s v="2025"/>
    <x v="0"/>
    <s v="Tue"/>
    <n v="7"/>
  </r>
  <r>
    <s v="Jacket"/>
    <d v="2025-12-16T00:00:00"/>
    <d v="2025-12-31T00:00:00"/>
    <n v="8"/>
    <n v="179"/>
    <n v="1432"/>
    <n v="1145.6000000000001"/>
    <n v="286.39999999999986"/>
    <s v="Returned"/>
    <s v="Nigeria"/>
    <s v="Cash"/>
    <s v="2025"/>
    <x v="6"/>
    <s v="Tue"/>
    <n v="15"/>
  </r>
  <r>
    <s v="Biography"/>
    <d v="2025-03-09T00:00:00"/>
    <d v="2025-03-14T00:00:00"/>
    <n v="6"/>
    <n v="788"/>
    <n v="4728"/>
    <n v="2600.4"/>
    <n v="2127.6"/>
    <s v="Completed"/>
    <s v="United Kingdom"/>
    <s v="Bank Transfer"/>
    <s v="2025"/>
    <x v="3"/>
    <s v="Sun"/>
    <n v="5"/>
  </r>
  <r>
    <s v="T-Shirt"/>
    <d v="2025-08-14T00:00:00"/>
    <d v="2025-08-16T00:00:00"/>
    <n v="3"/>
    <n v="949"/>
    <n v="2847"/>
    <n v="1850.55"/>
    <n v="996.45"/>
    <s v="Completed"/>
    <s v="Nigeria"/>
    <s v="Cash"/>
    <s v="2025"/>
    <x v="9"/>
    <s v="Thu"/>
    <n v="2"/>
  </r>
  <r>
    <s v="Non-Fiction"/>
    <d v="2025-11-16T00:00:00"/>
    <d v="2025-11-25T00:00:00"/>
    <n v="8"/>
    <n v="137"/>
    <n v="1096"/>
    <n v="548"/>
    <n v="548"/>
    <s v="Completed"/>
    <s v="China"/>
    <s v="Mobile Money"/>
    <s v="2025"/>
    <x v="4"/>
    <s v="Sun"/>
    <n v="9"/>
  </r>
  <r>
    <s v="Headphones"/>
    <d v="2025-08-26T00:00:00"/>
    <d v="2025-08-29T00:00:00"/>
    <n v="2"/>
    <n v="968"/>
    <n v="1936"/>
    <n v="1258.4000000000001"/>
    <n v="677.59999999999991"/>
    <s v="Returned"/>
    <s v="Australia"/>
    <s v="Bank Transfer"/>
    <s v="2025"/>
    <x v="9"/>
    <s v="Tue"/>
    <n v="3"/>
  </r>
  <r>
    <s v="Juice"/>
    <d v="2025-09-13T00:00:00"/>
    <d v="2025-09-22T00:00:00"/>
    <n v="9"/>
    <n v="605"/>
    <n v="5445"/>
    <n v="2994.7500000000005"/>
    <n v="2450.2499999999995"/>
    <s v="Returned"/>
    <s v="China"/>
    <s v="Bank Transfer"/>
    <s v="2025"/>
    <x v="8"/>
    <s v="Sat"/>
    <n v="9"/>
  </r>
  <r>
    <s v="Cereal"/>
    <d v="2025-10-02T00:00:00"/>
    <d v="2025-10-12T00:00:00"/>
    <n v="5"/>
    <n v="50"/>
    <n v="250"/>
    <n v="137.5"/>
    <n v="112.5"/>
    <s v="Returned"/>
    <s v="United States"/>
    <s v="Credit Card"/>
    <s v="2025"/>
    <x v="1"/>
    <s v="Thu"/>
    <n v="10"/>
  </r>
  <r>
    <s v="Smartphone"/>
    <d v="2025-12-12T00:00:00"/>
    <d v="2025-12-23T00:00:00"/>
    <n v="9"/>
    <n v="647"/>
    <n v="5823"/>
    <n v="4367.25"/>
    <n v="1455.75"/>
    <s v="Completed"/>
    <s v="United Kingdom"/>
    <s v="Cash"/>
    <s v="2025"/>
    <x v="6"/>
    <s v="Fri"/>
    <n v="11"/>
  </r>
  <r>
    <s v="Jacket"/>
    <d v="2025-05-13T00:00:00"/>
    <d v="2025-05-16T00:00:00"/>
    <n v="10"/>
    <n v="253"/>
    <n v="2530"/>
    <n v="2024"/>
    <n v="506"/>
    <s v="Completed"/>
    <s v="United Kingdom"/>
    <s v="Credit Card"/>
    <s v="2025"/>
    <x v="0"/>
    <s v="Tue"/>
    <n v="3"/>
  </r>
  <r>
    <s v="Children's Book"/>
    <d v="2025-06-13T00:00:00"/>
    <d v="2025-06-20T00:00:00"/>
    <n v="10"/>
    <n v="525"/>
    <n v="5250"/>
    <n v="3150"/>
    <n v="2100"/>
    <s v="Returned"/>
    <s v="United Kingdom"/>
    <s v="Bank Transfer"/>
    <s v="2025"/>
    <x v="5"/>
    <s v="Fri"/>
    <n v="7"/>
  </r>
  <r>
    <s v="Jeans"/>
    <d v="2025-02-16T00:00:00"/>
    <d v="2025-02-22T00:00:00"/>
    <n v="6"/>
    <n v="678"/>
    <n v="4068"/>
    <n v="2847.6"/>
    <n v="1220.4000000000001"/>
    <s v="Returned"/>
    <s v="Australia"/>
    <s v="Bank Transfer"/>
    <s v="2025"/>
    <x v="7"/>
    <s v="Sun"/>
    <n v="6"/>
  </r>
  <r>
    <s v="Jeans"/>
    <d v="2025-09-05T00:00:00"/>
    <d v="2025-09-07T00:00:00"/>
    <n v="6"/>
    <n v="117"/>
    <n v="702"/>
    <n v="491.4"/>
    <n v="210.60000000000002"/>
    <s v="Completed"/>
    <s v="United States"/>
    <s v="Mobile Money"/>
    <s v="2025"/>
    <x v="8"/>
    <s v="Fri"/>
    <n v="2"/>
  </r>
  <r>
    <s v="Jeans"/>
    <d v="2025-02-13T00:00:00"/>
    <d v="2025-02-27T00:00:00"/>
    <n v="3"/>
    <n v="262"/>
    <n v="786"/>
    <n v="550.19999999999993"/>
    <n v="235.80000000000007"/>
    <s v="Returned"/>
    <s v="China"/>
    <s v="Credit Card"/>
    <s v="2025"/>
    <x v="7"/>
    <s v="Thu"/>
    <n v="14"/>
  </r>
  <r>
    <s v="Juice"/>
    <d v="2025-07-10T00:00:00"/>
    <d v="2025-07-18T00:00:00"/>
    <n v="8"/>
    <n v="360"/>
    <n v="2880"/>
    <n v="1584.0000000000002"/>
    <n v="1295.9999999999998"/>
    <s v="Returned"/>
    <s v="China"/>
    <s v="Cash"/>
    <s v="2025"/>
    <x v="2"/>
    <s v="Thu"/>
    <n v="8"/>
  </r>
  <r>
    <s v="Milk"/>
    <d v="2025-10-22T00:00:00"/>
    <d v="2025-10-23T00:00:00"/>
    <n v="10"/>
    <n v="279"/>
    <n v="2790"/>
    <n v="1395"/>
    <n v="1395"/>
    <s v="Completed"/>
    <s v="United Kingdom"/>
    <s v="Bank Transfer"/>
    <s v="2025"/>
    <x v="1"/>
    <s v="Wed"/>
    <n v="1"/>
  </r>
  <r>
    <s v="Non-Fiction"/>
    <d v="2025-01-18T00:00:00"/>
    <d v="2025-01-21T00:00:00"/>
    <n v="4"/>
    <n v="801"/>
    <n v="3204"/>
    <n v="1602"/>
    <n v="1602"/>
    <s v="Completed"/>
    <s v="China"/>
    <s v="Mobile Money"/>
    <s v="2025"/>
    <x v="10"/>
    <s v="Sat"/>
    <n v="3"/>
  </r>
  <r>
    <s v="Table Lamp"/>
    <d v="2025-11-28T00:00:00"/>
    <d v="2025-12-02T00:00:00"/>
    <n v="4"/>
    <n v="346"/>
    <n v="1384"/>
    <n v="1038"/>
    <n v="346"/>
    <s v="Returned"/>
    <s v="Australia"/>
    <s v="Cash"/>
    <s v="2025"/>
    <x v="4"/>
    <s v="Fri"/>
    <n v="4"/>
  </r>
  <r>
    <s v="Jeans"/>
    <d v="2025-02-07T00:00:00"/>
    <d v="2025-02-18T00:00:00"/>
    <n v="5"/>
    <n v="215"/>
    <n v="1075"/>
    <n v="752.5"/>
    <n v="322.5"/>
    <s v="Returned"/>
    <s v="Nigeria"/>
    <s v="Credit Card"/>
    <s v="2025"/>
    <x v="7"/>
    <s v="Fri"/>
    <n v="11"/>
  </r>
  <r>
    <s v="Laptop"/>
    <d v="2025-04-17T00:00:00"/>
    <d v="2025-04-22T00:00:00"/>
    <n v="9"/>
    <n v="860"/>
    <n v="7740"/>
    <n v="6579"/>
    <n v="1161"/>
    <s v="Completed"/>
    <s v="United States"/>
    <s v="Bank Transfer"/>
    <s v="2025"/>
    <x v="11"/>
    <s v="Thu"/>
    <n v="5"/>
  </r>
  <r>
    <s v="Sneakers"/>
    <d v="2025-02-07T00:00:00"/>
    <d v="2025-02-16T00:00:00"/>
    <n v="2"/>
    <n v="461"/>
    <n v="922"/>
    <n v="691.5"/>
    <n v="230.5"/>
    <s v="Returned"/>
    <s v="United Kingdom"/>
    <s v="Credit Card"/>
    <s v="2025"/>
    <x v="7"/>
    <s v="Fri"/>
    <n v="9"/>
  </r>
  <r>
    <s v="Cereal"/>
    <d v="2025-11-27T00:00:00"/>
    <d v="2025-12-06T00:00:00"/>
    <n v="7"/>
    <n v="579"/>
    <n v="4053"/>
    <n v="2229.15"/>
    <n v="1823.85"/>
    <s v="Completed"/>
    <s v="Australia"/>
    <s v="Bank Transfer"/>
    <s v="2025"/>
    <x v="4"/>
    <s v="Thu"/>
    <n v="9"/>
  </r>
  <r>
    <s v="Smartphone"/>
    <d v="2025-10-19T00:00:00"/>
    <d v="2025-10-23T00:00:00"/>
    <n v="3"/>
    <n v="982"/>
    <n v="2946"/>
    <n v="2209.5"/>
    <n v="736.5"/>
    <s v="Returned"/>
    <s v="Australia"/>
    <s v="Bank Transfer"/>
    <s v="2025"/>
    <x v="1"/>
    <s v="Sun"/>
    <n v="4"/>
  </r>
  <r>
    <s v="Juice"/>
    <d v="2025-07-04T00:00:00"/>
    <d v="2025-07-11T00:00:00"/>
    <n v="2"/>
    <n v="969"/>
    <n v="1938"/>
    <n v="1065.9000000000001"/>
    <n v="872.09999999999991"/>
    <s v="Completed"/>
    <s v="Nigeria"/>
    <s v="Bank Transfer"/>
    <s v="2025"/>
    <x v="2"/>
    <s v="Fri"/>
    <n v="7"/>
  </r>
  <r>
    <s v="Fiction"/>
    <d v="2025-01-22T00:00:00"/>
    <d v="2025-01-29T00:00:00"/>
    <n v="6"/>
    <n v="563"/>
    <n v="3378"/>
    <n v="1689"/>
    <n v="1689"/>
    <s v="Completed"/>
    <s v="Australia"/>
    <s v="Bank Transfer"/>
    <s v="2025"/>
    <x v="10"/>
    <s v="Wed"/>
    <n v="7"/>
  </r>
  <r>
    <s v="Jeans"/>
    <d v="2025-08-12T00:00:00"/>
    <d v="2025-08-22T00:00:00"/>
    <n v="7"/>
    <n v="894"/>
    <n v="6258"/>
    <n v="4380.5999999999995"/>
    <n v="1877.4000000000005"/>
    <s v="Completed"/>
    <s v="China"/>
    <s v="Mobile Money"/>
    <s v="2025"/>
    <x v="9"/>
    <s v="Tue"/>
    <n v="10"/>
  </r>
  <r>
    <s v="Table Lamp"/>
    <d v="2025-08-12T00:00:00"/>
    <d v="2025-08-13T00:00:00"/>
    <n v="8"/>
    <n v="177"/>
    <n v="1416"/>
    <n v="1062"/>
    <n v="354"/>
    <s v="Completed"/>
    <s v="Australia"/>
    <s v="Mobile Money"/>
    <s v="2025"/>
    <x v="9"/>
    <s v="Tue"/>
    <n v="1"/>
  </r>
  <r>
    <s v="Children's Book"/>
    <d v="2025-12-28T00:00:00"/>
    <d v="2025-12-30T00:00:00"/>
    <n v="9"/>
    <n v="455"/>
    <n v="4095"/>
    <n v="2457"/>
    <n v="1638"/>
    <s v="Completed"/>
    <s v="United States"/>
    <s v="Cash"/>
    <s v="2025"/>
    <x v="6"/>
    <s v="Sun"/>
    <n v="2"/>
  </r>
  <r>
    <s v="Jeans"/>
    <d v="2025-03-21T00:00:00"/>
    <d v="2025-03-30T00:00:00"/>
    <n v="6"/>
    <n v="565"/>
    <n v="3390"/>
    <n v="2373"/>
    <n v="1017"/>
    <s v="Completed"/>
    <s v="United Kingdom"/>
    <s v="Bank Transfer"/>
    <s v="2025"/>
    <x v="3"/>
    <s v="Fri"/>
    <n v="9"/>
  </r>
  <r>
    <s v="Headphones"/>
    <d v="2025-09-24T00:00:00"/>
    <d v="2025-10-01T00:00:00"/>
    <n v="3"/>
    <n v="565"/>
    <n v="1695"/>
    <n v="1101.75"/>
    <n v="593.25"/>
    <s v="Completed"/>
    <s v="Nigeria"/>
    <s v="Mobile Money"/>
    <s v="2025"/>
    <x v="8"/>
    <s v="Wed"/>
    <n v="7"/>
  </r>
  <r>
    <s v="Sneakers"/>
    <d v="2025-08-26T00:00:00"/>
    <d v="2025-08-27T00:00:00"/>
    <n v="10"/>
    <n v="572"/>
    <n v="5720"/>
    <n v="4290"/>
    <n v="1430"/>
    <s v="Completed"/>
    <s v="Nigeria"/>
    <s v="Credit Card"/>
    <s v="2025"/>
    <x v="9"/>
    <s v="Tue"/>
    <n v="1"/>
  </r>
  <r>
    <s v="Children's Book"/>
    <d v="2025-03-02T00:00:00"/>
    <d v="2025-03-09T00:00:00"/>
    <n v="9"/>
    <n v="616"/>
    <n v="5544"/>
    <n v="3326.4"/>
    <n v="2217.6"/>
    <s v="Returned"/>
    <s v="United Kingdom"/>
    <s v="Bank Transfer"/>
    <s v="2025"/>
    <x v="3"/>
    <s v="Sun"/>
    <n v="7"/>
  </r>
  <r>
    <s v="Biography"/>
    <d v="2025-04-27T00:00:00"/>
    <d v="2025-05-04T00:00:00"/>
    <n v="1"/>
    <n v="692"/>
    <n v="692"/>
    <n v="380.6"/>
    <n v="311.39999999999998"/>
    <s v="Returned"/>
    <s v="China"/>
    <s v="Credit Card"/>
    <s v="2025"/>
    <x v="11"/>
    <s v="Sun"/>
    <n v="7"/>
  </r>
  <r>
    <s v="Non-Fiction"/>
    <d v="2025-07-23T00:00:00"/>
    <d v="2025-07-31T00:00:00"/>
    <n v="6"/>
    <n v="366"/>
    <n v="2196"/>
    <n v="1098"/>
    <n v="1098"/>
    <s v="Completed"/>
    <s v="Australia"/>
    <s v="Bank Transfer"/>
    <s v="2025"/>
    <x v="2"/>
    <s v="Wed"/>
    <n v="8"/>
  </r>
  <r>
    <s v="Fiction"/>
    <d v="2025-01-04T00:00:00"/>
    <d v="2025-01-11T00:00:00"/>
    <n v="2"/>
    <n v="132"/>
    <n v="264"/>
    <n v="132"/>
    <n v="132"/>
    <s v="Returned"/>
    <s v="China"/>
    <s v="Cash"/>
    <s v="2025"/>
    <x v="10"/>
    <s v="Sat"/>
    <n v="7"/>
  </r>
  <r>
    <s v="Smartphone"/>
    <d v="2025-01-21T00:00:00"/>
    <d v="2025-02-05T00:00:00"/>
    <n v="1"/>
    <n v="102"/>
    <n v="102"/>
    <n v="76.5"/>
    <n v="25.5"/>
    <s v="Returned"/>
    <s v="Australia"/>
    <s v="Credit Card"/>
    <s v="2025"/>
    <x v="10"/>
    <s v="Tue"/>
    <n v="15"/>
  </r>
  <r>
    <s v="Sneakers"/>
    <d v="2025-10-09T00:00:00"/>
    <d v="2025-10-19T00:00:00"/>
    <n v="5"/>
    <n v="644"/>
    <n v="3220"/>
    <n v="2415"/>
    <n v="805"/>
    <s v="Completed"/>
    <s v="Nigeria"/>
    <s v="Cash"/>
    <s v="2025"/>
    <x v="1"/>
    <s v="Thu"/>
    <n v="10"/>
  </r>
  <r>
    <s v="Vase"/>
    <d v="2025-03-12T00:00:00"/>
    <d v="2025-03-18T00:00:00"/>
    <n v="7"/>
    <n v="171"/>
    <n v="1197"/>
    <n v="897.75"/>
    <n v="299.25"/>
    <s v="Returned"/>
    <s v="United Kingdom"/>
    <s v="Mobile Money"/>
    <s v="2025"/>
    <x v="3"/>
    <s v="Wed"/>
    <n v="6"/>
  </r>
  <r>
    <s v="Jacket"/>
    <d v="2025-09-01T00:00:00"/>
    <d v="2025-09-03T00:00:00"/>
    <n v="8"/>
    <n v="204"/>
    <n v="1632"/>
    <n v="1305.6000000000001"/>
    <n v="326.39999999999986"/>
    <s v="Returned"/>
    <s v="Nigeria"/>
    <s v="Mobile Money"/>
    <s v="2025"/>
    <x v="8"/>
    <s v="Mon"/>
    <n v="2"/>
  </r>
  <r>
    <s v="Juice"/>
    <d v="2025-11-14T00:00:00"/>
    <d v="2025-11-24T00:00:00"/>
    <n v="1"/>
    <n v="410"/>
    <n v="410"/>
    <n v="225.50000000000003"/>
    <n v="184.49999999999997"/>
    <s v="Returned"/>
    <s v="United Kingdom"/>
    <s v="Credit Card"/>
    <s v="2025"/>
    <x v="4"/>
    <s v="Fri"/>
    <n v="10"/>
  </r>
  <r>
    <s v="Milk"/>
    <d v="2025-05-05T00:00:00"/>
    <d v="2025-05-08T00:00:00"/>
    <n v="2"/>
    <n v="874"/>
    <n v="1748"/>
    <n v="874"/>
    <n v="874"/>
    <s v="Completed"/>
    <s v="Australia"/>
    <s v="Cash"/>
    <s v="2025"/>
    <x v="0"/>
    <s v="Mon"/>
    <n v="3"/>
  </r>
  <r>
    <s v="Non-Fiction"/>
    <d v="2025-02-19T00:00:00"/>
    <d v="2025-02-23T00:00:00"/>
    <n v="7"/>
    <n v="855"/>
    <n v="5985"/>
    <n v="2992.5"/>
    <n v="2992.5"/>
    <s v="Returned"/>
    <s v="China"/>
    <s v="Mobile Money"/>
    <s v="2025"/>
    <x v="7"/>
    <s v="Wed"/>
    <n v="4"/>
  </r>
  <r>
    <s v="Wall Art"/>
    <d v="2025-04-06T00:00:00"/>
    <d v="2025-04-13T00:00:00"/>
    <n v="1"/>
    <n v="386"/>
    <n v="386"/>
    <n v="270.2"/>
    <n v="115.80000000000001"/>
    <s v="Completed"/>
    <s v="Australia"/>
    <s v="Credit Card"/>
    <s v="2025"/>
    <x v="11"/>
    <s v="Sun"/>
    <n v="7"/>
  </r>
  <r>
    <s v="Biography"/>
    <d v="2025-03-16T00:00:00"/>
    <d v="2025-03-27T00:00:00"/>
    <n v="9"/>
    <n v="309"/>
    <n v="2781"/>
    <n v="1529.5500000000002"/>
    <n v="1251.4499999999998"/>
    <s v="Returned"/>
    <s v="United States"/>
    <s v="Bank Transfer"/>
    <s v="2025"/>
    <x v="3"/>
    <s v="Sun"/>
    <n v="11"/>
  </r>
  <r>
    <s v="Vase"/>
    <d v="2025-02-21T00:00:00"/>
    <d v="2025-03-03T00:00:00"/>
    <n v="3"/>
    <n v="97"/>
    <n v="291"/>
    <n v="218.25"/>
    <n v="72.75"/>
    <s v="Completed"/>
    <s v="China"/>
    <s v="Mobile Money"/>
    <s v="2025"/>
    <x v="7"/>
    <s v="Fri"/>
    <n v="10"/>
  </r>
  <r>
    <s v="Biography"/>
    <d v="2025-11-09T00:00:00"/>
    <d v="2025-11-20T00:00:00"/>
    <n v="4"/>
    <n v="180"/>
    <n v="720"/>
    <n v="396.00000000000006"/>
    <n v="323.99999999999994"/>
    <s v="Returned"/>
    <s v="United Kingdom"/>
    <s v="Bank Transfer"/>
    <s v="2025"/>
    <x v="4"/>
    <s v="Sun"/>
    <n v="11"/>
  </r>
  <r>
    <s v="Sneakers"/>
    <d v="2025-06-28T00:00:00"/>
    <d v="2025-07-04T00:00:00"/>
    <n v="1"/>
    <n v="187"/>
    <n v="187"/>
    <n v="140.25"/>
    <n v="46.75"/>
    <s v="Returned"/>
    <s v="Australia"/>
    <s v="Credit Card"/>
    <s v="2025"/>
    <x v="5"/>
    <s v="Sat"/>
    <n v="6"/>
  </r>
  <r>
    <s v="Table Lamp"/>
    <d v="2025-09-26T00:00:00"/>
    <d v="2025-10-04T00:00:00"/>
    <n v="9"/>
    <n v="286"/>
    <n v="2574"/>
    <n v="1930.5"/>
    <n v="643.5"/>
    <s v="Returned"/>
    <s v="Nigeria"/>
    <s v="Bank Transfer"/>
    <s v="2025"/>
    <x v="8"/>
    <s v="Fri"/>
    <n v="8"/>
  </r>
  <r>
    <s v="Vase"/>
    <d v="2025-01-18T00:00:00"/>
    <d v="2025-01-31T00:00:00"/>
    <n v="6"/>
    <n v="541"/>
    <n v="3246"/>
    <n v="2434.5"/>
    <n v="811.5"/>
    <s v="Returned"/>
    <s v="Australia"/>
    <s v="Mobile Money"/>
    <s v="2025"/>
    <x v="10"/>
    <s v="Sat"/>
    <n v="13"/>
  </r>
  <r>
    <s v="Children's Book"/>
    <d v="2025-07-12T00:00:00"/>
    <d v="2025-07-20T00:00:00"/>
    <n v="8"/>
    <n v="779"/>
    <n v="6232"/>
    <n v="3739.2"/>
    <n v="2492.8000000000002"/>
    <s v="Completed"/>
    <s v="China"/>
    <s v="Cash"/>
    <s v="2025"/>
    <x v="2"/>
    <s v="Sat"/>
    <n v="8"/>
  </r>
  <r>
    <s v="Laptop"/>
    <d v="2025-09-09T00:00:00"/>
    <d v="2025-09-11T00:00:00"/>
    <n v="4"/>
    <n v="249"/>
    <n v="996"/>
    <n v="846.6"/>
    <n v="149.39999999999998"/>
    <s v="Returned"/>
    <s v="Australia"/>
    <s v="Mobile Money"/>
    <s v="2025"/>
    <x v="8"/>
    <s v="Tue"/>
    <n v="2"/>
  </r>
  <r>
    <s v="Headphones"/>
    <d v="2025-07-16T00:00:00"/>
    <d v="2025-07-29T00:00:00"/>
    <n v="2"/>
    <n v="146"/>
    <n v="292"/>
    <n v="189.8"/>
    <n v="102.19999999999999"/>
    <s v="Returned"/>
    <s v="United States"/>
    <s v="Bank Transfer"/>
    <s v="2025"/>
    <x v="2"/>
    <s v="Wed"/>
    <n v="13"/>
  </r>
  <r>
    <s v="Cereal"/>
    <d v="2025-01-08T00:00:00"/>
    <d v="2025-01-21T00:00:00"/>
    <n v="1"/>
    <n v="333"/>
    <n v="333"/>
    <n v="183.15"/>
    <n v="149.85"/>
    <s v="Returned"/>
    <s v="Nigeria"/>
    <s v="Mobile Money"/>
    <s v="2025"/>
    <x v="10"/>
    <s v="Wed"/>
    <n v="13"/>
  </r>
  <r>
    <s v="Milk"/>
    <d v="2025-08-28T00:00:00"/>
    <d v="2025-09-04T00:00:00"/>
    <n v="9"/>
    <n v="687"/>
    <n v="6183"/>
    <n v="3091.5"/>
    <n v="3091.5"/>
    <s v="Returned"/>
    <s v="United States"/>
    <s v="Cash"/>
    <s v="2025"/>
    <x v="9"/>
    <s v="Thu"/>
    <n v="7"/>
  </r>
  <r>
    <s v="Jacket"/>
    <d v="2025-07-09T00:00:00"/>
    <d v="2025-07-19T00:00:00"/>
    <n v="6"/>
    <n v="342"/>
    <n v="2052"/>
    <n v="1641.6000000000001"/>
    <n v="410.39999999999986"/>
    <s v="Completed"/>
    <s v="Nigeria"/>
    <s v="Cash"/>
    <s v="2025"/>
    <x v="2"/>
    <s v="Wed"/>
    <n v="10"/>
  </r>
  <r>
    <s v="Table Lamp"/>
    <d v="2025-11-11T00:00:00"/>
    <d v="2025-11-16T00:00:00"/>
    <n v="6"/>
    <n v="461"/>
    <n v="2766"/>
    <n v="2074.5"/>
    <n v="691.5"/>
    <s v="Completed"/>
    <s v="China"/>
    <s v="Mobile Money"/>
    <s v="2025"/>
    <x v="4"/>
    <s v="Tue"/>
    <n v="5"/>
  </r>
  <r>
    <s v="Wall Art"/>
    <d v="2025-02-19T00:00:00"/>
    <d v="2025-03-01T00:00:00"/>
    <n v="4"/>
    <n v="371"/>
    <n v="1484"/>
    <n v="1038.8"/>
    <n v="445.20000000000005"/>
    <s v="Returned"/>
    <s v="United Kingdom"/>
    <s v="Bank Transfer"/>
    <s v="2025"/>
    <x v="7"/>
    <s v="Wed"/>
    <n v="10"/>
  </r>
  <r>
    <s v="Biography"/>
    <d v="2025-02-10T00:00:00"/>
    <d v="2025-02-19T00:00:00"/>
    <n v="1"/>
    <n v="200"/>
    <n v="200"/>
    <n v="110.00000000000001"/>
    <n v="89.999999999999986"/>
    <s v="Returned"/>
    <s v="United Kingdom"/>
    <s v="Credit Card"/>
    <s v="2025"/>
    <x v="7"/>
    <s v="Mon"/>
    <n v="9"/>
  </r>
  <r>
    <s v="Smartphone"/>
    <d v="2025-02-06T00:00:00"/>
    <d v="2025-02-15T00:00:00"/>
    <n v="3"/>
    <n v="356"/>
    <n v="1068"/>
    <n v="801"/>
    <n v="267"/>
    <s v="Completed"/>
    <s v="United Kingdom"/>
    <s v="Bank Transfer"/>
    <s v="2025"/>
    <x v="7"/>
    <s v="Thu"/>
    <n v="9"/>
  </r>
  <r>
    <s v="Fiction"/>
    <d v="2025-03-04T00:00:00"/>
    <d v="2025-03-05T00:00:00"/>
    <n v="4"/>
    <n v="587"/>
    <n v="2348"/>
    <n v="1174"/>
    <n v="1174"/>
    <s v="Completed"/>
    <s v="United States"/>
    <s v="Bank Transfer"/>
    <s v="2025"/>
    <x v="3"/>
    <s v="Tue"/>
    <n v="1"/>
  </r>
  <r>
    <s v="Fiction"/>
    <d v="2025-06-27T00:00:00"/>
    <d v="2025-07-05T00:00:00"/>
    <n v="4"/>
    <n v="441"/>
    <n v="1764"/>
    <n v="882"/>
    <n v="882"/>
    <s v="Completed"/>
    <s v="Nigeria"/>
    <s v="Mobile Money"/>
    <s v="2025"/>
    <x v="5"/>
    <s v="Fri"/>
    <n v="8"/>
  </r>
  <r>
    <s v="Non-Fiction"/>
    <d v="2025-12-22T00:00:00"/>
    <d v="2025-12-31T00:00:00"/>
    <n v="8"/>
    <n v="953"/>
    <n v="7624"/>
    <n v="3812"/>
    <n v="3812"/>
    <s v="Completed"/>
    <s v="United Kingdom"/>
    <s v="Cash"/>
    <s v="2025"/>
    <x v="6"/>
    <s v="Mon"/>
    <n v="9"/>
  </r>
  <r>
    <s v="Vase"/>
    <d v="2025-02-05T00:00:00"/>
    <d v="2025-02-14T00:00:00"/>
    <n v="10"/>
    <n v="356"/>
    <n v="3560"/>
    <n v="2670"/>
    <n v="890"/>
    <s v="Completed"/>
    <s v="United States"/>
    <s v="Bank Transfer"/>
    <s v="2025"/>
    <x v="7"/>
    <s v="Wed"/>
    <n v="9"/>
  </r>
  <r>
    <s v="Sneakers"/>
    <d v="2025-07-24T00:00:00"/>
    <d v="2025-07-27T00:00:00"/>
    <n v="9"/>
    <n v="855"/>
    <n v="7695"/>
    <n v="5771.25"/>
    <n v="1923.75"/>
    <s v="Returned"/>
    <s v="Nigeria"/>
    <s v="Credit Card"/>
    <s v="2025"/>
    <x v="2"/>
    <s v="Thu"/>
    <n v="3"/>
  </r>
  <r>
    <s v="Non-Fiction"/>
    <d v="2025-04-26T00:00:00"/>
    <d v="2025-05-10T00:00:00"/>
    <n v="1"/>
    <n v="320"/>
    <n v="320"/>
    <n v="160"/>
    <n v="160"/>
    <s v="Returned"/>
    <s v="Australia"/>
    <s v="Mobile Money"/>
    <s v="2025"/>
    <x v="11"/>
    <s v="Sat"/>
    <n v="14"/>
  </r>
  <r>
    <s v="Jacket"/>
    <d v="2025-12-20T00:00:00"/>
    <d v="2025-12-30T00:00:00"/>
    <n v="10"/>
    <n v="308"/>
    <n v="3080"/>
    <n v="2464"/>
    <n v="616"/>
    <s v="Returned"/>
    <s v="Australia"/>
    <s v="Bank Transfer"/>
    <s v="2025"/>
    <x v="6"/>
    <s v="Sat"/>
    <n v="10"/>
  </r>
  <r>
    <s v="Sneakers"/>
    <d v="2025-12-16T00:00:00"/>
    <d v="2025-12-29T00:00:00"/>
    <n v="8"/>
    <n v="259"/>
    <n v="2072"/>
    <n v="1554"/>
    <n v="518"/>
    <s v="Returned"/>
    <s v="United Kingdom"/>
    <s v="Cash"/>
    <s v="2025"/>
    <x v="6"/>
    <s v="Tue"/>
    <n v="13"/>
  </r>
  <r>
    <s v="Sneakers"/>
    <d v="2025-01-27T00:00:00"/>
    <d v="2025-01-29T00:00:00"/>
    <n v="8"/>
    <n v="684"/>
    <n v="5472"/>
    <n v="4104"/>
    <n v="1368"/>
    <s v="Completed"/>
    <s v="United Kingdom"/>
    <s v="Cash"/>
    <s v="2025"/>
    <x v="10"/>
    <s v="Mon"/>
    <n v="2"/>
  </r>
  <r>
    <s v="Jacket"/>
    <d v="2025-09-25T00:00:00"/>
    <d v="2025-09-30T00:00:00"/>
    <n v="6"/>
    <n v="993"/>
    <n v="5958"/>
    <n v="4766.4000000000005"/>
    <n v="1191.5999999999995"/>
    <s v="Returned"/>
    <s v="United States"/>
    <s v="Mobile Money"/>
    <s v="2025"/>
    <x v="8"/>
    <s v="Thu"/>
    <n v="5"/>
  </r>
  <r>
    <s v="Curtains"/>
    <d v="2025-05-21T00:00:00"/>
    <d v="2025-05-27T00:00:00"/>
    <n v="1"/>
    <n v="773"/>
    <n v="773"/>
    <n v="502.45000000000005"/>
    <n v="270.54999999999995"/>
    <s v="Returned"/>
    <s v="Nigeria"/>
    <s v="Mobile Money"/>
    <s v="2025"/>
    <x v="0"/>
    <s v="Wed"/>
    <n v="6"/>
  </r>
  <r>
    <s v="Laptop"/>
    <d v="2025-01-06T00:00:00"/>
    <d v="2025-01-12T00:00:00"/>
    <n v="8"/>
    <n v="527"/>
    <n v="4216"/>
    <n v="3583.6"/>
    <n v="632.40000000000009"/>
    <s v="Returned"/>
    <s v="Australia"/>
    <s v="Bank Transfer"/>
    <s v="2025"/>
    <x v="10"/>
    <s v="Mon"/>
    <n v="6"/>
  </r>
  <r>
    <s v="Jacket"/>
    <d v="2025-12-01T00:00:00"/>
    <d v="2025-12-11T00:00:00"/>
    <n v="10"/>
    <n v="752"/>
    <n v="7520"/>
    <n v="6016"/>
    <n v="1504"/>
    <s v="Completed"/>
    <s v="Australia"/>
    <s v="Mobile Money"/>
    <s v="2025"/>
    <x v="6"/>
    <s v="Mon"/>
    <n v="10"/>
  </r>
  <r>
    <s v="Milk"/>
    <d v="2025-11-27T00:00:00"/>
    <d v="2025-12-04T00:00:00"/>
    <n v="1"/>
    <n v="821"/>
    <n v="821"/>
    <n v="410.5"/>
    <n v="410.5"/>
    <s v="Completed"/>
    <s v="United Kingdom"/>
    <s v="Mobile Money"/>
    <s v="2025"/>
    <x v="4"/>
    <s v="Thu"/>
    <n v="7"/>
  </r>
  <r>
    <s v="Jeans"/>
    <d v="2025-09-28T00:00:00"/>
    <d v="2025-10-04T00:00:00"/>
    <n v="9"/>
    <n v="733"/>
    <n v="6597"/>
    <n v="4617.8999999999996"/>
    <n v="1979.1000000000004"/>
    <s v="Returned"/>
    <s v="China"/>
    <s v="Cash"/>
    <s v="2025"/>
    <x v="8"/>
    <s v="Sun"/>
    <n v="6"/>
  </r>
  <r>
    <s v="Juice"/>
    <d v="2025-02-19T00:00:00"/>
    <d v="2025-02-25T00:00:00"/>
    <n v="7"/>
    <n v="471"/>
    <n v="3297"/>
    <n v="1813.3500000000001"/>
    <n v="1483.6499999999999"/>
    <s v="Returned"/>
    <s v="Australia"/>
    <s v="Bank Transfer"/>
    <s v="2025"/>
    <x v="7"/>
    <s v="Wed"/>
    <n v="6"/>
  </r>
  <r>
    <s v="Curtains"/>
    <d v="2025-03-22T00:00:00"/>
    <d v="2025-03-29T00:00:00"/>
    <n v="2"/>
    <n v="566"/>
    <n v="1132"/>
    <n v="735.80000000000007"/>
    <n v="396.19999999999993"/>
    <s v="Returned"/>
    <s v="China"/>
    <s v="Credit Card"/>
    <s v="2025"/>
    <x v="3"/>
    <s v="Sat"/>
    <n v="7"/>
  </r>
  <r>
    <s v="Sneakers"/>
    <d v="2025-07-01T00:00:00"/>
    <d v="2025-07-08T00:00:00"/>
    <n v="1"/>
    <n v="284"/>
    <n v="284"/>
    <n v="213"/>
    <n v="71"/>
    <s v="Completed"/>
    <s v="China"/>
    <s v="Bank Transfer"/>
    <s v="2025"/>
    <x v="2"/>
    <s v="Tue"/>
    <n v="7"/>
  </r>
  <r>
    <s v="Smartphone"/>
    <d v="2025-08-17T00:00:00"/>
    <d v="2025-08-18T00:00:00"/>
    <n v="8"/>
    <n v="48"/>
    <n v="384"/>
    <n v="288"/>
    <n v="96"/>
    <s v="Completed"/>
    <s v="Nigeria"/>
    <s v="Bank Transfer"/>
    <s v="2025"/>
    <x v="9"/>
    <s v="Sun"/>
    <n v="1"/>
  </r>
  <r>
    <s v="Sneakers"/>
    <d v="2025-08-05T00:00:00"/>
    <d v="2025-08-11T00:00:00"/>
    <n v="3"/>
    <n v="262"/>
    <n v="786"/>
    <n v="589.5"/>
    <n v="196.5"/>
    <s v="Returned"/>
    <s v="Nigeria"/>
    <s v="Cash"/>
    <s v="2025"/>
    <x v="9"/>
    <s v="Tue"/>
    <n v="6"/>
  </r>
  <r>
    <s v="T-Shirt"/>
    <d v="2025-02-28T00:00:00"/>
    <d v="2025-03-10T00:00:00"/>
    <n v="8"/>
    <n v="733"/>
    <n v="5864"/>
    <n v="3811.6"/>
    <n v="2052.4"/>
    <s v="Completed"/>
    <s v="Australia"/>
    <s v="Bank Transfer"/>
    <s v="2025"/>
    <x v="7"/>
    <s v="Fri"/>
    <n v="10"/>
  </r>
  <r>
    <s v="Sneakers"/>
    <d v="2025-04-11T00:00:00"/>
    <d v="2025-04-14T00:00:00"/>
    <n v="8"/>
    <n v="258"/>
    <n v="2064"/>
    <n v="1548"/>
    <n v="516"/>
    <s v="Completed"/>
    <s v="United States"/>
    <s v="Mobile Money"/>
    <s v="2025"/>
    <x v="11"/>
    <s v="Fri"/>
    <n v="3"/>
  </r>
  <r>
    <s v="Sneakers"/>
    <d v="2025-03-26T00:00:00"/>
    <d v="2025-04-01T00:00:00"/>
    <n v="10"/>
    <n v="405"/>
    <n v="4050"/>
    <n v="3037.5"/>
    <n v="1012.5"/>
    <s v="Completed"/>
    <s v="Nigeria"/>
    <s v="Bank Transfer"/>
    <s v="2025"/>
    <x v="3"/>
    <s v="Wed"/>
    <n v="6"/>
  </r>
  <r>
    <s v="Jacket"/>
    <d v="2025-09-24T00:00:00"/>
    <d v="2025-09-25T00:00:00"/>
    <n v="6"/>
    <n v="252"/>
    <n v="1512"/>
    <n v="1209.6000000000001"/>
    <n v="302.39999999999986"/>
    <s v="Completed"/>
    <s v="Australia"/>
    <s v="Mobile Money"/>
    <s v="2025"/>
    <x v="8"/>
    <s v="Wed"/>
    <n v="1"/>
  </r>
  <r>
    <s v="Curtains"/>
    <d v="2025-11-04T00:00:00"/>
    <d v="2025-11-10T00:00:00"/>
    <n v="10"/>
    <n v="85"/>
    <n v="850"/>
    <n v="552.5"/>
    <n v="297.5"/>
    <s v="Completed"/>
    <s v="United States"/>
    <s v="Cash"/>
    <s v="2025"/>
    <x v="4"/>
    <s v="Tue"/>
    <n v="6"/>
  </r>
  <r>
    <s v="Curtains"/>
    <d v="2025-04-21T00:00:00"/>
    <d v="2025-04-25T00:00:00"/>
    <n v="9"/>
    <n v="67"/>
    <n v="603"/>
    <n v="391.95"/>
    <n v="211.05"/>
    <s v="Completed"/>
    <s v="Australia"/>
    <s v="Mobile Money"/>
    <s v="2025"/>
    <x v="11"/>
    <s v="Mon"/>
    <n v="4"/>
  </r>
  <r>
    <s v="Jeans"/>
    <d v="2025-06-04T00:00:00"/>
    <d v="2025-06-10T00:00:00"/>
    <n v="3"/>
    <n v="723"/>
    <n v="2169"/>
    <n v="1518.3"/>
    <n v="650.70000000000005"/>
    <s v="Completed"/>
    <s v="Australia"/>
    <s v="Bank Transfer"/>
    <s v="2025"/>
    <x v="5"/>
    <s v="Wed"/>
    <n v="6"/>
  </r>
  <r>
    <s v="Vase"/>
    <d v="2025-04-15T00:00:00"/>
    <d v="2025-04-19T00:00:00"/>
    <n v="2"/>
    <n v="919"/>
    <n v="1838"/>
    <n v="1378.5"/>
    <n v="459.5"/>
    <s v="Completed"/>
    <s v="Australia"/>
    <s v="Credit Card"/>
    <s v="2025"/>
    <x v="11"/>
    <s v="Tue"/>
    <n v="4"/>
  </r>
  <r>
    <s v="Laptop"/>
    <d v="2025-08-02T00:00:00"/>
    <d v="2025-08-08T00:00:00"/>
    <n v="2"/>
    <n v="315"/>
    <n v="630"/>
    <n v="535.5"/>
    <n v="94.5"/>
    <s v="Completed"/>
    <s v="Nigeria"/>
    <s v="Bank Transfer"/>
    <s v="2025"/>
    <x v="9"/>
    <s v="Sat"/>
    <n v="6"/>
  </r>
  <r>
    <s v="Camera"/>
    <d v="2025-03-23T00:00:00"/>
    <d v="2025-03-29T00:00:00"/>
    <n v="3"/>
    <n v="561"/>
    <n v="1683"/>
    <n v="1346.4"/>
    <n v="336.59999999999991"/>
    <s v="Completed"/>
    <s v="Nigeria"/>
    <s v="Cash"/>
    <s v="2025"/>
    <x v="3"/>
    <s v="Sun"/>
    <n v="6"/>
  </r>
  <r>
    <s v="Smartphone"/>
    <d v="2025-06-26T00:00:00"/>
    <d v="2025-06-30T00:00:00"/>
    <n v="1"/>
    <n v="934"/>
    <n v="934"/>
    <n v="700.5"/>
    <n v="233.5"/>
    <s v="Completed"/>
    <s v="Nigeria"/>
    <s v="Mobile Money"/>
    <s v="2025"/>
    <x v="5"/>
    <s v="Thu"/>
    <n v="4"/>
  </r>
  <r>
    <s v="Laptop"/>
    <d v="2025-12-17T00:00:00"/>
    <d v="2025-12-22T00:00:00"/>
    <n v="1"/>
    <n v="979"/>
    <n v="979"/>
    <n v="832.15"/>
    <n v="146.85000000000002"/>
    <s v="Returned"/>
    <s v="Australia"/>
    <s v="Cash"/>
    <s v="2025"/>
    <x v="6"/>
    <s v="Wed"/>
    <n v="5"/>
  </r>
  <r>
    <s v="Vase"/>
    <d v="2025-09-17T00:00:00"/>
    <d v="2025-09-23T00:00:00"/>
    <n v="1"/>
    <n v="805"/>
    <n v="805"/>
    <n v="603.75"/>
    <n v="201.25"/>
    <s v="Returned"/>
    <s v="United Kingdom"/>
    <s v="Cash"/>
    <s v="2025"/>
    <x v="8"/>
    <s v="Wed"/>
    <n v="6"/>
  </r>
  <r>
    <s v="Fiction"/>
    <d v="2025-01-09T00:00:00"/>
    <d v="2025-01-16T00:00:00"/>
    <n v="3"/>
    <n v="319"/>
    <n v="957"/>
    <n v="478.5"/>
    <n v="478.5"/>
    <s v="Completed"/>
    <s v="Australia"/>
    <s v="Bank Transfer"/>
    <s v="2025"/>
    <x v="10"/>
    <s v="Thu"/>
    <n v="7"/>
  </r>
  <r>
    <s v="Children's Book"/>
    <d v="2025-05-02T00:00:00"/>
    <d v="2025-05-12T00:00:00"/>
    <n v="4"/>
    <n v="872"/>
    <n v="3488"/>
    <n v="2092.7999999999997"/>
    <n v="1395.2000000000003"/>
    <s v="Completed"/>
    <s v="China"/>
    <s v="Cash"/>
    <s v="2025"/>
    <x v="0"/>
    <s v="Fri"/>
    <n v="10"/>
  </r>
  <r>
    <s v="Juice"/>
    <d v="2025-03-12T00:00:00"/>
    <d v="2025-03-16T00:00:00"/>
    <n v="3"/>
    <n v="154"/>
    <n v="462"/>
    <n v="254.10000000000002"/>
    <n v="207.89999999999998"/>
    <s v="Returned"/>
    <s v="China"/>
    <s v="Cash"/>
    <s v="2025"/>
    <x v="3"/>
    <s v="Wed"/>
    <n v="4"/>
  </r>
  <r>
    <s v="Smartphone"/>
    <d v="2025-07-04T00:00:00"/>
    <d v="2025-07-06T00:00:00"/>
    <n v="10"/>
    <n v="674"/>
    <n v="6740"/>
    <n v="5055"/>
    <n v="1685"/>
    <s v="Returned"/>
    <s v="United Kingdom"/>
    <s v="Credit Card"/>
    <s v="2025"/>
    <x v="2"/>
    <s v="Fri"/>
    <n v="2"/>
  </r>
  <r>
    <s v="Fiction"/>
    <d v="2025-09-25T00:00:00"/>
    <d v="2025-09-30T00:00:00"/>
    <n v="8"/>
    <n v="203"/>
    <n v="1624"/>
    <n v="812"/>
    <n v="812"/>
    <s v="Completed"/>
    <s v="United States"/>
    <s v="Credit Card"/>
    <s v="2025"/>
    <x v="8"/>
    <s v="Thu"/>
    <n v="5"/>
  </r>
  <r>
    <s v="Wall Art"/>
    <d v="2025-04-12T00:00:00"/>
    <d v="2025-04-18T00:00:00"/>
    <n v="5"/>
    <n v="608"/>
    <n v="3040"/>
    <n v="2128"/>
    <n v="912"/>
    <s v="Returned"/>
    <s v="Australia"/>
    <s v="Bank Transfer"/>
    <s v="2025"/>
    <x v="11"/>
    <s v="Sat"/>
    <n v="6"/>
  </r>
  <r>
    <s v="Curtains"/>
    <d v="2025-04-21T00:00:00"/>
    <d v="2025-04-25T00:00:00"/>
    <n v="5"/>
    <n v="664"/>
    <n v="3320"/>
    <n v="2158"/>
    <n v="1162"/>
    <s v="Returned"/>
    <s v="Nigeria"/>
    <s v="Credit Card"/>
    <s v="2025"/>
    <x v="11"/>
    <s v="Mon"/>
    <n v="4"/>
  </r>
  <r>
    <s v="Curtains"/>
    <d v="2025-05-25T00:00:00"/>
    <d v="2025-06-06T00:00:00"/>
    <n v="9"/>
    <n v="164"/>
    <n v="1476"/>
    <n v="959.4"/>
    <n v="516.6"/>
    <s v="Returned"/>
    <s v="United States"/>
    <s v="Mobile Money"/>
    <s v="2025"/>
    <x v="0"/>
    <s v="Sun"/>
    <n v="12"/>
  </r>
  <r>
    <s v="Sneakers"/>
    <d v="2025-01-26T00:00:00"/>
    <d v="2025-01-29T00:00:00"/>
    <n v="4"/>
    <n v="200"/>
    <n v="800"/>
    <n v="600"/>
    <n v="200"/>
    <s v="Completed"/>
    <s v="United Kingdom"/>
    <s v="Bank Transfer"/>
    <s v="2025"/>
    <x v="10"/>
    <s v="Sun"/>
    <n v="3"/>
  </r>
  <r>
    <s v="Milk"/>
    <d v="2025-05-16T00:00:00"/>
    <d v="2025-05-25T00:00:00"/>
    <n v="4"/>
    <n v="959"/>
    <n v="3836"/>
    <n v="1918"/>
    <n v="1918"/>
    <s v="Completed"/>
    <s v="China"/>
    <s v="Cash"/>
    <s v="2025"/>
    <x v="0"/>
    <s v="Fri"/>
    <n v="9"/>
  </r>
  <r>
    <s v="Milk"/>
    <d v="2025-10-12T00:00:00"/>
    <d v="2025-10-15T00:00:00"/>
    <n v="3"/>
    <n v="960"/>
    <n v="2880"/>
    <n v="1440"/>
    <n v="1440"/>
    <s v="Completed"/>
    <s v="United States"/>
    <s v="Bank Transfer"/>
    <s v="2025"/>
    <x v="1"/>
    <s v="Sun"/>
    <n v="3"/>
  </r>
  <r>
    <s v="Juice"/>
    <d v="2025-08-09T00:00:00"/>
    <d v="2025-08-13T00:00:00"/>
    <n v="1"/>
    <n v="269"/>
    <n v="269"/>
    <n v="147.95000000000002"/>
    <n v="121.04999999999998"/>
    <s v="Completed"/>
    <s v="China"/>
    <s v="Mobile Money"/>
    <s v="2025"/>
    <x v="9"/>
    <s v="Sat"/>
    <n v="4"/>
  </r>
  <r>
    <s v="Headphones"/>
    <d v="2025-01-23T00:00:00"/>
    <d v="2025-02-01T00:00:00"/>
    <n v="9"/>
    <n v="498"/>
    <n v="4482"/>
    <n v="2913.3"/>
    <n v="1568.6999999999998"/>
    <s v="Completed"/>
    <s v="Australia"/>
    <s v="Bank Transfer"/>
    <s v="2025"/>
    <x v="10"/>
    <s v="Thu"/>
    <n v="9"/>
  </r>
  <r>
    <s v="Jacket"/>
    <d v="2025-03-20T00:00:00"/>
    <d v="2025-03-27T00:00:00"/>
    <n v="6"/>
    <n v="662"/>
    <n v="3972"/>
    <n v="3177.6000000000004"/>
    <n v="794.39999999999964"/>
    <s v="Completed"/>
    <s v="China"/>
    <s v="Bank Transfer"/>
    <s v="2025"/>
    <x v="3"/>
    <s v="Thu"/>
    <n v="7"/>
  </r>
  <r>
    <s v="Milk"/>
    <d v="2025-01-24T00:00:00"/>
    <d v="2025-02-03T00:00:00"/>
    <n v="1"/>
    <n v="909"/>
    <n v="909"/>
    <n v="454.5"/>
    <n v="454.5"/>
    <s v="Returned"/>
    <s v="Nigeria"/>
    <s v="Mobile Money"/>
    <s v="2025"/>
    <x v="10"/>
    <s v="Fri"/>
    <n v="10"/>
  </r>
  <r>
    <s v="Vase"/>
    <d v="2025-12-21T00:00:00"/>
    <d v="2025-12-24T00:00:00"/>
    <n v="8"/>
    <n v="189"/>
    <n v="1512"/>
    <n v="1134"/>
    <n v="378"/>
    <s v="Completed"/>
    <s v="Australia"/>
    <s v="Cash"/>
    <s v="2025"/>
    <x v="6"/>
    <s v="Sun"/>
    <n v="3"/>
  </r>
  <r>
    <s v="Cereal"/>
    <d v="2025-04-23T00:00:00"/>
    <d v="2025-05-02T00:00:00"/>
    <n v="4"/>
    <n v="689"/>
    <n v="2756"/>
    <n v="1515.8000000000002"/>
    <n v="1240.1999999999998"/>
    <s v="Returned"/>
    <s v="United Kingdom"/>
    <s v="Credit Card"/>
    <s v="2025"/>
    <x v="11"/>
    <s v="Wed"/>
    <n v="9"/>
  </r>
  <r>
    <s v="Children's Book"/>
    <d v="2025-09-21T00:00:00"/>
    <d v="2025-09-28T00:00:00"/>
    <n v="9"/>
    <n v="485"/>
    <n v="4365"/>
    <n v="2619"/>
    <n v="1746"/>
    <s v="Returned"/>
    <s v="China"/>
    <s v="Cash"/>
    <s v="2025"/>
    <x v="8"/>
    <s v="Sun"/>
    <n v="7"/>
  </r>
  <r>
    <s v="Cereal"/>
    <d v="2025-09-09T00:00:00"/>
    <d v="2025-09-11T00:00:00"/>
    <n v="2"/>
    <n v="31"/>
    <n v="62"/>
    <n v="34.1"/>
    <n v="27.9"/>
    <s v="Returned"/>
    <s v="United States"/>
    <s v="Mobile Money"/>
    <s v="2025"/>
    <x v="8"/>
    <s v="Tue"/>
    <n v="2"/>
  </r>
  <r>
    <s v="Biography"/>
    <d v="2025-09-12T00:00:00"/>
    <d v="2025-09-14T00:00:00"/>
    <n v="6"/>
    <n v="806"/>
    <n v="4836"/>
    <n v="2659.8"/>
    <n v="2176.1999999999998"/>
    <s v="Completed"/>
    <s v="Nigeria"/>
    <s v="Mobile Money"/>
    <s v="2025"/>
    <x v="8"/>
    <s v="Fri"/>
    <n v="2"/>
  </r>
  <r>
    <s v="Curtains"/>
    <d v="2025-10-08T00:00:00"/>
    <d v="2025-10-10T00:00:00"/>
    <n v="5"/>
    <n v="720"/>
    <n v="3600"/>
    <n v="2340"/>
    <n v="1260"/>
    <s v="Completed"/>
    <s v="Australia"/>
    <s v="Cash"/>
    <s v="2025"/>
    <x v="1"/>
    <s v="Wed"/>
    <n v="2"/>
  </r>
  <r>
    <s v="Curtains"/>
    <d v="2025-07-17T00:00:00"/>
    <d v="2025-07-23T00:00:00"/>
    <n v="2"/>
    <n v="420"/>
    <n v="840"/>
    <n v="546"/>
    <n v="294"/>
    <s v="Completed"/>
    <s v="United Kingdom"/>
    <s v="Bank Transfer"/>
    <s v="2025"/>
    <x v="2"/>
    <s v="Thu"/>
    <n v="6"/>
  </r>
  <r>
    <s v="Juice"/>
    <d v="2025-12-16T00:00:00"/>
    <d v="2025-12-26T00:00:00"/>
    <n v="3"/>
    <n v="10"/>
    <n v="30"/>
    <n v="16.5"/>
    <n v="13.5"/>
    <s v="Completed"/>
    <s v="Nigeria"/>
    <s v="Bank Transfer"/>
    <s v="2025"/>
    <x v="6"/>
    <s v="Tue"/>
    <n v="10"/>
  </r>
  <r>
    <s v="Fiction"/>
    <d v="2025-10-23T00:00:00"/>
    <d v="2025-11-02T00:00:00"/>
    <n v="1"/>
    <n v="950"/>
    <n v="950"/>
    <n v="475"/>
    <n v="475"/>
    <s v="Completed"/>
    <s v="United Kingdom"/>
    <s v="Credit Card"/>
    <s v="2025"/>
    <x v="1"/>
    <s v="Thu"/>
    <n v="10"/>
  </r>
  <r>
    <s v="T-Shirt"/>
    <d v="2025-02-28T00:00:00"/>
    <d v="2025-03-06T00:00:00"/>
    <n v="7"/>
    <n v="996"/>
    <n v="6972"/>
    <n v="4531.8"/>
    <n v="2440.1999999999998"/>
    <s v="Completed"/>
    <s v="United States"/>
    <s v="Mobile Money"/>
    <s v="2025"/>
    <x v="7"/>
    <s v="Fri"/>
    <n v="6"/>
  </r>
  <r>
    <s v="Biography"/>
    <d v="2025-02-01T00:00:00"/>
    <d v="2025-02-05T00:00:00"/>
    <n v="4"/>
    <n v="439"/>
    <n v="1756"/>
    <n v="965.80000000000007"/>
    <n v="790.19999999999993"/>
    <s v="Completed"/>
    <s v="China"/>
    <s v="Cash"/>
    <s v="2025"/>
    <x v="7"/>
    <s v="Sat"/>
    <n v="4"/>
  </r>
  <r>
    <s v="Biography"/>
    <d v="2025-01-03T00:00:00"/>
    <d v="2025-01-10T00:00:00"/>
    <n v="9"/>
    <n v="727"/>
    <n v="6543"/>
    <n v="3598.65"/>
    <n v="2944.35"/>
    <s v="Completed"/>
    <s v="Australia"/>
    <s v="Mobile Money"/>
    <s v="2025"/>
    <x v="10"/>
    <s v="Fri"/>
    <n v="7"/>
  </r>
  <r>
    <s v="Headphones"/>
    <d v="2025-02-16T00:00:00"/>
    <d v="2025-02-20T00:00:00"/>
    <n v="5"/>
    <n v="314"/>
    <n v="1570"/>
    <n v="1020.5"/>
    <n v="549.5"/>
    <s v="Completed"/>
    <s v="Nigeria"/>
    <s v="Cash"/>
    <s v="2025"/>
    <x v="7"/>
    <s v="Sun"/>
    <n v="4"/>
  </r>
  <r>
    <s v="Table Lamp"/>
    <d v="2025-09-20T00:00:00"/>
    <d v="2025-09-24T00:00:00"/>
    <n v="8"/>
    <n v="419"/>
    <n v="3352"/>
    <n v="2514"/>
    <n v="838"/>
    <s v="Returned"/>
    <s v="Australia"/>
    <s v="Bank Transfer"/>
    <s v="2025"/>
    <x v="8"/>
    <s v="Sat"/>
    <n v="4"/>
  </r>
  <r>
    <s v="Children's Book"/>
    <d v="2025-11-26T00:00:00"/>
    <d v="2025-12-05T00:00:00"/>
    <n v="5"/>
    <n v="900"/>
    <n v="4500"/>
    <n v="2700"/>
    <n v="1800"/>
    <s v="Returned"/>
    <s v="United Kingdom"/>
    <s v="Bank Transfer"/>
    <s v="2025"/>
    <x v="4"/>
    <s v="Wed"/>
    <n v="9"/>
  </r>
  <r>
    <s v="Cereal"/>
    <d v="2025-11-27T00:00:00"/>
    <d v="2025-12-03T00:00:00"/>
    <n v="7"/>
    <n v="444"/>
    <n v="3108"/>
    <n v="1709.4"/>
    <n v="1398.6"/>
    <s v="Returned"/>
    <s v="United Kingdom"/>
    <s v="Bank Transfer"/>
    <s v="2025"/>
    <x v="4"/>
    <s v="Thu"/>
    <n v="6"/>
  </r>
  <r>
    <s v="Cereal"/>
    <d v="2025-06-06T00:00:00"/>
    <d v="2025-06-09T00:00:00"/>
    <n v="5"/>
    <n v="615"/>
    <n v="3075"/>
    <n v="1691.2500000000002"/>
    <n v="1383.7499999999998"/>
    <s v="Returned"/>
    <s v="United Kingdom"/>
    <s v="Mobile Money"/>
    <s v="2025"/>
    <x v="5"/>
    <s v="Fri"/>
    <n v="3"/>
  </r>
  <r>
    <s v="Non-Fiction"/>
    <d v="2025-12-15T00:00:00"/>
    <d v="2025-12-16T00:00:00"/>
    <n v="7"/>
    <n v="595"/>
    <n v="4165"/>
    <n v="2082.5"/>
    <n v="2082.5"/>
    <s v="Completed"/>
    <s v="Australia"/>
    <s v="Credit Card"/>
    <s v="2025"/>
    <x v="6"/>
    <s v="Mon"/>
    <n v="1"/>
  </r>
  <r>
    <s v="Wall Art"/>
    <d v="2025-01-03T00:00:00"/>
    <d v="2025-01-12T00:00:00"/>
    <n v="1"/>
    <n v="669"/>
    <n v="669"/>
    <n v="468.29999999999995"/>
    <n v="200.70000000000005"/>
    <s v="Completed"/>
    <s v="Australia"/>
    <s v="Credit Card"/>
    <s v="2025"/>
    <x v="10"/>
    <s v="Fri"/>
    <n v="9"/>
  </r>
  <r>
    <s v="T-Shirt"/>
    <d v="2025-08-10T00:00:00"/>
    <d v="2025-08-13T00:00:00"/>
    <n v="9"/>
    <n v="967"/>
    <n v="8703"/>
    <n v="5656.95"/>
    <n v="3046.05"/>
    <s v="Completed"/>
    <s v="Nigeria"/>
    <s v="Credit Card"/>
    <s v="2025"/>
    <x v="9"/>
    <s v="Sun"/>
    <n v="3"/>
  </r>
  <r>
    <s v="Smartphone"/>
    <d v="2025-04-12T00:00:00"/>
    <d v="2025-04-18T00:00:00"/>
    <n v="5"/>
    <n v="874"/>
    <n v="4370"/>
    <n v="3277.5"/>
    <n v="1092.5"/>
    <s v="Completed"/>
    <s v="Nigeria"/>
    <s v="Bank Transfer"/>
    <s v="2025"/>
    <x v="11"/>
    <s v="Sat"/>
    <n v="6"/>
  </r>
  <r>
    <s v="Milk"/>
    <d v="2025-10-18T00:00:00"/>
    <d v="2025-10-25T00:00:00"/>
    <n v="6"/>
    <n v="124"/>
    <n v="744"/>
    <n v="372"/>
    <n v="372"/>
    <s v="Returned"/>
    <s v="Australia"/>
    <s v="Bank Transfer"/>
    <s v="2025"/>
    <x v="1"/>
    <s v="Sat"/>
    <n v="7"/>
  </r>
  <r>
    <s v="Children's Book"/>
    <d v="2025-10-26T00:00:00"/>
    <d v="2025-11-01T00:00:00"/>
    <n v="6"/>
    <n v="894"/>
    <n v="5364"/>
    <n v="3218.4"/>
    <n v="2145.6"/>
    <s v="Returned"/>
    <s v="Nigeria"/>
    <s v="Mobile Money"/>
    <s v="2025"/>
    <x v="1"/>
    <s v="Sun"/>
    <n v="6"/>
  </r>
  <r>
    <s v="Jeans"/>
    <d v="2025-05-23T00:00:00"/>
    <d v="2025-05-26T00:00:00"/>
    <n v="4"/>
    <n v="740"/>
    <n v="2960"/>
    <n v="2072"/>
    <n v="888"/>
    <s v="Completed"/>
    <s v="United Kingdom"/>
    <s v="Cash"/>
    <s v="2025"/>
    <x v="0"/>
    <s v="Fri"/>
    <n v="3"/>
  </r>
  <r>
    <s v="Wall Art"/>
    <d v="2025-09-16T00:00:00"/>
    <d v="2025-09-19T00:00:00"/>
    <n v="10"/>
    <n v="741"/>
    <n v="7410"/>
    <n v="5187"/>
    <n v="2223"/>
    <s v="Returned"/>
    <s v="United States"/>
    <s v="Bank Transfer"/>
    <s v="2025"/>
    <x v="8"/>
    <s v="Tue"/>
    <n v="3"/>
  </r>
  <r>
    <s v="Smartphone"/>
    <d v="2025-02-21T00:00:00"/>
    <d v="2025-03-02T00:00:00"/>
    <n v="1"/>
    <n v="474"/>
    <n v="474"/>
    <n v="355.5"/>
    <n v="118.5"/>
    <s v="Returned"/>
    <s v="Nigeria"/>
    <s v="Cash"/>
    <s v="2025"/>
    <x v="7"/>
    <s v="Fri"/>
    <n v="9"/>
  </r>
  <r>
    <s v="Table Lamp"/>
    <d v="2025-02-03T00:00:00"/>
    <d v="2025-02-08T00:00:00"/>
    <n v="7"/>
    <n v="811"/>
    <n v="5677"/>
    <n v="4257.75"/>
    <n v="1419.25"/>
    <s v="Returned"/>
    <s v="China"/>
    <s v="Mobile Money"/>
    <s v="2025"/>
    <x v="7"/>
    <s v="Mon"/>
    <n v="5"/>
  </r>
  <r>
    <s v="Cereal"/>
    <d v="2025-03-25T00:00:00"/>
    <d v="2025-03-29T00:00:00"/>
    <n v="4"/>
    <n v="247"/>
    <n v="988"/>
    <n v="543.40000000000009"/>
    <n v="444.59999999999991"/>
    <s v="Completed"/>
    <s v="Nigeria"/>
    <s v="Bank Transfer"/>
    <s v="2025"/>
    <x v="3"/>
    <s v="Tue"/>
    <n v="4"/>
  </r>
  <r>
    <s v="Vase"/>
    <d v="2025-03-25T00:00:00"/>
    <d v="2025-04-05T00:00:00"/>
    <n v="3"/>
    <n v="774"/>
    <n v="2322"/>
    <n v="1741.5"/>
    <n v="580.5"/>
    <s v="Returned"/>
    <s v="United States"/>
    <s v="Credit Card"/>
    <s v="2025"/>
    <x v="3"/>
    <s v="Tue"/>
    <n v="11"/>
  </r>
  <r>
    <s v="Jacket"/>
    <d v="2025-04-06T00:00:00"/>
    <d v="2025-04-12T00:00:00"/>
    <n v="5"/>
    <n v="63"/>
    <n v="315"/>
    <n v="252"/>
    <n v="63"/>
    <s v="Completed"/>
    <s v="United Kingdom"/>
    <s v="Bank Transfer"/>
    <s v="2025"/>
    <x v="11"/>
    <s v="Sun"/>
    <n v="6"/>
  </r>
  <r>
    <s v="Vase"/>
    <d v="2025-04-17T00:00:00"/>
    <d v="2025-04-23T00:00:00"/>
    <n v="1"/>
    <n v="30"/>
    <n v="30"/>
    <n v="22.5"/>
    <n v="7.5"/>
    <s v="Returned"/>
    <s v="Nigeria"/>
    <s v="Mobile Money"/>
    <s v="2025"/>
    <x v="11"/>
    <s v="Thu"/>
    <n v="6"/>
  </r>
  <r>
    <s v="Smartphone"/>
    <d v="2025-10-01T00:00:00"/>
    <d v="2025-10-03T00:00:00"/>
    <n v="7"/>
    <n v="149"/>
    <n v="1043"/>
    <n v="782.25"/>
    <n v="260.75"/>
    <s v="Returned"/>
    <s v="Australia"/>
    <s v="Cash"/>
    <s v="2025"/>
    <x v="1"/>
    <s v="Wed"/>
    <n v="2"/>
  </r>
  <r>
    <s v="Curtains"/>
    <d v="2025-01-05T00:00:00"/>
    <d v="2025-01-06T00:00:00"/>
    <n v="4"/>
    <n v="212"/>
    <n v="848"/>
    <n v="551.20000000000005"/>
    <n v="296.79999999999995"/>
    <s v="Completed"/>
    <s v="China"/>
    <s v="Mobile Money"/>
    <s v="2025"/>
    <x v="10"/>
    <s v="Sun"/>
    <n v="1"/>
  </r>
  <r>
    <s v="Juice"/>
    <d v="2025-01-12T00:00:00"/>
    <d v="2025-01-27T00:00:00"/>
    <n v="10"/>
    <n v="639"/>
    <n v="6390"/>
    <n v="3514.5000000000005"/>
    <n v="2875.4999999999995"/>
    <s v="Returned"/>
    <s v="United States"/>
    <s v="Bank Transfer"/>
    <s v="2025"/>
    <x v="10"/>
    <s v="Sun"/>
    <n v="15"/>
  </r>
  <r>
    <s v="Children's Book"/>
    <d v="2025-01-25T00:00:00"/>
    <d v="2025-01-26T00:00:00"/>
    <n v="7"/>
    <n v="785"/>
    <n v="5495"/>
    <n v="3297"/>
    <n v="2198"/>
    <s v="Completed"/>
    <s v="United States"/>
    <s v="Credit Card"/>
    <s v="2025"/>
    <x v="10"/>
    <s v="Sat"/>
    <n v="1"/>
  </r>
  <r>
    <s v="Jeans"/>
    <d v="2025-09-15T00:00:00"/>
    <d v="2025-09-18T00:00:00"/>
    <n v="8"/>
    <n v="656"/>
    <n v="5248"/>
    <n v="3673.6"/>
    <n v="1574.4"/>
    <s v="Completed"/>
    <s v="Australia"/>
    <s v="Bank Transfer"/>
    <s v="2025"/>
    <x v="8"/>
    <s v="Mon"/>
    <n v="3"/>
  </r>
  <r>
    <s v="Jacket"/>
    <d v="2025-02-03T00:00:00"/>
    <d v="2025-02-11T00:00:00"/>
    <n v="3"/>
    <n v="703"/>
    <n v="2109"/>
    <n v="1687.2"/>
    <n v="421.79999999999995"/>
    <s v="Completed"/>
    <s v="United States"/>
    <s v="Cash"/>
    <s v="2025"/>
    <x v="7"/>
    <s v="Mon"/>
    <n v="8"/>
  </r>
  <r>
    <s v="Fiction"/>
    <d v="2025-10-06T00:00:00"/>
    <d v="2025-10-10T00:00:00"/>
    <n v="3"/>
    <n v="908"/>
    <n v="2724"/>
    <n v="1362"/>
    <n v="1362"/>
    <s v="Returned"/>
    <s v="United States"/>
    <s v="Mobile Money"/>
    <s v="2025"/>
    <x v="1"/>
    <s v="Mon"/>
    <n v="4"/>
  </r>
  <r>
    <s v="Wall Art"/>
    <d v="2025-10-19T00:00:00"/>
    <d v="2025-10-31T00:00:00"/>
    <n v="7"/>
    <n v="50"/>
    <n v="350"/>
    <n v="244.99999999999997"/>
    <n v="105.00000000000003"/>
    <s v="Returned"/>
    <s v="China"/>
    <s v="Cash"/>
    <s v="2025"/>
    <x v="1"/>
    <s v="Sun"/>
    <n v="12"/>
  </r>
  <r>
    <s v="Jeans"/>
    <d v="2025-05-27T00:00:00"/>
    <d v="2025-06-04T00:00:00"/>
    <n v="10"/>
    <n v="723"/>
    <n v="7230"/>
    <n v="5061"/>
    <n v="2169"/>
    <s v="Returned"/>
    <s v="United Kingdom"/>
    <s v="Cash"/>
    <s v="2025"/>
    <x v="0"/>
    <s v="Tue"/>
    <n v="8"/>
  </r>
  <r>
    <s v="Jeans"/>
    <d v="2025-11-06T00:00:00"/>
    <d v="2025-11-12T00:00:00"/>
    <n v="7"/>
    <n v="568"/>
    <n v="3976"/>
    <n v="2783.2"/>
    <n v="1192.8000000000002"/>
    <s v="Returned"/>
    <s v="United States"/>
    <s v="Bank Transfer"/>
    <s v="2025"/>
    <x v="4"/>
    <s v="Thu"/>
    <n v="6"/>
  </r>
  <r>
    <s v="Jacket"/>
    <d v="2025-11-11T00:00:00"/>
    <d v="2025-11-26T00:00:00"/>
    <n v="6"/>
    <n v="250"/>
    <n v="1500"/>
    <n v="1200"/>
    <n v="300"/>
    <s v="Returned"/>
    <s v="China"/>
    <s v="Cash"/>
    <s v="2025"/>
    <x v="4"/>
    <s v="Tue"/>
    <n v="15"/>
  </r>
  <r>
    <s v="Laptop"/>
    <d v="2025-02-05T00:00:00"/>
    <d v="2025-02-06T00:00:00"/>
    <n v="4"/>
    <n v="572"/>
    <n v="2288"/>
    <n v="1944.8"/>
    <n v="343.20000000000005"/>
    <s v="Completed"/>
    <s v="China"/>
    <s v="Cash"/>
    <s v="2025"/>
    <x v="7"/>
    <s v="Wed"/>
    <n v="1"/>
  </r>
  <r>
    <s v="Curtains"/>
    <d v="2025-01-21T00:00:00"/>
    <d v="2025-02-04T00:00:00"/>
    <n v="8"/>
    <n v="849"/>
    <n v="6792"/>
    <n v="4414.8"/>
    <n v="2377.1999999999998"/>
    <s v="Returned"/>
    <s v="Australia"/>
    <s v="Credit Card"/>
    <s v="2025"/>
    <x v="10"/>
    <s v="Tue"/>
    <n v="14"/>
  </r>
  <r>
    <s v="Cereal"/>
    <d v="2025-03-17T00:00:00"/>
    <d v="2025-03-20T00:00:00"/>
    <n v="8"/>
    <n v="858"/>
    <n v="6864"/>
    <n v="3775.2000000000003"/>
    <n v="3088.7999999999997"/>
    <s v="Returned"/>
    <s v="United States"/>
    <s v="Credit Card"/>
    <s v="2025"/>
    <x v="3"/>
    <s v="Mon"/>
    <n v="3"/>
  </r>
  <r>
    <s v="Children's Book"/>
    <d v="2025-07-06T00:00:00"/>
    <d v="2025-07-14T00:00:00"/>
    <n v="1"/>
    <n v="256"/>
    <n v="256"/>
    <n v="153.6"/>
    <n v="102.4"/>
    <s v="Completed"/>
    <s v="Nigeria"/>
    <s v="Bank Transfer"/>
    <s v="2025"/>
    <x v="2"/>
    <s v="Sun"/>
    <n v="8"/>
  </r>
  <r>
    <s v="Smartphone"/>
    <d v="2025-05-22T00:00:00"/>
    <d v="2025-05-29T00:00:00"/>
    <n v="8"/>
    <n v="453"/>
    <n v="3624"/>
    <n v="2718"/>
    <n v="906"/>
    <s v="Returned"/>
    <s v="United Kingdom"/>
    <s v="Credit Card"/>
    <s v="2025"/>
    <x v="0"/>
    <s v="Thu"/>
    <n v="7"/>
  </r>
  <r>
    <s v="Cereal"/>
    <d v="2025-06-14T00:00:00"/>
    <d v="2025-06-28T00:00:00"/>
    <n v="6"/>
    <n v="218"/>
    <n v="1308"/>
    <n v="719.40000000000009"/>
    <n v="588.59999999999991"/>
    <s v="Returned"/>
    <s v="Nigeria"/>
    <s v="Mobile Money"/>
    <s v="2025"/>
    <x v="5"/>
    <s v="Sat"/>
    <n v="14"/>
  </r>
  <r>
    <s v="Children's Book"/>
    <d v="2025-12-18T00:00:00"/>
    <d v="2025-12-27T00:00:00"/>
    <n v="7"/>
    <n v="481"/>
    <n v="3367"/>
    <n v="2020.1999999999998"/>
    <n v="1346.8000000000002"/>
    <s v="Returned"/>
    <s v="United Kingdom"/>
    <s v="Bank Transfer"/>
    <s v="2025"/>
    <x v="6"/>
    <s v="Thu"/>
    <n v="9"/>
  </r>
  <r>
    <s v="Sneakers"/>
    <d v="2025-04-09T00:00:00"/>
    <d v="2025-04-17T00:00:00"/>
    <n v="1"/>
    <n v="420"/>
    <n v="420"/>
    <n v="315"/>
    <n v="105"/>
    <s v="Completed"/>
    <s v="China"/>
    <s v="Cash"/>
    <s v="2025"/>
    <x v="11"/>
    <s v="Wed"/>
    <n v="8"/>
  </r>
  <r>
    <s v="Fiction"/>
    <d v="2025-08-02T00:00:00"/>
    <d v="2025-08-06T00:00:00"/>
    <n v="1"/>
    <n v="98"/>
    <n v="98"/>
    <n v="49"/>
    <n v="49"/>
    <s v="Returned"/>
    <s v="China"/>
    <s v="Bank Transfer"/>
    <s v="2025"/>
    <x v="9"/>
    <s v="Sat"/>
    <n v="4"/>
  </r>
  <r>
    <s v="Table Lamp"/>
    <d v="2025-02-26T00:00:00"/>
    <d v="2025-03-05T00:00:00"/>
    <n v="1"/>
    <n v="444"/>
    <n v="444"/>
    <n v="333"/>
    <n v="111"/>
    <s v="Returned"/>
    <s v="China"/>
    <s v="Mobile Money"/>
    <s v="2025"/>
    <x v="7"/>
    <s v="Wed"/>
    <n v="7"/>
  </r>
  <r>
    <s v="Non-Fiction"/>
    <d v="2025-12-04T00:00:00"/>
    <d v="2025-12-10T00:00:00"/>
    <n v="5"/>
    <n v="858"/>
    <n v="4290"/>
    <n v="2145"/>
    <n v="2145"/>
    <s v="Completed"/>
    <s v="United Kingdom"/>
    <s v="Bank Transfer"/>
    <s v="2025"/>
    <x v="6"/>
    <s v="Thu"/>
    <n v="6"/>
  </r>
  <r>
    <s v="Biography"/>
    <d v="2025-09-05T00:00:00"/>
    <d v="2025-09-15T00:00:00"/>
    <n v="6"/>
    <n v="914"/>
    <n v="5484"/>
    <n v="3016.2000000000003"/>
    <n v="2467.7999999999997"/>
    <s v="Completed"/>
    <s v="Australia"/>
    <s v="Bank Transfer"/>
    <s v="2025"/>
    <x v="8"/>
    <s v="Fri"/>
    <n v="10"/>
  </r>
  <r>
    <s v="Laptop"/>
    <d v="2025-10-05T00:00:00"/>
    <d v="2025-10-19T00:00:00"/>
    <n v="5"/>
    <n v="163"/>
    <n v="815"/>
    <n v="692.75"/>
    <n v="122.25"/>
    <s v="Returned"/>
    <s v="China"/>
    <s v="Mobile Money"/>
    <s v="2025"/>
    <x v="1"/>
    <s v="Sun"/>
    <n v="14"/>
  </r>
  <r>
    <s v="Juice"/>
    <d v="2025-11-25T00:00:00"/>
    <d v="2025-12-05T00:00:00"/>
    <n v="9"/>
    <n v="811"/>
    <n v="7299"/>
    <n v="4014.4500000000003"/>
    <n v="3284.5499999999997"/>
    <s v="Returned"/>
    <s v="Australia"/>
    <s v="Cash"/>
    <s v="2025"/>
    <x v="4"/>
    <s v="Tue"/>
    <n v="10"/>
  </r>
  <r>
    <s v="Cereal"/>
    <d v="2025-11-05T00:00:00"/>
    <d v="2025-11-07T00:00:00"/>
    <n v="9"/>
    <n v="828"/>
    <n v="7452"/>
    <n v="4098.6000000000004"/>
    <n v="3353.3999999999996"/>
    <s v="Completed"/>
    <s v="United Kingdom"/>
    <s v="Credit Card"/>
    <s v="2025"/>
    <x v="4"/>
    <s v="Wed"/>
    <n v="2"/>
  </r>
  <r>
    <s v="Wall Art"/>
    <d v="2025-02-18T00:00:00"/>
    <d v="2025-02-24T00:00:00"/>
    <n v="8"/>
    <n v="745"/>
    <n v="5960"/>
    <n v="4172"/>
    <n v="1788"/>
    <s v="Returned"/>
    <s v="Nigeria"/>
    <s v="Cash"/>
    <s v="2025"/>
    <x v="7"/>
    <s v="Tue"/>
    <n v="6"/>
  </r>
  <r>
    <s v="Biography"/>
    <d v="2025-09-04T00:00:00"/>
    <d v="2025-09-10T00:00:00"/>
    <n v="7"/>
    <n v="238"/>
    <n v="1666"/>
    <n v="916.30000000000007"/>
    <n v="749.69999999999993"/>
    <s v="Completed"/>
    <s v="China"/>
    <s v="Mobile Money"/>
    <s v="2025"/>
    <x v="8"/>
    <s v="Thu"/>
    <n v="6"/>
  </r>
  <r>
    <s v="Smartphone"/>
    <d v="2025-12-12T00:00:00"/>
    <d v="2025-12-22T00:00:00"/>
    <n v="1"/>
    <n v="159"/>
    <n v="159"/>
    <n v="119.25"/>
    <n v="39.75"/>
    <s v="Completed"/>
    <s v="China"/>
    <s v="Mobile Money"/>
    <s v="2025"/>
    <x v="6"/>
    <s v="Fri"/>
    <n v="10"/>
  </r>
  <r>
    <s v="Juice"/>
    <d v="2025-05-16T00:00:00"/>
    <d v="2025-05-20T00:00:00"/>
    <n v="10"/>
    <n v="102"/>
    <n v="1020"/>
    <n v="561"/>
    <n v="459"/>
    <s v="Returned"/>
    <s v="China"/>
    <s v="Cash"/>
    <s v="2025"/>
    <x v="0"/>
    <s v="Fri"/>
    <n v="4"/>
  </r>
  <r>
    <s v="Cereal"/>
    <d v="2025-12-06T00:00:00"/>
    <d v="2025-12-07T00:00:00"/>
    <n v="2"/>
    <n v="443"/>
    <n v="886"/>
    <n v="487.3"/>
    <n v="398.7"/>
    <s v="Completed"/>
    <s v="United States"/>
    <s v="Bank Transfer"/>
    <s v="2025"/>
    <x v="6"/>
    <s v="Sat"/>
    <n v="1"/>
  </r>
  <r>
    <s v="Milk"/>
    <d v="2025-02-23T00:00:00"/>
    <d v="2025-02-26T00:00:00"/>
    <n v="9"/>
    <n v="10"/>
    <n v="90"/>
    <n v="45"/>
    <n v="45"/>
    <s v="Completed"/>
    <s v="Australia"/>
    <s v="Bank Transfer"/>
    <s v="2025"/>
    <x v="7"/>
    <s v="Sun"/>
    <n v="3"/>
  </r>
  <r>
    <s v="Vase"/>
    <d v="2025-10-12T00:00:00"/>
    <d v="2025-10-25T00:00:00"/>
    <n v="5"/>
    <n v="758"/>
    <n v="3790"/>
    <n v="2842.5"/>
    <n v="947.5"/>
    <s v="Returned"/>
    <s v="Australia"/>
    <s v="Credit Card"/>
    <s v="2025"/>
    <x v="1"/>
    <s v="Sun"/>
    <n v="13"/>
  </r>
  <r>
    <s v="Smartphone"/>
    <d v="2025-08-27T00:00:00"/>
    <d v="2025-08-28T00:00:00"/>
    <n v="10"/>
    <n v="541"/>
    <n v="5410"/>
    <n v="4057.5"/>
    <n v="1352.5"/>
    <s v="Completed"/>
    <s v="United Kingdom"/>
    <s v="Mobile Money"/>
    <s v="2025"/>
    <x v="9"/>
    <s v="Wed"/>
    <n v="1"/>
  </r>
  <r>
    <s v="Wall Art"/>
    <d v="2025-08-21T00:00:00"/>
    <d v="2025-08-22T00:00:00"/>
    <n v="1"/>
    <n v="46"/>
    <n v="46"/>
    <n v="32.199999999999996"/>
    <n v="13.800000000000004"/>
    <s v="Completed"/>
    <s v="United Kingdom"/>
    <s v="Cash"/>
    <s v="2025"/>
    <x v="9"/>
    <s v="Thu"/>
    <n v="1"/>
  </r>
  <r>
    <s v="Curtains"/>
    <d v="2025-07-19T00:00:00"/>
    <d v="2025-07-25T00:00:00"/>
    <n v="4"/>
    <n v="82"/>
    <n v="328"/>
    <n v="213.20000000000002"/>
    <n v="114.79999999999998"/>
    <s v="Returned"/>
    <s v="China"/>
    <s v="Mobile Money"/>
    <s v="2025"/>
    <x v="2"/>
    <s v="Sat"/>
    <n v="6"/>
  </r>
  <r>
    <s v="Cereal"/>
    <d v="2025-12-17T00:00:00"/>
    <d v="2025-12-23T00:00:00"/>
    <n v="9"/>
    <n v="891"/>
    <n v="8019"/>
    <n v="4410.4500000000007"/>
    <n v="3608.5499999999993"/>
    <s v="Returned"/>
    <s v="China"/>
    <s v="Cash"/>
    <s v="2025"/>
    <x v="6"/>
    <s v="Wed"/>
    <n v="6"/>
  </r>
  <r>
    <s v="Non-Fiction"/>
    <d v="2025-05-02T00:00:00"/>
    <d v="2025-05-04T00:00:00"/>
    <n v="4"/>
    <n v="578"/>
    <n v="2312"/>
    <n v="1156"/>
    <n v="1156"/>
    <s v="Completed"/>
    <s v="Australia"/>
    <s v="Bank Transfer"/>
    <s v="2025"/>
    <x v="0"/>
    <s v="Fri"/>
    <n v="2"/>
  </r>
  <r>
    <s v="Camera"/>
    <d v="2025-04-16T00:00:00"/>
    <d v="2025-04-20T00:00:00"/>
    <n v="4"/>
    <n v="152"/>
    <n v="608"/>
    <n v="486.40000000000003"/>
    <n v="121.59999999999997"/>
    <s v="Returned"/>
    <s v="China"/>
    <s v="Bank Transfer"/>
    <s v="2025"/>
    <x v="11"/>
    <s v="Wed"/>
    <n v="4"/>
  </r>
  <r>
    <s v="Jeans"/>
    <d v="2025-02-10T00:00:00"/>
    <d v="2025-02-11T00:00:00"/>
    <n v="3"/>
    <n v="288"/>
    <n v="864"/>
    <n v="604.79999999999995"/>
    <n v="259.20000000000005"/>
    <s v="Completed"/>
    <s v="Australia"/>
    <s v="Bank Transfer"/>
    <s v="2025"/>
    <x v="7"/>
    <s v="Mon"/>
    <n v="1"/>
  </r>
  <r>
    <s v="Cereal"/>
    <d v="2025-11-25T00:00:00"/>
    <d v="2025-12-03T00:00:00"/>
    <n v="1"/>
    <n v="321"/>
    <n v="321"/>
    <n v="176.55"/>
    <n v="144.44999999999999"/>
    <s v="Completed"/>
    <s v="United Kingdom"/>
    <s v="Mobile Money"/>
    <s v="2025"/>
    <x v="4"/>
    <s v="Tue"/>
    <n v="8"/>
  </r>
  <r>
    <s v="Wall Art"/>
    <d v="2025-04-02T00:00:00"/>
    <d v="2025-04-12T00:00:00"/>
    <n v="7"/>
    <n v="356"/>
    <n v="2492"/>
    <n v="1744.3999999999999"/>
    <n v="747.60000000000014"/>
    <s v="Completed"/>
    <s v="United Kingdom"/>
    <s v="Credit Card"/>
    <s v="2025"/>
    <x v="11"/>
    <s v="Wed"/>
    <n v="10"/>
  </r>
  <r>
    <s v="Camera"/>
    <d v="2025-03-10T00:00:00"/>
    <d v="2025-03-21T00:00:00"/>
    <n v="2"/>
    <n v="944"/>
    <n v="1888"/>
    <n v="1510.4"/>
    <n v="377.59999999999991"/>
    <s v="Returned"/>
    <s v="China"/>
    <s v="Credit Card"/>
    <s v="2025"/>
    <x v="3"/>
    <s v="Mon"/>
    <n v="11"/>
  </r>
  <r>
    <s v="Table Lamp"/>
    <d v="2025-12-17T00:00:00"/>
    <d v="2025-12-27T00:00:00"/>
    <n v="10"/>
    <n v="172"/>
    <n v="1720"/>
    <n v="1290"/>
    <n v="430"/>
    <s v="Completed"/>
    <s v="Nigeria"/>
    <s v="Credit Card"/>
    <s v="2025"/>
    <x v="6"/>
    <s v="Wed"/>
    <n v="10"/>
  </r>
  <r>
    <s v="Sneakers"/>
    <d v="2025-08-14T00:00:00"/>
    <d v="2025-08-16T00:00:00"/>
    <n v="7"/>
    <n v="70"/>
    <n v="490"/>
    <n v="367.5"/>
    <n v="122.5"/>
    <s v="Completed"/>
    <s v="United States"/>
    <s v="Bank Transfer"/>
    <s v="2025"/>
    <x v="9"/>
    <s v="Thu"/>
    <n v="2"/>
  </r>
  <r>
    <s v="Camera"/>
    <d v="2025-09-19T00:00:00"/>
    <d v="2025-09-22T00:00:00"/>
    <n v="2"/>
    <n v="722"/>
    <n v="1444"/>
    <n v="1155.2"/>
    <n v="288.79999999999995"/>
    <s v="Completed"/>
    <s v="China"/>
    <s v="Bank Transfer"/>
    <s v="2025"/>
    <x v="8"/>
    <s v="Fri"/>
    <n v="3"/>
  </r>
  <r>
    <s v="Juice"/>
    <d v="2025-12-11T00:00:00"/>
    <d v="2025-12-19T00:00:00"/>
    <n v="2"/>
    <n v="876"/>
    <n v="1752"/>
    <n v="963.6"/>
    <n v="788.4"/>
    <s v="Returned"/>
    <s v="United States"/>
    <s v="Mobile Money"/>
    <s v="2025"/>
    <x v="6"/>
    <s v="Thu"/>
    <n v="8"/>
  </r>
  <r>
    <s v="Sneakers"/>
    <d v="2025-05-10T00:00:00"/>
    <d v="2025-05-17T00:00:00"/>
    <n v="8"/>
    <n v="281"/>
    <n v="2248"/>
    <n v="1686"/>
    <n v="562"/>
    <s v="Completed"/>
    <s v="Nigeria"/>
    <s v="Cash"/>
    <s v="2025"/>
    <x v="0"/>
    <s v="Sat"/>
    <n v="7"/>
  </r>
  <r>
    <s v="Headphones"/>
    <d v="2025-04-10T00:00:00"/>
    <d v="2025-04-17T00:00:00"/>
    <n v="7"/>
    <n v="390"/>
    <n v="2730"/>
    <n v="1774.5"/>
    <n v="955.5"/>
    <s v="Returned"/>
    <s v="United States"/>
    <s v="Bank Transfer"/>
    <s v="2025"/>
    <x v="11"/>
    <s v="Thu"/>
    <n v="7"/>
  </r>
  <r>
    <s v="Table Lamp"/>
    <d v="2025-10-04T00:00:00"/>
    <d v="2025-10-10T00:00:00"/>
    <n v="5"/>
    <n v="953"/>
    <n v="4765"/>
    <n v="3573.75"/>
    <n v="1191.25"/>
    <s v="Completed"/>
    <s v="United Kingdom"/>
    <s v="Cash"/>
    <s v="2025"/>
    <x v="1"/>
    <s v="Sat"/>
    <n v="6"/>
  </r>
  <r>
    <s v="Curtains"/>
    <d v="2025-01-09T00:00:00"/>
    <d v="2025-01-21T00:00:00"/>
    <n v="6"/>
    <n v="323"/>
    <n v="1938"/>
    <n v="1259.7"/>
    <n v="678.3"/>
    <s v="Returned"/>
    <s v="United States"/>
    <s v="Mobile Money"/>
    <s v="2025"/>
    <x v="10"/>
    <s v="Thu"/>
    <n v="12"/>
  </r>
  <r>
    <s v="Wall Art"/>
    <d v="2025-02-25T00:00:00"/>
    <d v="2025-03-01T00:00:00"/>
    <n v="3"/>
    <n v="380"/>
    <n v="1140"/>
    <n v="798"/>
    <n v="342"/>
    <s v="Completed"/>
    <s v="United Kingdom"/>
    <s v="Bank Transfer"/>
    <s v="2025"/>
    <x v="7"/>
    <s v="Tue"/>
    <n v="4"/>
  </r>
  <r>
    <s v="Fiction"/>
    <d v="2025-08-28T00:00:00"/>
    <d v="2025-09-05T00:00:00"/>
    <n v="10"/>
    <n v="509"/>
    <n v="5090"/>
    <n v="2545"/>
    <n v="2545"/>
    <s v="Returned"/>
    <s v="United States"/>
    <s v="Mobile Money"/>
    <s v="2025"/>
    <x v="9"/>
    <s v="Thu"/>
    <n v="8"/>
  </r>
  <r>
    <s v="Cereal"/>
    <d v="2025-03-27T00:00:00"/>
    <d v="2025-04-01T00:00:00"/>
    <n v="1"/>
    <n v="968"/>
    <n v="968"/>
    <n v="532.40000000000009"/>
    <n v="435.59999999999991"/>
    <s v="Completed"/>
    <s v="Nigeria"/>
    <s v="Cash"/>
    <s v="2025"/>
    <x v="3"/>
    <s v="Thu"/>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d v="2024-05-24T00:00:00"/>
    <n v="4"/>
    <n v="238"/>
    <n v="952"/>
    <n v="714"/>
    <n v="238"/>
    <x v="0"/>
    <x v="0"/>
    <s v="Mobile Money"/>
    <s v="2024"/>
    <s v="May"/>
    <s v="Mon"/>
    <n v="4"/>
  </r>
  <r>
    <d v="2024-11-04T00:00:00"/>
    <n v="7"/>
    <n v="42"/>
    <n v="294"/>
    <n v="147"/>
    <n v="147"/>
    <x v="0"/>
    <x v="0"/>
    <s v="Credit Card"/>
    <s v="2024"/>
    <s v="Oct"/>
    <s v="Tue"/>
    <n v="6"/>
  </r>
  <r>
    <d v="2024-11-07T00:00:00"/>
    <n v="5"/>
    <n v="838"/>
    <n v="4190"/>
    <n v="3142.5"/>
    <n v="1047.5"/>
    <x v="0"/>
    <x v="1"/>
    <s v="Credit Card"/>
    <s v="2024"/>
    <s v="Oct"/>
    <s v="Mon"/>
    <n v="10"/>
  </r>
  <r>
    <d v="2024-05-27T00:00:00"/>
    <n v="3"/>
    <n v="230"/>
    <n v="690"/>
    <n v="379.50000000000006"/>
    <n v="310.49999999999994"/>
    <x v="0"/>
    <x v="1"/>
    <s v="Credit Card"/>
    <s v="2024"/>
    <s v="May"/>
    <s v="Wed"/>
    <n v="5"/>
  </r>
  <r>
    <d v="2024-10-17T00:00:00"/>
    <n v="2"/>
    <n v="954"/>
    <n v="1908"/>
    <n v="1240.2"/>
    <n v="667.8"/>
    <x v="1"/>
    <x v="2"/>
    <s v="Cash"/>
    <s v="2024"/>
    <s v="Oct"/>
    <s v="Tue"/>
    <n v="16"/>
  </r>
  <r>
    <d v="2024-07-10T00:00:00"/>
    <n v="10"/>
    <n v="206"/>
    <n v="2060"/>
    <n v="1545"/>
    <n v="515"/>
    <x v="0"/>
    <x v="3"/>
    <s v="Cash"/>
    <s v="2024"/>
    <s v="Jul"/>
    <s v="Thu"/>
    <n v="6"/>
  </r>
  <r>
    <d v="2024-04-05T00:00:00"/>
    <n v="6"/>
    <n v="373"/>
    <n v="2238"/>
    <n v="1230.9000000000001"/>
    <n v="1007.0999999999999"/>
    <x v="1"/>
    <x v="0"/>
    <s v="Cash"/>
    <s v="2024"/>
    <s v="Mar"/>
    <s v="Sun"/>
    <n v="12"/>
  </r>
  <r>
    <d v="2024-12-01T00:00:00"/>
    <n v="3"/>
    <n v="556"/>
    <n v="1668"/>
    <n v="1334.4"/>
    <n v="333.59999999999991"/>
    <x v="0"/>
    <x v="3"/>
    <s v="Credit Card"/>
    <s v="2024"/>
    <s v="Nov"/>
    <s v="Thu"/>
    <n v="10"/>
  </r>
  <r>
    <d v="2024-05-22T00:00:00"/>
    <n v="9"/>
    <n v="234"/>
    <n v="2106"/>
    <n v="1053"/>
    <n v="1053"/>
    <x v="0"/>
    <x v="3"/>
    <s v="Credit Card"/>
    <s v="2024"/>
    <s v="May"/>
    <s v="Sat"/>
    <n v="4"/>
  </r>
  <r>
    <d v="2024-06-25T00:00:00"/>
    <n v="7"/>
    <n v="284"/>
    <n v="1988"/>
    <n v="1292.2"/>
    <n v="695.8"/>
    <x v="1"/>
    <x v="0"/>
    <s v="Credit Card"/>
    <s v="2024"/>
    <s v="Jun"/>
    <s v="Mon"/>
    <n v="15"/>
  </r>
  <r>
    <d v="2024-12-10T00:00:00"/>
    <n v="8"/>
    <n v="415"/>
    <n v="3320"/>
    <n v="2158"/>
    <n v="1162"/>
    <x v="0"/>
    <x v="3"/>
    <s v="Cash"/>
    <s v="2024"/>
    <s v="Dec"/>
    <s v="Sun"/>
    <n v="9"/>
  </r>
  <r>
    <d v="2024-07-07T00:00:00"/>
    <n v="4"/>
    <n v="151"/>
    <n v="604"/>
    <n v="362.4"/>
    <n v="241.60000000000002"/>
    <x v="0"/>
    <x v="3"/>
    <s v="Credit Card"/>
    <s v="2024"/>
    <s v="Jul"/>
    <s v="Thu"/>
    <n v="3"/>
  </r>
  <r>
    <d v="2024-03-29T00:00:00"/>
    <n v="3"/>
    <n v="821"/>
    <n v="2463"/>
    <n v="1847.25"/>
    <n v="615.75"/>
    <x v="1"/>
    <x v="3"/>
    <s v="Bank Transfer"/>
    <s v="2024"/>
    <s v="Mar"/>
    <s v="Tue"/>
    <n v="10"/>
  </r>
  <r>
    <d v="2024-07-28T00:00:00"/>
    <n v="10"/>
    <n v="489"/>
    <n v="4890"/>
    <n v="3178.5"/>
    <n v="1711.5"/>
    <x v="1"/>
    <x v="3"/>
    <s v="Cash"/>
    <s v="2024"/>
    <s v="Jul"/>
    <s v="Sun"/>
    <n v="14"/>
  </r>
  <r>
    <d v="2024-12-24T00:00:00"/>
    <n v="9"/>
    <n v="778"/>
    <n v="7002"/>
    <n v="5251.5"/>
    <n v="1750.5"/>
    <x v="0"/>
    <x v="4"/>
    <s v="Cash"/>
    <s v="2024"/>
    <s v="Dec"/>
    <s v="Sun"/>
    <n v="9"/>
  </r>
  <r>
    <d v="2024-03-03T00:00:00"/>
    <n v="5"/>
    <n v="871"/>
    <n v="4355"/>
    <n v="3048.5"/>
    <n v="1306.5"/>
    <x v="1"/>
    <x v="3"/>
    <s v="Mobile Money"/>
    <s v="2024"/>
    <s v="Feb"/>
    <s v="Sat"/>
    <n v="8"/>
  </r>
  <r>
    <d v="2024-07-19T00:00:00"/>
    <n v="3"/>
    <n v="562"/>
    <n v="1686"/>
    <n v="1180.1999999999998"/>
    <n v="505.80000000000018"/>
    <x v="0"/>
    <x v="1"/>
    <s v="Bank Transfer"/>
    <s v="2024"/>
    <s v="Jul"/>
    <s v="Wed"/>
    <n v="9"/>
  </r>
  <r>
    <d v="2024-09-17T00:00:00"/>
    <n v="1"/>
    <n v="124"/>
    <n v="124"/>
    <n v="68.2"/>
    <n v="55.8"/>
    <x v="0"/>
    <x v="4"/>
    <s v="Mobile Money"/>
    <s v="2024"/>
    <s v="Sep"/>
    <s v="Sat"/>
    <n v="10"/>
  </r>
  <r>
    <d v="2024-10-23T00:00:00"/>
    <n v="2"/>
    <n v="97"/>
    <n v="194"/>
    <n v="164.9"/>
    <n v="29.099999999999994"/>
    <x v="0"/>
    <x v="3"/>
    <s v="Bank Transfer"/>
    <s v="2024"/>
    <s v="Oct"/>
    <s v="Thu"/>
    <n v="6"/>
  </r>
  <r>
    <d v="2024-07-07T00:00:00"/>
    <n v="4"/>
    <n v="151"/>
    <n v="604"/>
    <n v="362.4"/>
    <n v="241.60000000000002"/>
    <x v="0"/>
    <x v="3"/>
    <s v="Mobile Money"/>
    <s v="2024"/>
    <s v="Jul"/>
    <s v="Thu"/>
    <n v="3"/>
  </r>
  <r>
    <d v="2024-08-16T00:00:00"/>
    <n v="4"/>
    <n v="961"/>
    <n v="3844"/>
    <n v="2498.6"/>
    <n v="1345.4"/>
    <x v="1"/>
    <x v="3"/>
    <s v="Mobile Money"/>
    <s v="2024"/>
    <s v="Aug"/>
    <s v="Sun"/>
    <n v="12"/>
  </r>
  <r>
    <d v="2024-12-12T00:00:00"/>
    <n v="6"/>
    <n v="458"/>
    <n v="2748"/>
    <n v="1923.6"/>
    <n v="824.40000000000009"/>
    <x v="0"/>
    <x v="3"/>
    <s v="Credit Card"/>
    <s v="2024"/>
    <s v="Dec"/>
    <s v="Mon"/>
    <n v="3"/>
  </r>
  <r>
    <d v="2024-02-12T00:00:00"/>
    <n v="6"/>
    <n v="31"/>
    <n v="186"/>
    <n v="130.19999999999999"/>
    <n v="55.800000000000011"/>
    <x v="0"/>
    <x v="3"/>
    <s v="Cash"/>
    <s v="2024"/>
    <s v="Feb"/>
    <s v="Fri"/>
    <n v="10"/>
  </r>
  <r>
    <d v="2024-01-15T00:00:00"/>
    <n v="2"/>
    <n v="734"/>
    <n v="1468"/>
    <n v="734"/>
    <n v="734"/>
    <x v="0"/>
    <x v="3"/>
    <s v="Bank Transfer"/>
    <s v="2024"/>
    <s v="Jan"/>
    <s v="Thu"/>
    <n v="11"/>
  </r>
  <r>
    <d v="2024-03-29T00:00:00"/>
    <n v="8"/>
    <n v="13"/>
    <n v="104"/>
    <n v="72.8"/>
    <n v="31.200000000000003"/>
    <x v="1"/>
    <x v="3"/>
    <s v="Bank Transfer"/>
    <s v="2024"/>
    <s v="Mar"/>
    <s v="Thu"/>
    <n v="8"/>
  </r>
  <r>
    <d v="2024-06-29T00:00:00"/>
    <n v="2"/>
    <n v="536"/>
    <n v="1072"/>
    <n v="804"/>
    <n v="268"/>
    <x v="1"/>
    <x v="0"/>
    <s v="Mobile Money"/>
    <s v="2024"/>
    <s v="Jun"/>
    <s v="Tue"/>
    <n v="11"/>
  </r>
  <r>
    <d v="2024-08-30T00:00:00"/>
    <n v="1"/>
    <n v="200"/>
    <n v="200"/>
    <n v="100"/>
    <n v="100"/>
    <x v="0"/>
    <x v="3"/>
    <s v="Bank Transfer"/>
    <s v="2024"/>
    <s v="Aug"/>
    <s v="Tue"/>
    <n v="3"/>
  </r>
  <r>
    <d v="2024-02-07T00:00:00"/>
    <n v="9"/>
    <n v="866"/>
    <n v="7794"/>
    <n v="3897"/>
    <n v="3897"/>
    <x v="0"/>
    <x v="0"/>
    <s v="Cash"/>
    <s v="2024"/>
    <s v="Jan"/>
    <s v="Fri"/>
    <n v="12"/>
  </r>
  <r>
    <d v="2024-09-19T00:00:00"/>
    <n v="8"/>
    <n v="228"/>
    <n v="1824"/>
    <n v="1368"/>
    <n v="456"/>
    <x v="0"/>
    <x v="1"/>
    <s v="Cash"/>
    <s v="2024"/>
    <s v="Sep"/>
    <s v="Thu"/>
    <n v="14"/>
  </r>
  <r>
    <d v="2024-12-11T00:00:00"/>
    <n v="8"/>
    <n v="168"/>
    <n v="1344"/>
    <n v="739.2"/>
    <n v="604.79999999999995"/>
    <x v="0"/>
    <x v="0"/>
    <s v="Credit Card"/>
    <s v="2024"/>
    <s v="Dec"/>
    <s v="Wed"/>
    <n v="7"/>
  </r>
  <r>
    <d v="2024-10-07T00:00:00"/>
    <n v="1"/>
    <n v="775"/>
    <n v="775"/>
    <n v="620"/>
    <n v="155"/>
    <x v="0"/>
    <x v="4"/>
    <s v="Credit Card"/>
    <s v="2024"/>
    <s v="Oct"/>
    <s v="Fri"/>
    <n v="3"/>
  </r>
  <r>
    <d v="2024-09-19T00:00:00"/>
    <n v="9"/>
    <n v="171"/>
    <n v="1539"/>
    <n v="923.4"/>
    <n v="615.6"/>
    <x v="0"/>
    <x v="0"/>
    <s v="Cash"/>
    <s v="2024"/>
    <s v="Sep"/>
    <s v="Sat"/>
    <n v="5"/>
  </r>
  <r>
    <d v="2024-05-19T00:00:00"/>
    <n v="10"/>
    <n v="618"/>
    <n v="6180"/>
    <n v="4944"/>
    <n v="1236"/>
    <x v="0"/>
    <x v="0"/>
    <s v="Bank Transfer"/>
    <s v="2024"/>
    <s v="May"/>
    <s v="Mon"/>
    <n v="13"/>
  </r>
  <r>
    <d v="2024-10-21T00:00:00"/>
    <n v="9"/>
    <n v="333"/>
    <n v="2997"/>
    <n v="1648.3500000000001"/>
    <n v="1348.6499999999999"/>
    <x v="1"/>
    <x v="4"/>
    <s v="Bank Transfer"/>
    <s v="2024"/>
    <s v="Oct"/>
    <s v="Wed"/>
    <n v="5"/>
  </r>
  <r>
    <d v="2024-01-10T00:00:00"/>
    <n v="8"/>
    <n v="646"/>
    <n v="5168"/>
    <n v="3876"/>
    <n v="1292"/>
    <x v="0"/>
    <x v="3"/>
    <s v="Bank Transfer"/>
    <s v="2024"/>
    <s v="Jan"/>
    <s v="Fri"/>
    <n v="5"/>
  </r>
  <r>
    <d v="2024-09-21T00:00:00"/>
    <n v="5"/>
    <n v="497"/>
    <n v="2485"/>
    <n v="1242.5"/>
    <n v="1242.5"/>
    <x v="0"/>
    <x v="4"/>
    <s v="Mobile Money"/>
    <s v="2024"/>
    <s v="Sep"/>
    <s v="Mon"/>
    <n v="5"/>
  </r>
  <r>
    <d v="2024-04-04T00:00:00"/>
    <n v="8"/>
    <n v="863"/>
    <n v="6904"/>
    <n v="4487.6000000000004"/>
    <n v="2416.3999999999996"/>
    <x v="1"/>
    <x v="3"/>
    <s v="Bank Transfer"/>
    <s v="2024"/>
    <s v="Mar"/>
    <s v="Thu"/>
    <n v="14"/>
  </r>
  <r>
    <d v="2024-12-19T00:00:00"/>
    <n v="9"/>
    <n v="316"/>
    <n v="2844"/>
    <n v="1422"/>
    <n v="1422"/>
    <x v="0"/>
    <x v="3"/>
    <s v="Mobile Money"/>
    <s v="2024"/>
    <s v="Dec"/>
    <s v="Sat"/>
    <n v="12"/>
  </r>
  <r>
    <d v="2024-02-29T00:00:00"/>
    <n v="9"/>
    <n v="169"/>
    <n v="1521"/>
    <n v="1140.75"/>
    <n v="380.25"/>
    <x v="1"/>
    <x v="4"/>
    <s v="Cash"/>
    <s v="2024"/>
    <s v="Feb"/>
    <s v="Sat"/>
    <n v="5"/>
  </r>
  <r>
    <d v="2024-04-28T00:00:00"/>
    <n v="5"/>
    <n v="527"/>
    <n v="2635"/>
    <n v="2108"/>
    <n v="527"/>
    <x v="0"/>
    <x v="2"/>
    <s v="Credit Card"/>
    <s v="2024"/>
    <s v="Apr"/>
    <s v="Sun"/>
    <n v="14"/>
  </r>
  <r>
    <d v="2024-05-25T00:00:00"/>
    <n v="1"/>
    <n v="13"/>
    <n v="13"/>
    <n v="8.4500000000000011"/>
    <n v="4.5499999999999989"/>
    <x v="1"/>
    <x v="4"/>
    <s v="Cash"/>
    <s v="2024"/>
    <s v="May"/>
    <s v="Tue"/>
    <n v="4"/>
  </r>
  <r>
    <d v="2024-08-21T00:00:00"/>
    <n v="9"/>
    <n v="732"/>
    <n v="6588"/>
    <n v="4282.2"/>
    <n v="2305.8000000000002"/>
    <x v="0"/>
    <x v="2"/>
    <s v="Cash"/>
    <s v="2024"/>
    <s v="Aug"/>
    <s v="Wed"/>
    <n v="7"/>
  </r>
  <r>
    <d v="2024-12-25T00:00:00"/>
    <n v="3"/>
    <n v="568"/>
    <n v="1704"/>
    <n v="1278"/>
    <n v="426"/>
    <x v="1"/>
    <x v="0"/>
    <s v="Bank Transfer"/>
    <s v="2024"/>
    <s v="Dec"/>
    <s v="Thu"/>
    <n v="6"/>
  </r>
  <r>
    <d v="2024-08-12T00:00:00"/>
    <n v="3"/>
    <n v="52"/>
    <n v="156"/>
    <n v="78"/>
    <n v="78"/>
    <x v="0"/>
    <x v="4"/>
    <s v="Bank Transfer"/>
    <s v="2024"/>
    <s v="Aug"/>
    <s v="Thu"/>
    <n v="4"/>
  </r>
  <r>
    <d v="2024-12-26T00:00:00"/>
    <n v="4"/>
    <n v="692"/>
    <n v="2768"/>
    <n v="1799.2"/>
    <n v="968.8"/>
    <x v="1"/>
    <x v="0"/>
    <s v="Credit Card"/>
    <s v="2024"/>
    <s v="Dec"/>
    <s v="Sun"/>
    <n v="11"/>
  </r>
  <r>
    <d v="2024-07-22T00:00:00"/>
    <n v="1"/>
    <n v="889"/>
    <n v="889"/>
    <n v="577.85"/>
    <n v="311.14999999999998"/>
    <x v="0"/>
    <x v="2"/>
    <s v="Mobile Money"/>
    <s v="2024"/>
    <s v="Jul"/>
    <s v="Sun"/>
    <n v="8"/>
  </r>
  <r>
    <d v="2024-01-18T00:00:00"/>
    <n v="2"/>
    <n v="908"/>
    <n v="1816"/>
    <n v="998.80000000000007"/>
    <n v="817.19999999999993"/>
    <x v="1"/>
    <x v="4"/>
    <s v="Bank Transfer"/>
    <s v="2024"/>
    <s v="Jan"/>
    <s v="Mon"/>
    <n v="3"/>
  </r>
  <r>
    <d v="2024-01-15T00:00:00"/>
    <n v="9"/>
    <n v="957"/>
    <n v="8613"/>
    <n v="5598.45"/>
    <n v="3014.55"/>
    <x v="1"/>
    <x v="1"/>
    <s v="Bank Transfer"/>
    <s v="2024"/>
    <s v="Jan"/>
    <s v="Mon"/>
    <n v="14"/>
  </r>
  <r>
    <d v="2024-08-15T00:00:00"/>
    <n v="2"/>
    <n v="981"/>
    <n v="1962"/>
    <n v="1569.6000000000001"/>
    <n v="392.39999999999986"/>
    <x v="1"/>
    <x v="3"/>
    <s v="Credit Card"/>
    <s v="2024"/>
    <s v="Aug"/>
    <s v="Thu"/>
    <n v="7"/>
  </r>
  <r>
    <d v="2024-10-13T00:00:00"/>
    <n v="3"/>
    <n v="206"/>
    <n v="618"/>
    <n v="339.90000000000003"/>
    <n v="278.09999999999997"/>
    <x v="1"/>
    <x v="2"/>
    <s v="Credit Card"/>
    <s v="2024"/>
    <s v="Oct"/>
    <s v="Thu"/>
    <n v="3"/>
  </r>
  <r>
    <d v="2024-12-21T00:00:00"/>
    <n v="4"/>
    <n v="533"/>
    <n v="2132"/>
    <n v="1066"/>
    <n v="1066"/>
    <x v="1"/>
    <x v="2"/>
    <s v="Bank Transfer"/>
    <s v="2024"/>
    <s v="Dec"/>
    <s v="Wed"/>
    <n v="10"/>
  </r>
  <r>
    <d v="2024-09-27T00:00:00"/>
    <n v="10"/>
    <n v="353"/>
    <n v="3530"/>
    <n v="2471"/>
    <n v="1059"/>
    <x v="1"/>
    <x v="0"/>
    <s v="Bank Transfer"/>
    <s v="2024"/>
    <s v="Sep"/>
    <s v="Fri"/>
    <n v="7"/>
  </r>
  <r>
    <d v="2024-09-01T00:00:00"/>
    <n v="7"/>
    <n v="917"/>
    <n v="6419"/>
    <n v="3209.5"/>
    <n v="3209.5"/>
    <x v="0"/>
    <x v="3"/>
    <s v="Mobile Money"/>
    <s v="2024"/>
    <s v="Aug"/>
    <s v="Wed"/>
    <n v="11"/>
  </r>
  <r>
    <d v="2024-07-29T00:00:00"/>
    <n v="4"/>
    <n v="161"/>
    <n v="644"/>
    <n v="322"/>
    <n v="322"/>
    <x v="0"/>
    <x v="3"/>
    <s v="Bank Transfer"/>
    <s v="2024"/>
    <s v="Jul"/>
    <s v="Tue"/>
    <n v="6"/>
  </r>
  <r>
    <d v="2024-04-05T00:00:00"/>
    <n v="9"/>
    <n v="485"/>
    <n v="4365"/>
    <n v="2619"/>
    <n v="1746"/>
    <x v="0"/>
    <x v="0"/>
    <s v="Credit Card"/>
    <s v="2024"/>
    <s v="Mar"/>
    <s v="Sun"/>
    <n v="5"/>
  </r>
  <r>
    <d v="2024-03-13T00:00:00"/>
    <n v="8"/>
    <n v="693"/>
    <n v="5544"/>
    <n v="3603.6"/>
    <n v="1940.4"/>
    <x v="1"/>
    <x v="3"/>
    <s v="Mobile Money"/>
    <s v="2024"/>
    <s v="Mar"/>
    <s v="Sat"/>
    <n v="4"/>
  </r>
  <r>
    <d v="2024-08-28T00:00:00"/>
    <n v="5"/>
    <n v="779"/>
    <n v="3895"/>
    <n v="2921.25"/>
    <n v="973.75"/>
    <x v="1"/>
    <x v="0"/>
    <s v="Cash"/>
    <s v="2024"/>
    <s v="Aug"/>
    <s v="Sun"/>
    <n v="10"/>
  </r>
  <r>
    <d v="2024-05-31T00:00:00"/>
    <n v="8"/>
    <n v="89"/>
    <n v="712"/>
    <n v="427.2"/>
    <n v="284.8"/>
    <x v="0"/>
    <x v="3"/>
    <s v="Credit Card"/>
    <s v="2024"/>
    <s v="May"/>
    <s v="Mon"/>
    <n v="11"/>
  </r>
  <r>
    <d v="2024-06-16T00:00:00"/>
    <n v="9"/>
    <n v="92"/>
    <n v="828"/>
    <n v="538.20000000000005"/>
    <n v="289.79999999999995"/>
    <x v="0"/>
    <x v="0"/>
    <s v="Credit Card"/>
    <s v="2024"/>
    <s v="Jun"/>
    <s v="Wed"/>
    <n v="4"/>
  </r>
  <r>
    <d v="2024-08-25T00:00:00"/>
    <n v="8"/>
    <n v="39"/>
    <n v="312"/>
    <n v="249.60000000000002"/>
    <n v="62.399999999999977"/>
    <x v="1"/>
    <x v="2"/>
    <s v="Credit Card"/>
    <s v="2024"/>
    <s v="Aug"/>
    <s v="Sun"/>
    <n v="14"/>
  </r>
  <r>
    <d v="2024-12-12T00:00:00"/>
    <n v="1"/>
    <n v="95"/>
    <n v="95"/>
    <n v="61.75"/>
    <n v="33.25"/>
    <x v="0"/>
    <x v="3"/>
    <s v="Mobile Money"/>
    <s v="2024"/>
    <s v="Dec"/>
    <s v="Thu"/>
    <n v="7"/>
  </r>
  <r>
    <d v="2024-01-14T00:00:00"/>
    <n v="9"/>
    <n v="63"/>
    <n v="567"/>
    <n v="368.55"/>
    <n v="198.45"/>
    <x v="1"/>
    <x v="4"/>
    <s v="Mobile Money"/>
    <s v="2024"/>
    <s v="Jan"/>
    <s v="Wed"/>
    <n v="4"/>
  </r>
  <r>
    <d v="2024-01-29T00:00:00"/>
    <n v="4"/>
    <n v="214"/>
    <n v="856"/>
    <n v="642"/>
    <n v="214"/>
    <x v="1"/>
    <x v="1"/>
    <s v="Mobile Money"/>
    <s v="2024"/>
    <s v="Jan"/>
    <s v="Tue"/>
    <n v="13"/>
  </r>
  <r>
    <d v="2024-03-14T00:00:00"/>
    <n v="8"/>
    <n v="695"/>
    <n v="5560"/>
    <n v="3891.9999999999995"/>
    <n v="1668.0000000000005"/>
    <x v="0"/>
    <x v="0"/>
    <s v="Credit Card"/>
    <s v="2024"/>
    <s v="Mar"/>
    <s v="Tue"/>
    <n v="9"/>
  </r>
  <r>
    <d v="2024-07-15T00:00:00"/>
    <n v="3"/>
    <n v="630"/>
    <n v="1890"/>
    <n v="1039.5"/>
    <n v="850.5"/>
    <x v="0"/>
    <x v="3"/>
    <s v="Mobile Money"/>
    <s v="2024"/>
    <s v="Jul"/>
    <s v="Sun"/>
    <n v="8"/>
  </r>
  <r>
    <d v="2024-11-04T00:00:00"/>
    <n v="1"/>
    <n v="961"/>
    <n v="961"/>
    <n v="720.75"/>
    <n v="240.25"/>
    <x v="1"/>
    <x v="4"/>
    <s v="Mobile Money"/>
    <s v="2024"/>
    <s v="Oct"/>
    <s v="Wed"/>
    <n v="12"/>
  </r>
  <r>
    <d v="2024-04-24T00:00:00"/>
    <n v="2"/>
    <n v="616"/>
    <n v="1232"/>
    <n v="616"/>
    <n v="616"/>
    <x v="0"/>
    <x v="3"/>
    <s v="Mobile Money"/>
    <s v="2024"/>
    <s v="Apr"/>
    <s v="Thu"/>
    <n v="13"/>
  </r>
  <r>
    <d v="2024-03-13T00:00:00"/>
    <n v="10"/>
    <n v="811"/>
    <n v="8110"/>
    <n v="6082.5"/>
    <n v="2027.5"/>
    <x v="1"/>
    <x v="0"/>
    <s v="Mobile Money"/>
    <s v="2024"/>
    <s v="Mar"/>
    <s v="Sat"/>
    <n v="11"/>
  </r>
  <r>
    <d v="2024-08-15T00:00:00"/>
    <n v="6"/>
    <n v="660"/>
    <n v="3960"/>
    <n v="2376"/>
    <n v="1584"/>
    <x v="1"/>
    <x v="1"/>
    <s v="Credit Card"/>
    <s v="2024"/>
    <s v="Aug"/>
    <s v="Fri"/>
    <n v="6"/>
  </r>
  <r>
    <d v="2024-04-13T00:00:00"/>
    <n v="9"/>
    <n v="998"/>
    <n v="8982"/>
    <n v="6736.5"/>
    <n v="2245.5"/>
    <x v="1"/>
    <x v="3"/>
    <s v="Cash"/>
    <s v="2024"/>
    <s v="Mar"/>
    <s v="Sun"/>
    <n v="13"/>
  </r>
  <r>
    <d v="2024-10-17T00:00:00"/>
    <n v="1"/>
    <n v="539"/>
    <n v="539"/>
    <n v="296.45000000000005"/>
    <n v="242.54999999999995"/>
    <x v="0"/>
    <x v="0"/>
    <s v="Bank Transfer"/>
    <s v="2024"/>
    <s v="Oct"/>
    <s v="Fri"/>
    <n v="6"/>
  </r>
  <r>
    <d v="2024-09-12T00:00:00"/>
    <n v="9"/>
    <n v="553"/>
    <n v="4977"/>
    <n v="2737.3500000000004"/>
    <n v="2239.6499999999996"/>
    <x v="1"/>
    <x v="4"/>
    <s v="Bank Transfer"/>
    <s v="2024"/>
    <s v="Aug"/>
    <s v="Fri"/>
    <n v="13"/>
  </r>
  <r>
    <d v="2024-07-13T00:00:00"/>
    <n v="8"/>
    <n v="287"/>
    <n v="2296"/>
    <n v="1262.8000000000002"/>
    <n v="1033.1999999999998"/>
    <x v="0"/>
    <x v="4"/>
    <s v="Cash"/>
    <s v="2024"/>
    <s v="Jun"/>
    <s v="Sat"/>
    <n v="14"/>
  </r>
  <r>
    <d v="2024-06-19T00:00:00"/>
    <n v="2"/>
    <n v="770"/>
    <n v="1540"/>
    <n v="1309"/>
    <n v="231"/>
    <x v="0"/>
    <x v="3"/>
    <s v="Bank Transfer"/>
    <s v="2024"/>
    <s v="Jun"/>
    <s v="Mon"/>
    <n v="9"/>
  </r>
  <r>
    <d v="2024-06-14T00:00:00"/>
    <n v="4"/>
    <n v="379"/>
    <n v="1516"/>
    <n v="1288.5999999999999"/>
    <n v="227.40000000000009"/>
    <x v="0"/>
    <x v="0"/>
    <s v="Cash"/>
    <s v="2024"/>
    <s v="May"/>
    <s v="Fri"/>
    <n v="14"/>
  </r>
  <r>
    <d v="2024-05-26T00:00:00"/>
    <n v="1"/>
    <n v="65"/>
    <n v="65"/>
    <n v="32.5"/>
    <n v="32.5"/>
    <x v="1"/>
    <x v="3"/>
    <s v="Cash"/>
    <s v="2024"/>
    <s v="May"/>
    <s v="Mon"/>
    <n v="6"/>
  </r>
  <r>
    <d v="2024-04-15T00:00:00"/>
    <n v="1"/>
    <n v="268"/>
    <n v="268"/>
    <n v="147.4"/>
    <n v="120.6"/>
    <x v="0"/>
    <x v="1"/>
    <s v="Mobile Money"/>
    <s v="2024"/>
    <s v="Apr"/>
    <s v="Thu"/>
    <n v="11"/>
  </r>
  <r>
    <d v="2024-09-21T00:00:00"/>
    <n v="2"/>
    <n v="600"/>
    <n v="1200"/>
    <n v="780"/>
    <n v="420"/>
    <x v="0"/>
    <x v="3"/>
    <s v="Cash"/>
    <s v="2024"/>
    <s v="Sep"/>
    <s v="Sun"/>
    <n v="13"/>
  </r>
  <r>
    <d v="2024-11-04T00:00:00"/>
    <n v="7"/>
    <n v="322"/>
    <n v="2254"/>
    <n v="1239.7"/>
    <n v="1014.3"/>
    <x v="0"/>
    <x v="3"/>
    <s v="Cash"/>
    <s v="2024"/>
    <s v="Oct"/>
    <s v="Mon"/>
    <n v="7"/>
  </r>
  <r>
    <d v="2024-04-22T00:00:00"/>
    <n v="4"/>
    <n v="280"/>
    <n v="1120"/>
    <n v="560"/>
    <n v="560"/>
    <x v="0"/>
    <x v="3"/>
    <s v="Credit Card"/>
    <s v="2024"/>
    <s v="Apr"/>
    <s v="Tue"/>
    <n v="6"/>
  </r>
  <r>
    <d v="2024-06-12T00:00:00"/>
    <n v="1"/>
    <n v="247"/>
    <n v="247"/>
    <n v="148.19999999999999"/>
    <n v="98.800000000000011"/>
    <x v="1"/>
    <x v="4"/>
    <s v="Cash"/>
    <s v="2024"/>
    <s v="May"/>
    <s v="Wed"/>
    <n v="14"/>
  </r>
  <r>
    <d v="2024-12-30T00:00:00"/>
    <n v="4"/>
    <n v="956"/>
    <n v="3824"/>
    <n v="2294.4"/>
    <n v="1529.6"/>
    <x v="1"/>
    <x v="4"/>
    <s v="Credit Card"/>
    <s v="2024"/>
    <s v="Dec"/>
    <s v="Tue"/>
    <n v="13"/>
  </r>
  <r>
    <d v="2024-02-14T00:00:00"/>
    <n v="3"/>
    <n v="821"/>
    <n v="2463"/>
    <n v="1600.95"/>
    <n v="862.05"/>
    <x v="1"/>
    <x v="4"/>
    <s v="Mobile Money"/>
    <s v="2024"/>
    <s v="Jan"/>
    <s v="Wed"/>
    <n v="14"/>
  </r>
  <r>
    <d v="2024-08-17T00:00:00"/>
    <n v="2"/>
    <n v="489"/>
    <n v="978"/>
    <n v="537.90000000000009"/>
    <n v="440.09999999999991"/>
    <x v="1"/>
    <x v="3"/>
    <s v="Cash"/>
    <s v="2024"/>
    <s v="Aug"/>
    <s v="Mon"/>
    <n v="5"/>
  </r>
  <r>
    <d v="2024-09-25T00:00:00"/>
    <n v="9"/>
    <n v="515"/>
    <n v="4635"/>
    <n v="2549.25"/>
    <n v="2085.75"/>
    <x v="1"/>
    <x v="2"/>
    <s v="Mobile Money"/>
    <s v="2024"/>
    <s v="Sep"/>
    <s v="Fri"/>
    <n v="12"/>
  </r>
  <r>
    <d v="2024-06-19T00:00:00"/>
    <n v="10"/>
    <n v="266"/>
    <n v="2660"/>
    <n v="1729"/>
    <n v="931"/>
    <x v="0"/>
    <x v="0"/>
    <s v="Mobile Money"/>
    <s v="2024"/>
    <s v="Jun"/>
    <s v="Fri"/>
    <n v="5"/>
  </r>
  <r>
    <d v="2024-06-01T00:00:00"/>
    <n v="3"/>
    <n v="609"/>
    <n v="1827"/>
    <n v="1096.2"/>
    <n v="730.8"/>
    <x v="0"/>
    <x v="2"/>
    <s v="Mobile Money"/>
    <s v="2024"/>
    <s v="May"/>
    <s v="Wed"/>
    <n v="10"/>
  </r>
  <r>
    <d v="2024-08-01T00:00:00"/>
    <n v="6"/>
    <n v="338"/>
    <n v="2028"/>
    <n v="1115.4000000000001"/>
    <n v="912.59999999999991"/>
    <x v="0"/>
    <x v="3"/>
    <s v="Mobile Money"/>
    <s v="2024"/>
    <s v="Jul"/>
    <s v="Sun"/>
    <n v="4"/>
  </r>
  <r>
    <d v="2024-12-24T00:00:00"/>
    <n v="8"/>
    <n v="305"/>
    <n v="2440"/>
    <n v="1708"/>
    <n v="732"/>
    <x v="1"/>
    <x v="3"/>
    <s v="Credit Card"/>
    <s v="2024"/>
    <s v="Dec"/>
    <s v="Sat"/>
    <n v="3"/>
  </r>
  <r>
    <d v="2024-12-15T00:00:00"/>
    <n v="9"/>
    <n v="483"/>
    <n v="4347"/>
    <n v="2173.5"/>
    <n v="2173.5"/>
    <x v="0"/>
    <x v="2"/>
    <s v="Credit Card"/>
    <s v="2024"/>
    <s v="Dec"/>
    <s v="Mon"/>
    <n v="13"/>
  </r>
  <r>
    <d v="2024-11-18T00:00:00"/>
    <n v="8"/>
    <n v="650"/>
    <n v="5200"/>
    <n v="2860.0000000000005"/>
    <n v="2339.9999999999995"/>
    <x v="0"/>
    <x v="2"/>
    <s v="Cash"/>
    <s v="2024"/>
    <s v="Nov"/>
    <s v="Thu"/>
    <n v="4"/>
  </r>
  <r>
    <d v="2024-03-22T00:00:00"/>
    <n v="5"/>
    <n v="458"/>
    <n v="2290"/>
    <n v="1717.5"/>
    <n v="572.5"/>
    <x v="0"/>
    <x v="3"/>
    <s v="Mobile Money"/>
    <s v="2024"/>
    <s v="Mar"/>
    <s v="Fri"/>
    <n v="14"/>
  </r>
  <r>
    <d v="2024-05-13T00:00:00"/>
    <n v="3"/>
    <n v="328"/>
    <n v="984"/>
    <n v="787.2"/>
    <n v="196.79999999999995"/>
    <x v="1"/>
    <x v="3"/>
    <s v="Mobile Money"/>
    <s v="2024"/>
    <s v="May"/>
    <s v="Thu"/>
    <n v="11"/>
  </r>
  <r>
    <d v="2024-10-16T00:00:00"/>
    <n v="3"/>
    <n v="402"/>
    <n v="1206"/>
    <n v="904.5"/>
    <n v="301.5"/>
    <x v="1"/>
    <x v="0"/>
    <s v="Bank Transfer"/>
    <s v="2024"/>
    <s v="Oct"/>
    <s v="Wed"/>
    <n v="7"/>
  </r>
  <r>
    <d v="2024-06-13T00:00:00"/>
    <n v="10"/>
    <n v="603"/>
    <n v="6030"/>
    <n v="4221"/>
    <n v="1809"/>
    <x v="0"/>
    <x v="3"/>
    <s v="Bank Transfer"/>
    <s v="2024"/>
    <s v="Jun"/>
    <s v="Sat"/>
    <n v="12"/>
  </r>
  <r>
    <d v="2024-09-02T00:00:00"/>
    <n v="1"/>
    <n v="749"/>
    <n v="749"/>
    <n v="599.20000000000005"/>
    <n v="149.79999999999995"/>
    <x v="1"/>
    <x v="0"/>
    <s v="Mobile Money"/>
    <s v="2024"/>
    <s v="Aug"/>
    <s v="Wed"/>
    <n v="12"/>
  </r>
  <r>
    <d v="2024-09-04T00:00:00"/>
    <n v="5"/>
    <n v="356"/>
    <n v="1780"/>
    <n v="1157"/>
    <n v="623"/>
    <x v="1"/>
    <x v="3"/>
    <s v="Mobile Money"/>
    <s v="2024"/>
    <s v="Aug"/>
    <s v="Wed"/>
    <n v="7"/>
  </r>
  <r>
    <d v="2024-12-23T00:00:00"/>
    <n v="9"/>
    <n v="399"/>
    <n v="3591"/>
    <n v="2513.6999999999998"/>
    <n v="1077.3000000000002"/>
    <x v="1"/>
    <x v="4"/>
    <s v="Mobile Money"/>
    <s v="2024"/>
    <s v="Dec"/>
    <s v="Wed"/>
    <n v="12"/>
  </r>
  <r>
    <d v="2024-02-09T00:00:00"/>
    <n v="4"/>
    <n v="656"/>
    <n v="2624"/>
    <n v="2099.2000000000003"/>
    <n v="524.79999999999973"/>
    <x v="0"/>
    <x v="3"/>
    <s v="Cash"/>
    <s v="2024"/>
    <s v="Feb"/>
    <s v="Mon"/>
    <n v="4"/>
  </r>
  <r>
    <d v="2024-02-24T00:00:00"/>
    <n v="2"/>
    <n v="464"/>
    <n v="928"/>
    <n v="603.20000000000005"/>
    <n v="324.79999999999995"/>
    <x v="0"/>
    <x v="0"/>
    <s v="Credit Card"/>
    <s v="2024"/>
    <s v="Feb"/>
    <s v="Tue"/>
    <n v="4"/>
  </r>
  <r>
    <d v="2024-02-05T00:00:00"/>
    <n v="5"/>
    <n v="377"/>
    <n v="1885"/>
    <n v="1319.5"/>
    <n v="565.5"/>
    <x v="0"/>
    <x v="4"/>
    <s v="Credit Card"/>
    <s v="2024"/>
    <s v="Jan"/>
    <s v="Mon"/>
    <n v="7"/>
  </r>
  <r>
    <d v="2024-08-09T00:00:00"/>
    <n v="10"/>
    <n v="708"/>
    <n v="7080"/>
    <n v="4956"/>
    <n v="2124"/>
    <x v="0"/>
    <x v="1"/>
    <s v="Cash"/>
    <s v="2024"/>
    <s v="Jul"/>
    <s v="Mon"/>
    <n v="11"/>
  </r>
  <r>
    <d v="2024-11-23T00:00:00"/>
    <n v="1"/>
    <n v="326"/>
    <n v="326"/>
    <n v="211.9"/>
    <n v="114.1"/>
    <x v="0"/>
    <x v="1"/>
    <s v="Bank Transfer"/>
    <s v="2024"/>
    <s v="Nov"/>
    <s v="Sun"/>
    <n v="6"/>
  </r>
  <r>
    <d v="2024-03-18T00:00:00"/>
    <n v="2"/>
    <n v="941"/>
    <n v="1882"/>
    <n v="1035.1000000000001"/>
    <n v="846.89999999999986"/>
    <x v="1"/>
    <x v="4"/>
    <s v="Cash"/>
    <s v="2024"/>
    <s v="Mar"/>
    <s v="Fri"/>
    <n v="10"/>
  </r>
  <r>
    <d v="2024-04-21T00:00:00"/>
    <n v="3"/>
    <n v="815"/>
    <n v="2445"/>
    <n v="1467"/>
    <n v="978"/>
    <x v="1"/>
    <x v="3"/>
    <s v="Cash"/>
    <s v="2024"/>
    <s v="Apr"/>
    <s v="Fri"/>
    <n v="9"/>
  </r>
  <r>
    <d v="2024-09-03T00:00:00"/>
    <n v="2"/>
    <n v="154"/>
    <n v="308"/>
    <n v="231"/>
    <n v="77"/>
    <x v="1"/>
    <x v="1"/>
    <s v="Cash"/>
    <s v="2024"/>
    <s v="Aug"/>
    <s v="Tue"/>
    <n v="7"/>
  </r>
  <r>
    <d v="2024-08-30T00:00:00"/>
    <n v="6"/>
    <n v="698"/>
    <n v="4188"/>
    <n v="2094"/>
    <n v="2094"/>
    <x v="1"/>
    <x v="3"/>
    <s v="Cash"/>
    <s v="2024"/>
    <s v="Aug"/>
    <s v="Tue"/>
    <n v="10"/>
  </r>
  <r>
    <d v="2024-03-02T00:00:00"/>
    <n v="4"/>
    <n v="492"/>
    <n v="1968"/>
    <n v="1082.4000000000001"/>
    <n v="885.59999999999991"/>
    <x v="1"/>
    <x v="0"/>
    <s v="Mobile Money"/>
    <s v="2024"/>
    <s v="Feb"/>
    <s v="Sun"/>
    <n v="6"/>
  </r>
  <r>
    <d v="2024-04-28T00:00:00"/>
    <n v="2"/>
    <n v="660"/>
    <n v="1320"/>
    <n v="990"/>
    <n v="330"/>
    <x v="1"/>
    <x v="1"/>
    <s v="Bank Transfer"/>
    <s v="2024"/>
    <s v="Apr"/>
    <s v="Tue"/>
    <n v="5"/>
  </r>
  <r>
    <d v="2024-07-11T00:00:00"/>
    <n v="2"/>
    <n v="712"/>
    <n v="1424"/>
    <n v="854.4"/>
    <n v="569.6"/>
    <x v="1"/>
    <x v="4"/>
    <s v="Mobile Money"/>
    <s v="2024"/>
    <s v="Jul"/>
    <s v="Thu"/>
    <n v="7"/>
  </r>
  <r>
    <d v="2024-07-26T00:00:00"/>
    <n v="5"/>
    <n v="204"/>
    <n v="1020"/>
    <n v="765"/>
    <n v="255"/>
    <x v="0"/>
    <x v="0"/>
    <s v="Bank Transfer"/>
    <s v="2024"/>
    <s v="Jul"/>
    <s v="Mon"/>
    <n v="4"/>
  </r>
  <r>
    <d v="2024-01-17T00:00:00"/>
    <n v="1"/>
    <n v="815"/>
    <n v="815"/>
    <n v="570.5"/>
    <n v="244.5"/>
    <x v="0"/>
    <x v="4"/>
    <s v="Mobile Money"/>
    <s v="2024"/>
    <s v="Jan"/>
    <s v="Thu"/>
    <n v="6"/>
  </r>
  <r>
    <d v="2024-02-13T00:00:00"/>
    <n v="9"/>
    <n v="222"/>
    <n v="1998"/>
    <n v="999"/>
    <n v="999"/>
    <x v="0"/>
    <x v="3"/>
    <s v="Credit Card"/>
    <s v="2024"/>
    <s v="Feb"/>
    <s v="Mon"/>
    <n v="8"/>
  </r>
  <r>
    <d v="2024-11-09T00:00:00"/>
    <n v="1"/>
    <n v="293"/>
    <n v="293"/>
    <n v="190.45000000000002"/>
    <n v="102.54999999999998"/>
    <x v="0"/>
    <x v="1"/>
    <s v="Cash"/>
    <s v="2024"/>
    <s v="Nov"/>
    <s v="Fri"/>
    <n v="8"/>
  </r>
  <r>
    <d v="2024-04-05T00:00:00"/>
    <n v="2"/>
    <n v="686"/>
    <n v="1372"/>
    <n v="754.6"/>
    <n v="617.4"/>
    <x v="0"/>
    <x v="1"/>
    <s v="Mobile Money"/>
    <s v="2024"/>
    <s v="Mar"/>
    <s v="Sat"/>
    <n v="6"/>
  </r>
  <r>
    <d v="2024-09-29T00:00:00"/>
    <n v="10"/>
    <n v="121"/>
    <n v="1210"/>
    <n v="665.5"/>
    <n v="544.5"/>
    <x v="0"/>
    <x v="2"/>
    <s v="Cash"/>
    <s v="2024"/>
    <s v="Sep"/>
    <s v="Thu"/>
    <n v="10"/>
  </r>
  <r>
    <d v="2024-12-07T00:00:00"/>
    <n v="9"/>
    <n v="318"/>
    <n v="2862"/>
    <n v="1431"/>
    <n v="1431"/>
    <x v="0"/>
    <x v="2"/>
    <s v="Credit Card"/>
    <s v="2024"/>
    <s v="Dec"/>
    <s v="Tue"/>
    <n v="4"/>
  </r>
  <r>
    <d v="2024-08-17T00:00:00"/>
    <n v="2"/>
    <n v="512"/>
    <n v="1024"/>
    <n v="512"/>
    <n v="512"/>
    <x v="0"/>
    <x v="3"/>
    <s v="Mobile Money"/>
    <s v="2024"/>
    <s v="Aug"/>
    <s v="Tue"/>
    <n v="11"/>
  </r>
  <r>
    <d v="2024-11-12T00:00:00"/>
    <n v="3"/>
    <n v="77"/>
    <n v="231"/>
    <n v="161.69999999999999"/>
    <n v="69.300000000000011"/>
    <x v="1"/>
    <x v="0"/>
    <s v="Cash"/>
    <s v="2024"/>
    <s v="Nov"/>
    <s v="Thu"/>
    <n v="5"/>
  </r>
  <r>
    <d v="2024-11-09T00:00:00"/>
    <n v="7"/>
    <n v="111"/>
    <n v="777"/>
    <n v="427.35"/>
    <n v="349.65"/>
    <x v="1"/>
    <x v="1"/>
    <s v="Bank Transfer"/>
    <s v="2024"/>
    <s v="Nov"/>
    <s v="Tue"/>
    <n v="4"/>
  </r>
  <r>
    <d v="2024-08-05T00:00:00"/>
    <n v="2"/>
    <n v="330"/>
    <n v="660"/>
    <n v="330"/>
    <n v="330"/>
    <x v="1"/>
    <x v="2"/>
    <s v="Bank Transfer"/>
    <s v="2024"/>
    <s v="Jul"/>
    <s v="Wed"/>
    <n v="5"/>
  </r>
  <r>
    <d v="2024-03-23T00:00:00"/>
    <n v="8"/>
    <n v="78"/>
    <n v="624"/>
    <n v="405.6"/>
    <n v="218.39999999999998"/>
    <x v="0"/>
    <x v="0"/>
    <s v="Credit Card"/>
    <s v="2024"/>
    <s v="Mar"/>
    <s v="Tue"/>
    <n v="4"/>
  </r>
  <r>
    <d v="2024-07-13T00:00:00"/>
    <n v="3"/>
    <n v="579"/>
    <n v="1737"/>
    <n v="1042.2"/>
    <n v="694.8"/>
    <x v="1"/>
    <x v="0"/>
    <s v="Credit Card"/>
    <s v="2024"/>
    <s v="Jul"/>
    <s v="Tue"/>
    <n v="4"/>
  </r>
  <r>
    <d v="2024-12-23T00:00:00"/>
    <n v="2"/>
    <n v="430"/>
    <n v="860"/>
    <n v="473.00000000000006"/>
    <n v="386.99999999999994"/>
    <x v="1"/>
    <x v="4"/>
    <s v="Bank Transfer"/>
    <s v="2024"/>
    <s v="Dec"/>
    <s v="Mon"/>
    <n v="14"/>
  </r>
  <r>
    <d v="2024-11-24T00:00:00"/>
    <n v="5"/>
    <n v="370"/>
    <n v="1850"/>
    <n v="1295"/>
    <n v="555"/>
    <x v="1"/>
    <x v="0"/>
    <s v="Mobile Money"/>
    <s v="2024"/>
    <s v="Nov"/>
    <s v="Sun"/>
    <n v="21"/>
  </r>
  <r>
    <d v="2024-03-03T00:00:00"/>
    <n v="5"/>
    <n v="597"/>
    <n v="2985"/>
    <n v="1641.7500000000002"/>
    <n v="1343.2499999999998"/>
    <x v="1"/>
    <x v="0"/>
    <s v="Bank Transfer"/>
    <s v="2024"/>
    <s v="Feb"/>
    <s v="Wed"/>
    <n v="4"/>
  </r>
  <r>
    <d v="2024-12-19T00:00:00"/>
    <n v="9"/>
    <n v="36"/>
    <n v="324"/>
    <n v="210.6"/>
    <n v="113.4"/>
    <x v="0"/>
    <x v="3"/>
    <s v="Bank Transfer"/>
    <s v="2024"/>
    <s v="Dec"/>
    <s v="Wed"/>
    <n v="8"/>
  </r>
  <r>
    <d v="2025-01-03T00:00:00"/>
    <n v="5"/>
    <n v="953"/>
    <n v="4765"/>
    <n v="3812"/>
    <n v="953"/>
    <x v="0"/>
    <x v="4"/>
    <s v="Mobile Money"/>
    <s v="2024"/>
    <s v="Dec"/>
    <s v="Wed"/>
    <n v="9"/>
  </r>
  <r>
    <d v="2024-10-19T00:00:00"/>
    <n v="7"/>
    <n v="81"/>
    <n v="567"/>
    <n v="396.9"/>
    <n v="170.10000000000002"/>
    <x v="0"/>
    <x v="0"/>
    <s v="Credit Card"/>
    <s v="2024"/>
    <s v="Oct"/>
    <s v="Wed"/>
    <n v="3"/>
  </r>
  <r>
    <d v="2024-10-29T00:00:00"/>
    <n v="10"/>
    <n v="96"/>
    <n v="960"/>
    <n v="624"/>
    <n v="336"/>
    <x v="0"/>
    <x v="0"/>
    <s v="Cash"/>
    <s v="2024"/>
    <s v="Oct"/>
    <s v="Thu"/>
    <n v="12"/>
  </r>
  <r>
    <d v="2024-08-03T00:00:00"/>
    <n v="5"/>
    <n v="230"/>
    <n v="1150"/>
    <n v="690"/>
    <n v="460"/>
    <x v="0"/>
    <x v="1"/>
    <s v="Credit Card"/>
    <s v="2024"/>
    <s v="Jul"/>
    <s v="Wed"/>
    <n v="3"/>
  </r>
  <r>
    <d v="2024-02-07T00:00:00"/>
    <n v="4"/>
    <n v="414"/>
    <n v="1656"/>
    <n v="910.80000000000007"/>
    <n v="745.19999999999993"/>
    <x v="0"/>
    <x v="3"/>
    <s v="Mobile Money"/>
    <s v="2024"/>
    <s v="Jan"/>
    <s v="Wed"/>
    <n v="14"/>
  </r>
  <r>
    <d v="2024-09-24T00:00:00"/>
    <n v="7"/>
    <n v="189"/>
    <n v="1323"/>
    <n v="992.25"/>
    <n v="330.75"/>
    <x v="1"/>
    <x v="0"/>
    <s v="Credit Card"/>
    <s v="2024"/>
    <s v="Sep"/>
    <s v="Wed"/>
    <n v="13"/>
  </r>
  <r>
    <d v="2024-03-05T00:00:00"/>
    <n v="7"/>
    <n v="31"/>
    <n v="217"/>
    <n v="119.35000000000001"/>
    <n v="97.649999999999991"/>
    <x v="1"/>
    <x v="4"/>
    <s v="Credit Card"/>
    <s v="2024"/>
    <s v="Feb"/>
    <s v="Wed"/>
    <n v="6"/>
  </r>
  <r>
    <d v="2024-10-07T00:00:00"/>
    <n v="2"/>
    <n v="415"/>
    <n v="830"/>
    <n v="498"/>
    <n v="332"/>
    <x v="1"/>
    <x v="1"/>
    <s v="Cash"/>
    <s v="2024"/>
    <s v="Sep"/>
    <s v="Wed"/>
    <n v="12"/>
  </r>
  <r>
    <d v="2024-06-26T00:00:00"/>
    <n v="3"/>
    <n v="88"/>
    <n v="264"/>
    <n v="171.6"/>
    <n v="92.4"/>
    <x v="1"/>
    <x v="3"/>
    <s v="Mobile Money"/>
    <s v="2024"/>
    <s v="Jun"/>
    <s v="Wed"/>
    <n v="7"/>
  </r>
  <r>
    <d v="2024-07-05T00:00:00"/>
    <n v="6"/>
    <n v="754"/>
    <n v="4524"/>
    <n v="2262"/>
    <n v="2262"/>
    <x v="0"/>
    <x v="1"/>
    <s v="Mobile Money"/>
    <s v="2024"/>
    <s v="Jun"/>
    <s v="Thu"/>
    <n v="8"/>
  </r>
  <r>
    <d v="2024-05-23T00:00:00"/>
    <n v="4"/>
    <n v="187"/>
    <n v="748"/>
    <n v="635.79999999999995"/>
    <n v="112.20000000000005"/>
    <x v="1"/>
    <x v="3"/>
    <s v="Mobile Money"/>
    <s v="2024"/>
    <s v="May"/>
    <s v="Sat"/>
    <n v="12"/>
  </r>
  <r>
    <d v="2024-11-27T00:00:00"/>
    <n v="8"/>
    <n v="485"/>
    <n v="3880"/>
    <n v="3298"/>
    <n v="582"/>
    <x v="1"/>
    <x v="1"/>
    <s v="Bank Transfer"/>
    <s v="2024"/>
    <s v="Nov"/>
    <s v="Sun"/>
    <n v="10"/>
  </r>
  <r>
    <d v="2024-11-28T00:00:00"/>
    <n v="10"/>
    <n v="340"/>
    <n v="3400"/>
    <n v="1870.0000000000002"/>
    <n v="1529.9999999999998"/>
    <x v="0"/>
    <x v="1"/>
    <s v="Cash"/>
    <s v="2024"/>
    <s v="Nov"/>
    <s v="Mon"/>
    <n v="3"/>
  </r>
  <r>
    <d v="2024-09-08T00:00:00"/>
    <n v="8"/>
    <n v="656"/>
    <n v="5248"/>
    <n v="3148.7999999999997"/>
    <n v="2099.2000000000003"/>
    <x v="1"/>
    <x v="4"/>
    <s v="Mobile Money"/>
    <s v="2024"/>
    <s v="Aug"/>
    <s v="Wed"/>
    <n v="11"/>
  </r>
  <r>
    <d v="2024-09-20T00:00:00"/>
    <n v="2"/>
    <n v="327"/>
    <n v="654"/>
    <n v="457.79999999999995"/>
    <n v="196.20000000000005"/>
    <x v="0"/>
    <x v="2"/>
    <s v="Bank Transfer"/>
    <s v="2024"/>
    <s v="Sep"/>
    <s v="Mon"/>
    <n v="4"/>
  </r>
  <r>
    <d v="2024-06-01T00:00:00"/>
    <n v="2"/>
    <n v="670"/>
    <n v="1340"/>
    <n v="937.99999999999989"/>
    <n v="402.00000000000011"/>
    <x v="1"/>
    <x v="1"/>
    <s v="Credit Card"/>
    <s v="2024"/>
    <s v="May"/>
    <s v="Sun"/>
    <n v="6"/>
  </r>
  <r>
    <d v="2024-06-18T00:00:00"/>
    <n v="10"/>
    <n v="497"/>
    <n v="4970"/>
    <n v="2485"/>
    <n v="2485"/>
    <x v="0"/>
    <x v="3"/>
    <s v="Bank Transfer"/>
    <s v="2024"/>
    <s v="Jun"/>
    <s v="Thu"/>
    <n v="5"/>
  </r>
  <r>
    <d v="2024-07-03T00:00:00"/>
    <n v="2"/>
    <n v="526"/>
    <n v="1052"/>
    <n v="631.19999999999993"/>
    <n v="420.80000000000007"/>
    <x v="0"/>
    <x v="3"/>
    <s v="Cash"/>
    <s v="2024"/>
    <s v="Jun"/>
    <s v="Mon"/>
    <n v="9"/>
  </r>
  <r>
    <d v="2024-07-31T00:00:00"/>
    <n v="7"/>
    <n v="803"/>
    <n v="5621"/>
    <n v="3653.65"/>
    <n v="1967.35"/>
    <x v="0"/>
    <x v="4"/>
    <s v="Mobile Money"/>
    <s v="2024"/>
    <s v="Jul"/>
    <s v="Wed"/>
    <n v="14"/>
  </r>
  <r>
    <d v="2024-03-13T00:00:00"/>
    <n v="10"/>
    <n v="735"/>
    <n v="7350"/>
    <n v="5145"/>
    <n v="2205"/>
    <x v="1"/>
    <x v="0"/>
    <s v="Credit Card"/>
    <s v="2024"/>
    <s v="Mar"/>
    <s v="Thu"/>
    <n v="6"/>
  </r>
  <r>
    <d v="2024-03-11T00:00:00"/>
    <n v="9"/>
    <n v="105"/>
    <n v="945"/>
    <n v="519.75"/>
    <n v="425.25"/>
    <x v="1"/>
    <x v="3"/>
    <s v="Bank Transfer"/>
    <s v="2024"/>
    <s v="Mar"/>
    <s v="Wed"/>
    <n v="5"/>
  </r>
  <r>
    <d v="2024-03-16T00:00:00"/>
    <n v="3"/>
    <n v="89"/>
    <n v="267"/>
    <n v="186.89999999999998"/>
    <n v="80.100000000000023"/>
    <x v="1"/>
    <x v="4"/>
    <s v="Bank Transfer"/>
    <s v="2024"/>
    <s v="Mar"/>
    <s v="Mon"/>
    <n v="5"/>
  </r>
  <r>
    <d v="2024-01-25T00:00:00"/>
    <n v="6"/>
    <n v="907"/>
    <n v="5442"/>
    <n v="3537.3"/>
    <n v="1904.6999999999998"/>
    <x v="0"/>
    <x v="1"/>
    <s v="Mobile Money"/>
    <s v="2024"/>
    <s v="Jan"/>
    <s v="Sat"/>
    <n v="5"/>
  </r>
  <r>
    <d v="2024-03-25T00:00:00"/>
    <n v="3"/>
    <n v="195"/>
    <n v="585"/>
    <n v="351"/>
    <n v="234"/>
    <x v="0"/>
    <x v="1"/>
    <s v="Mobile Money"/>
    <s v="2024"/>
    <s v="Mar"/>
    <s v="Tue"/>
    <n v="6"/>
  </r>
  <r>
    <d v="2024-08-11T00:00:00"/>
    <n v="3"/>
    <n v="846"/>
    <n v="2538"/>
    <n v="1649.7"/>
    <n v="888.3"/>
    <x v="0"/>
    <x v="0"/>
    <s v="Bank Transfer"/>
    <s v="2024"/>
    <s v="Aug"/>
    <s v="Fri"/>
    <n v="9"/>
  </r>
  <r>
    <d v="2024-12-02T00:00:00"/>
    <n v="8"/>
    <n v="905"/>
    <n v="7240"/>
    <n v="5430"/>
    <n v="1810"/>
    <x v="0"/>
    <x v="4"/>
    <s v="Bank Transfer"/>
    <s v="2024"/>
    <s v="Nov"/>
    <s v="Sun"/>
    <n v="8"/>
  </r>
  <r>
    <d v="2024-05-06T00:00:00"/>
    <n v="1"/>
    <n v="336"/>
    <n v="336"/>
    <n v="235.2"/>
    <n v="100.80000000000001"/>
    <x v="0"/>
    <x v="0"/>
    <s v="Credit Card"/>
    <s v="2024"/>
    <s v="Apr"/>
    <s v="Wed"/>
    <n v="12"/>
  </r>
  <r>
    <d v="2024-06-09T00:00:00"/>
    <n v="8"/>
    <n v="722"/>
    <n v="5776"/>
    <n v="3754.4"/>
    <n v="2021.6"/>
    <x v="1"/>
    <x v="1"/>
    <s v="Cash"/>
    <s v="2024"/>
    <s v="May"/>
    <s v="Sun"/>
    <n v="14"/>
  </r>
  <r>
    <d v="2024-09-23T00:00:00"/>
    <n v="10"/>
    <n v="558"/>
    <n v="5580"/>
    <n v="4185"/>
    <n v="1395"/>
    <x v="1"/>
    <x v="0"/>
    <s v="Mobile Money"/>
    <s v="2024"/>
    <s v="Sep"/>
    <s v="Thu"/>
    <n v="11"/>
  </r>
  <r>
    <d v="2024-06-03T00:00:00"/>
    <n v="7"/>
    <n v="11"/>
    <n v="77"/>
    <n v="53.9"/>
    <n v="23.1"/>
    <x v="0"/>
    <x v="3"/>
    <s v="Mobile Money"/>
    <s v="2024"/>
    <s v="May"/>
    <s v="Wed"/>
    <n v="5"/>
  </r>
  <r>
    <d v="2024-04-14T00:00:00"/>
    <n v="2"/>
    <n v="546"/>
    <n v="1092"/>
    <n v="655.19999999999993"/>
    <n v="436.80000000000007"/>
    <x v="1"/>
    <x v="4"/>
    <s v="Cash"/>
    <s v="2024"/>
    <s v="Apr"/>
    <s v="Fri"/>
    <n v="9"/>
  </r>
  <r>
    <d v="2024-09-23T00:00:00"/>
    <n v="9"/>
    <n v="30"/>
    <n v="270"/>
    <n v="175.5"/>
    <n v="94.5"/>
    <x v="0"/>
    <x v="2"/>
    <s v="Mobile Money"/>
    <s v="2024"/>
    <s v="Sep"/>
    <s v="Mon"/>
    <n v="7"/>
  </r>
  <r>
    <d v="2024-11-12T00:00:00"/>
    <n v="6"/>
    <n v="146"/>
    <n v="876"/>
    <n v="569.4"/>
    <n v="306.60000000000002"/>
    <x v="1"/>
    <x v="0"/>
    <s v="Credit Card"/>
    <s v="2024"/>
    <s v="Oct"/>
    <s v="Thu"/>
    <n v="19"/>
  </r>
  <r>
    <d v="2024-12-20T00:00:00"/>
    <n v="8"/>
    <n v="722"/>
    <n v="5776"/>
    <n v="3754.4"/>
    <n v="2021.6"/>
    <x v="0"/>
    <x v="2"/>
    <s v="Bank Transfer"/>
    <s v="2024"/>
    <s v="Dec"/>
    <s v="Mon"/>
    <n v="4"/>
  </r>
  <r>
    <d v="2024-02-02T00:00:00"/>
    <n v="5"/>
    <n v="216"/>
    <n v="1080"/>
    <n v="702"/>
    <n v="378"/>
    <x v="0"/>
    <x v="0"/>
    <s v="Bank Transfer"/>
    <s v="2024"/>
    <s v="Jan"/>
    <s v="Fri"/>
    <n v="14"/>
  </r>
  <r>
    <d v="2024-06-02T00:00:00"/>
    <n v="6"/>
    <n v="892"/>
    <n v="5352"/>
    <n v="4549.2"/>
    <n v="802.80000000000018"/>
    <x v="1"/>
    <x v="1"/>
    <s v="Credit Card"/>
    <s v="2024"/>
    <s v="May"/>
    <s v="Sun"/>
    <n v="7"/>
  </r>
  <r>
    <d v="2024-02-18T00:00:00"/>
    <n v="7"/>
    <n v="626"/>
    <n v="4382"/>
    <n v="2848.3"/>
    <n v="1533.6999999999998"/>
    <x v="1"/>
    <x v="1"/>
    <s v="Cash"/>
    <s v="2024"/>
    <s v="Feb"/>
    <s v="Sat"/>
    <n v="8"/>
  </r>
  <r>
    <d v="2024-11-24T00:00:00"/>
    <n v="7"/>
    <n v="291"/>
    <n v="2037"/>
    <n v="1425.8999999999999"/>
    <n v="611.10000000000014"/>
    <x v="0"/>
    <x v="3"/>
    <s v="Credit Card"/>
    <s v="2024"/>
    <s v="Nov"/>
    <s v="Sun"/>
    <n v="14"/>
  </r>
  <r>
    <d v="2024-10-09T00:00:00"/>
    <n v="3"/>
    <n v="985"/>
    <n v="2955"/>
    <n v="1625.2500000000002"/>
    <n v="1329.7499999999998"/>
    <x v="1"/>
    <x v="0"/>
    <s v="Cash"/>
    <s v="2024"/>
    <s v="Sep"/>
    <s v="Thu"/>
    <n v="20"/>
  </r>
  <r>
    <d v="2024-10-27T00:00:00"/>
    <n v="2"/>
    <n v="278"/>
    <n v="556"/>
    <n v="333.59999999999997"/>
    <n v="222.40000000000003"/>
    <x v="1"/>
    <x v="1"/>
    <s v="Mobile Money"/>
    <s v="2024"/>
    <s v="Oct"/>
    <s v="Mon"/>
    <n v="13"/>
  </r>
  <r>
    <d v="2024-11-16T00:00:00"/>
    <n v="5"/>
    <n v="720"/>
    <n v="3600"/>
    <n v="2160"/>
    <n v="1440"/>
    <x v="0"/>
    <x v="2"/>
    <s v="Credit Card"/>
    <s v="2024"/>
    <s v="Nov"/>
    <s v="Sat"/>
    <n v="7"/>
  </r>
  <r>
    <d v="2024-09-01T00:00:00"/>
    <n v="3"/>
    <n v="930"/>
    <n v="2790"/>
    <n v="1813.5"/>
    <n v="976.5"/>
    <x v="0"/>
    <x v="3"/>
    <s v="Cash"/>
    <s v="2024"/>
    <s v="Aug"/>
    <s v="Mon"/>
    <n v="13"/>
  </r>
  <r>
    <d v="2024-07-17T00:00:00"/>
    <n v="9"/>
    <n v="239"/>
    <n v="2151"/>
    <n v="1505.6999999999998"/>
    <n v="645.30000000000018"/>
    <x v="0"/>
    <x v="0"/>
    <s v="Cash"/>
    <s v="2024"/>
    <s v="Jul"/>
    <s v="Thu"/>
    <n v="13"/>
  </r>
  <r>
    <d v="2024-11-22T00:00:00"/>
    <n v="2"/>
    <n v="77"/>
    <n v="154"/>
    <n v="77"/>
    <n v="77"/>
    <x v="1"/>
    <x v="4"/>
    <s v="Credit Card"/>
    <s v="2024"/>
    <s v="Nov"/>
    <s v="Sat"/>
    <n v="13"/>
  </r>
  <r>
    <d v="2024-08-08T00:00:00"/>
    <n v="7"/>
    <n v="853"/>
    <n v="5971"/>
    <n v="3284.05"/>
    <n v="2686.95"/>
    <x v="0"/>
    <x v="3"/>
    <s v="Mobile Money"/>
    <s v="2024"/>
    <s v="Jul"/>
    <s v="Mon"/>
    <n v="10"/>
  </r>
  <r>
    <d v="2024-08-25T00:00:00"/>
    <n v="8"/>
    <n v="706"/>
    <n v="5648"/>
    <n v="4236"/>
    <n v="1412"/>
    <x v="0"/>
    <x v="3"/>
    <s v="Mobile Money"/>
    <s v="2024"/>
    <s v="Aug"/>
    <s v="Sun"/>
    <n v="7"/>
  </r>
  <r>
    <d v="2024-04-11T00:00:00"/>
    <n v="3"/>
    <n v="453"/>
    <n v="1359"/>
    <n v="883.35"/>
    <n v="475.65"/>
    <x v="0"/>
    <x v="3"/>
    <s v="Cash"/>
    <s v="2024"/>
    <s v="Apr"/>
    <s v="Wed"/>
    <n v="8"/>
  </r>
  <r>
    <d v="2024-11-18T00:00:00"/>
    <n v="9"/>
    <n v="105"/>
    <n v="945"/>
    <n v="756"/>
    <n v="189"/>
    <x v="1"/>
    <x v="3"/>
    <s v="Cash"/>
    <s v="2024"/>
    <s v="Nov"/>
    <s v="Sun"/>
    <n v="8"/>
  </r>
  <r>
    <d v="2024-04-08T00:00:00"/>
    <n v="10"/>
    <n v="747"/>
    <n v="7470"/>
    <n v="3735"/>
    <n v="3735"/>
    <x v="1"/>
    <x v="3"/>
    <s v="Cash"/>
    <s v="2024"/>
    <s v="Mar"/>
    <s v="Thu"/>
    <n v="11"/>
  </r>
  <r>
    <d v="2024-08-11T00:00:00"/>
    <n v="10"/>
    <n v="664"/>
    <n v="6640"/>
    <n v="4648"/>
    <n v="1992"/>
    <x v="1"/>
    <x v="0"/>
    <s v="Bank Transfer"/>
    <s v="2024"/>
    <s v="Aug"/>
    <s v="Thu"/>
    <n v="10"/>
  </r>
  <r>
    <d v="2024-06-27T00:00:00"/>
    <n v="10"/>
    <n v="157"/>
    <n v="1570"/>
    <n v="942"/>
    <n v="628"/>
    <x v="1"/>
    <x v="4"/>
    <s v="Bank Transfer"/>
    <s v="2024"/>
    <s v="Jun"/>
    <s v="Sun"/>
    <n v="4"/>
  </r>
  <r>
    <d v="2024-03-15T00:00:00"/>
    <n v="5"/>
    <n v="470"/>
    <n v="2350"/>
    <n v="1762.5"/>
    <n v="587.5"/>
    <x v="0"/>
    <x v="0"/>
    <s v="Bank Transfer"/>
    <s v="2024"/>
    <s v="Mar"/>
    <s v="Sun"/>
    <n v="12"/>
  </r>
  <r>
    <d v="2024-07-16T00:00:00"/>
    <n v="7"/>
    <n v="384"/>
    <n v="2688"/>
    <n v="2150.4"/>
    <n v="537.59999999999991"/>
    <x v="0"/>
    <x v="0"/>
    <s v="Mobile Money"/>
    <s v="2024"/>
    <s v="Jul"/>
    <s v="Sat"/>
    <n v="10"/>
  </r>
  <r>
    <d v="2024-10-12T00:00:00"/>
    <n v="5"/>
    <n v="855"/>
    <n v="4275"/>
    <n v="2565"/>
    <n v="1710"/>
    <x v="0"/>
    <x v="3"/>
    <s v="Cash"/>
    <s v="2024"/>
    <s v="Oct"/>
    <s v="Tue"/>
    <n v="4"/>
  </r>
  <r>
    <d v="2024-11-16T00:00:00"/>
    <n v="9"/>
    <n v="421"/>
    <n v="3789"/>
    <n v="2652.2999999999997"/>
    <n v="1136.7000000000003"/>
    <x v="0"/>
    <x v="3"/>
    <s v="Mobile Money"/>
    <s v="2024"/>
    <s v="Nov"/>
    <s v="Mon"/>
    <n v="12"/>
  </r>
  <r>
    <d v="2024-09-27T00:00:00"/>
    <n v="3"/>
    <n v="345"/>
    <n v="1035"/>
    <n v="724.5"/>
    <n v="310.5"/>
    <x v="0"/>
    <x v="3"/>
    <s v="Bank Transfer"/>
    <s v="2024"/>
    <s v="Sep"/>
    <s v="Fri"/>
    <n v="7"/>
  </r>
  <r>
    <d v="2024-06-15T00:00:00"/>
    <n v="10"/>
    <n v="354"/>
    <n v="3540"/>
    <n v="1947.0000000000002"/>
    <n v="1592.9999999999998"/>
    <x v="1"/>
    <x v="3"/>
    <s v="Bank Transfer"/>
    <s v="2024"/>
    <s v="Jun"/>
    <s v="Sun"/>
    <n v="13"/>
  </r>
  <r>
    <d v="2024-11-06T00:00:00"/>
    <n v="5"/>
    <n v="825"/>
    <n v="4125"/>
    <n v="2681.25"/>
    <n v="1443.75"/>
    <x v="1"/>
    <x v="3"/>
    <s v="Mobile Money"/>
    <s v="2024"/>
    <s v="Oct"/>
    <s v="Fri"/>
    <n v="12"/>
  </r>
  <r>
    <d v="2024-12-04T00:00:00"/>
    <n v="10"/>
    <n v="601"/>
    <n v="6010"/>
    <n v="3305.5000000000005"/>
    <n v="2704.4999999999995"/>
    <x v="1"/>
    <x v="0"/>
    <s v="Mobile Money"/>
    <s v="2024"/>
    <s v="Dec"/>
    <s v="Sun"/>
    <n v="3"/>
  </r>
  <r>
    <d v="2024-10-07T00:00:00"/>
    <n v="10"/>
    <n v="803"/>
    <n v="8030"/>
    <n v="4818"/>
    <n v="3212"/>
    <x v="0"/>
    <x v="1"/>
    <s v="Bank Transfer"/>
    <s v="2024"/>
    <s v="Sep"/>
    <s v="Wed"/>
    <n v="12"/>
  </r>
  <r>
    <d v="2024-10-07T00:00:00"/>
    <n v="4"/>
    <n v="584"/>
    <n v="2336"/>
    <n v="1985.6"/>
    <n v="350.40000000000009"/>
    <x v="1"/>
    <x v="4"/>
    <s v="Mobile Money"/>
    <s v="2024"/>
    <s v="Sep"/>
    <s v="Sun"/>
    <n v="15"/>
  </r>
  <r>
    <d v="2024-04-03T00:00:00"/>
    <n v="8"/>
    <n v="944"/>
    <n v="7552"/>
    <n v="4153.6000000000004"/>
    <n v="3398.3999999999996"/>
    <x v="1"/>
    <x v="3"/>
    <s v="Credit Card"/>
    <s v="2024"/>
    <s v="Mar"/>
    <s v="Fri"/>
    <n v="5"/>
  </r>
  <r>
    <d v="2024-11-20T00:00:00"/>
    <n v="8"/>
    <n v="206"/>
    <n v="1648"/>
    <n v="1071.2"/>
    <n v="576.79999999999995"/>
    <x v="1"/>
    <x v="0"/>
    <s v="Cash"/>
    <s v="2024"/>
    <s v="Nov"/>
    <s v="Fri"/>
    <n v="12"/>
  </r>
  <r>
    <d v="2024-10-21T00:00:00"/>
    <n v="5"/>
    <n v="304"/>
    <n v="1520"/>
    <n v="836.00000000000011"/>
    <n v="683.99999999999989"/>
    <x v="1"/>
    <x v="0"/>
    <s v="Bank Transfer"/>
    <s v="2024"/>
    <s v="Oct"/>
    <s v="Sun"/>
    <n v="8"/>
  </r>
  <r>
    <d v="2025-01-14T00:00:00"/>
    <n v="2"/>
    <n v="364"/>
    <n v="728"/>
    <n v="509.59999999999997"/>
    <n v="218.40000000000003"/>
    <x v="1"/>
    <x v="2"/>
    <s v="Cash"/>
    <s v="2024"/>
    <s v="Dec"/>
    <s v="Tue"/>
    <n v="14"/>
  </r>
  <r>
    <d v="2024-04-26T00:00:00"/>
    <n v="9"/>
    <n v="287"/>
    <n v="2583"/>
    <n v="1549.8"/>
    <n v="1033.2"/>
    <x v="0"/>
    <x v="3"/>
    <s v="Credit Card"/>
    <s v="2024"/>
    <s v="Apr"/>
    <s v="Sat"/>
    <n v="13"/>
  </r>
  <r>
    <d v="2024-11-03T00:00:00"/>
    <n v="4"/>
    <n v="258"/>
    <n v="1032"/>
    <n v="825.6"/>
    <n v="206.39999999999998"/>
    <x v="0"/>
    <x v="0"/>
    <s v="Credit Card"/>
    <s v="2024"/>
    <s v="Oct"/>
    <s v="Sun"/>
    <n v="7"/>
  </r>
  <r>
    <d v="2024-03-06T00:00:00"/>
    <n v="7"/>
    <n v="348"/>
    <n v="2436"/>
    <n v="1583.4"/>
    <n v="852.59999999999991"/>
    <x v="0"/>
    <x v="3"/>
    <s v="Credit Card"/>
    <s v="2024"/>
    <s v="Feb"/>
    <s v="Wed"/>
    <n v="14"/>
  </r>
  <r>
    <d v="2024-06-17T00:00:00"/>
    <n v="5"/>
    <n v="671"/>
    <n v="3355"/>
    <n v="2684"/>
    <n v="671"/>
    <x v="1"/>
    <x v="0"/>
    <s v="Mobile Money"/>
    <s v="2024"/>
    <s v="Jun"/>
    <s v="Thu"/>
    <n v="4"/>
  </r>
  <r>
    <d v="2024-10-06T00:00:00"/>
    <n v="1"/>
    <n v="945"/>
    <n v="945"/>
    <n v="472.5"/>
    <n v="472.5"/>
    <x v="0"/>
    <x v="0"/>
    <s v="Bank Transfer"/>
    <s v="2024"/>
    <s v="Sep"/>
    <s v="Mon"/>
    <n v="6"/>
  </r>
  <r>
    <d v="2024-09-21T00:00:00"/>
    <n v="3"/>
    <n v="969"/>
    <n v="2907"/>
    <n v="1889.55"/>
    <n v="1017.45"/>
    <x v="0"/>
    <x v="3"/>
    <s v="Cash"/>
    <s v="2024"/>
    <s v="Sep"/>
    <s v="Tue"/>
    <n v="11"/>
  </r>
  <r>
    <d v="2024-06-24T00:00:00"/>
    <n v="3"/>
    <n v="758"/>
    <n v="2274"/>
    <n v="1478.1000000000001"/>
    <n v="795.89999999999986"/>
    <x v="1"/>
    <x v="2"/>
    <s v="Cash"/>
    <s v="2024"/>
    <s v="Jun"/>
    <s v="Tue"/>
    <n v="6"/>
  </r>
  <r>
    <d v="2024-06-25T00:00:00"/>
    <n v="5"/>
    <n v="591"/>
    <n v="2955"/>
    <n v="1920.75"/>
    <n v="1034.25"/>
    <x v="0"/>
    <x v="3"/>
    <s v="Mobile Money"/>
    <s v="2024"/>
    <s v="Jun"/>
    <s v="Fri"/>
    <n v="4"/>
  </r>
  <r>
    <d v="2024-08-18T00:00:00"/>
    <n v="9"/>
    <n v="345"/>
    <n v="3105"/>
    <n v="1863"/>
    <n v="1242"/>
    <x v="1"/>
    <x v="0"/>
    <s v="Bank Transfer"/>
    <s v="2024"/>
    <s v="Aug"/>
    <s v="Tue"/>
    <n v="12"/>
  </r>
  <r>
    <d v="2024-08-29T00:00:00"/>
    <n v="5"/>
    <n v="986"/>
    <n v="4930"/>
    <n v="2958"/>
    <n v="1972"/>
    <x v="1"/>
    <x v="4"/>
    <s v="Mobile Money"/>
    <s v="2024"/>
    <s v="Aug"/>
    <s v="Fri"/>
    <n v="13"/>
  </r>
  <r>
    <d v="2024-05-20T00:00:00"/>
    <n v="6"/>
    <n v="719"/>
    <n v="4314"/>
    <n v="2157"/>
    <n v="2157"/>
    <x v="1"/>
    <x v="0"/>
    <s v="Bank Transfer"/>
    <s v="2024"/>
    <s v="May"/>
    <s v="Mon"/>
    <n v="7"/>
  </r>
  <r>
    <d v="2024-06-18T00:00:00"/>
    <n v="3"/>
    <n v="425"/>
    <n v="1275"/>
    <n v="828.75"/>
    <n v="446.25"/>
    <x v="1"/>
    <x v="3"/>
    <s v="Bank Transfer"/>
    <s v="2024"/>
    <s v="Jun"/>
    <s v="Thu"/>
    <n v="12"/>
  </r>
  <r>
    <d v="2024-11-29T00:00:00"/>
    <n v="5"/>
    <n v="386"/>
    <n v="1930"/>
    <n v="1447.5"/>
    <n v="482.5"/>
    <x v="0"/>
    <x v="3"/>
    <s v="Bank Transfer"/>
    <s v="2024"/>
    <s v="Nov"/>
    <s v="Sat"/>
    <n v="6"/>
  </r>
  <r>
    <d v="2024-10-09T00:00:00"/>
    <n v="4"/>
    <n v="790"/>
    <n v="3160"/>
    <n v="1896"/>
    <n v="1264"/>
    <x v="0"/>
    <x v="0"/>
    <s v="Credit Card"/>
    <s v="2024"/>
    <s v="Oct"/>
    <s v="Wed"/>
    <n v="7"/>
  </r>
  <r>
    <d v="2024-10-07T00:00:00"/>
    <n v="6"/>
    <n v="89"/>
    <n v="534"/>
    <n v="320.39999999999998"/>
    <n v="213.60000000000002"/>
    <x v="0"/>
    <x v="3"/>
    <s v="Credit Card"/>
    <s v="2024"/>
    <s v="Sep"/>
    <s v="Fri"/>
    <n v="10"/>
  </r>
  <r>
    <d v="2024-03-08T00:00:00"/>
    <n v="4"/>
    <n v="744"/>
    <n v="2976"/>
    <n v="1785.6"/>
    <n v="1190.4000000000001"/>
    <x v="0"/>
    <x v="3"/>
    <s v="Credit Card"/>
    <s v="2024"/>
    <s v="Feb"/>
    <s v="Thu"/>
    <n v="8"/>
  </r>
  <r>
    <d v="2024-10-25T00:00:00"/>
    <n v="8"/>
    <n v="698"/>
    <n v="5584"/>
    <n v="2792"/>
    <n v="2792"/>
    <x v="1"/>
    <x v="1"/>
    <s v="Bank Transfer"/>
    <s v="2024"/>
    <s v="Oct"/>
    <s v="Sun"/>
    <n v="12"/>
  </r>
  <r>
    <d v="2024-05-13T00:00:00"/>
    <n v="1"/>
    <n v="773"/>
    <n v="773"/>
    <n v="502.45000000000005"/>
    <n v="270.54999999999995"/>
    <x v="0"/>
    <x v="0"/>
    <s v="Bank Transfer"/>
    <s v="2024"/>
    <s v="May"/>
    <s v="Fri"/>
    <n v="3"/>
  </r>
  <r>
    <d v="2024-07-17T00:00:00"/>
    <n v="7"/>
    <n v="92"/>
    <n v="644"/>
    <n v="322"/>
    <n v="322"/>
    <x v="0"/>
    <x v="3"/>
    <s v="Mobile Money"/>
    <s v="2024"/>
    <s v="Jul"/>
    <s v="Fri"/>
    <n v="5"/>
  </r>
  <r>
    <d v="2024-04-12T00:00:00"/>
    <n v="9"/>
    <n v="412"/>
    <n v="3708"/>
    <n v="2781"/>
    <n v="927"/>
    <x v="1"/>
    <x v="3"/>
    <s v="Credit Card"/>
    <s v="2024"/>
    <s v="Apr"/>
    <s v="Mon"/>
    <n v="11"/>
  </r>
  <r>
    <d v="2024-01-27T00:00:00"/>
    <n v="7"/>
    <n v="639"/>
    <n v="4473"/>
    <n v="2907.4500000000003"/>
    <n v="1565.5499999999997"/>
    <x v="0"/>
    <x v="1"/>
    <s v="Credit Card"/>
    <s v="2024"/>
    <s v="Jan"/>
    <s v="Wed"/>
    <n v="10"/>
  </r>
  <r>
    <d v="2024-03-05T00:00:00"/>
    <n v="10"/>
    <n v="44"/>
    <n v="440"/>
    <n v="286"/>
    <n v="154"/>
    <x v="1"/>
    <x v="2"/>
    <s v="Cash"/>
    <s v="2024"/>
    <s v="Feb"/>
    <s v="Wed"/>
    <n v="13"/>
  </r>
  <r>
    <d v="2024-02-05T00:00:00"/>
    <n v="7"/>
    <n v="459"/>
    <n v="3213"/>
    <n v="2731.0499999999997"/>
    <n v="481.95000000000027"/>
    <x v="0"/>
    <x v="0"/>
    <s v="Credit Card"/>
    <s v="2024"/>
    <s v="Jan"/>
    <s v="Tue"/>
    <n v="13"/>
  </r>
  <r>
    <d v="2024-12-19T00:00:00"/>
    <n v="6"/>
    <n v="252"/>
    <n v="1512"/>
    <n v="982.80000000000007"/>
    <n v="529.19999999999993"/>
    <x v="1"/>
    <x v="4"/>
    <s v="Cash"/>
    <s v="2024"/>
    <s v="Dec"/>
    <s v="Tue"/>
    <n v="9"/>
  </r>
  <r>
    <d v="2024-08-06T00:00:00"/>
    <n v="5"/>
    <n v="291"/>
    <n v="1455"/>
    <n v="727.5"/>
    <n v="727.5"/>
    <x v="1"/>
    <x v="0"/>
    <s v="Cash"/>
    <s v="2024"/>
    <s v="Jul"/>
    <s v="Tue"/>
    <n v="7"/>
  </r>
  <r>
    <d v="2024-10-19T00:00:00"/>
    <n v="8"/>
    <n v="58"/>
    <n v="464"/>
    <n v="348"/>
    <n v="116"/>
    <x v="1"/>
    <x v="4"/>
    <s v="Bank Transfer"/>
    <s v="2024"/>
    <s v="Oct"/>
    <s v="Fri"/>
    <n v="8"/>
  </r>
  <r>
    <d v="2024-08-09T00:00:00"/>
    <n v="3"/>
    <n v="317"/>
    <n v="951"/>
    <n v="665.69999999999993"/>
    <n v="285.30000000000007"/>
    <x v="1"/>
    <x v="2"/>
    <s v="Cash"/>
    <s v="2024"/>
    <s v="Jul"/>
    <s v="Sun"/>
    <n v="12"/>
  </r>
  <r>
    <d v="2024-04-19T00:00:00"/>
    <n v="1"/>
    <n v="284"/>
    <n v="284"/>
    <n v="227.20000000000002"/>
    <n v="56.799999999999983"/>
    <x v="1"/>
    <x v="2"/>
    <s v="Mobile Money"/>
    <s v="2024"/>
    <s v="Apr"/>
    <s v="Sun"/>
    <n v="12"/>
  </r>
  <r>
    <d v="2024-04-09T00:00:00"/>
    <n v="10"/>
    <n v="751"/>
    <n v="7510"/>
    <n v="5632.5"/>
    <n v="1877.5"/>
    <x v="0"/>
    <x v="3"/>
    <s v="Cash"/>
    <s v="2024"/>
    <s v="Apr"/>
    <s v="Sat"/>
    <n v="3"/>
  </r>
  <r>
    <d v="2024-07-03T00:00:00"/>
    <n v="5"/>
    <n v="989"/>
    <n v="4945"/>
    <n v="2967"/>
    <n v="1978"/>
    <x v="0"/>
    <x v="0"/>
    <s v="Mobile Money"/>
    <s v="2024"/>
    <s v="Jun"/>
    <s v="Wed"/>
    <n v="14"/>
  </r>
  <r>
    <d v="2024-05-17T00:00:00"/>
    <n v="10"/>
    <n v="730"/>
    <n v="7300"/>
    <n v="4745"/>
    <n v="2555"/>
    <x v="0"/>
    <x v="0"/>
    <s v="Mobile Money"/>
    <s v="2024"/>
    <s v="May"/>
    <s v="Sat"/>
    <n v="13"/>
  </r>
  <r>
    <d v="2024-06-19T00:00:00"/>
    <n v="7"/>
    <n v="56"/>
    <n v="392"/>
    <n v="313.60000000000002"/>
    <n v="78.399999999999977"/>
    <x v="1"/>
    <x v="3"/>
    <s v="Cash"/>
    <s v="2024"/>
    <s v="Jun"/>
    <s v="Sun"/>
    <n v="10"/>
  </r>
  <r>
    <d v="2024-05-16T00:00:00"/>
    <n v="9"/>
    <n v="967"/>
    <n v="8703"/>
    <n v="5656.95"/>
    <n v="3046.05"/>
    <x v="1"/>
    <x v="3"/>
    <s v="Mobile Money"/>
    <s v="2024"/>
    <s v="May"/>
    <s v="Mon"/>
    <n v="3"/>
  </r>
  <r>
    <d v="2024-04-08T00:00:00"/>
    <n v="4"/>
    <n v="347"/>
    <n v="1388"/>
    <n v="763.40000000000009"/>
    <n v="624.59999999999991"/>
    <x v="1"/>
    <x v="0"/>
    <s v="Credit Card"/>
    <s v="2024"/>
    <s v="Mar"/>
    <s v="Tue"/>
    <n v="20"/>
  </r>
  <r>
    <d v="2024-10-17T00:00:00"/>
    <n v="6"/>
    <n v="273"/>
    <n v="1638"/>
    <n v="1228.5"/>
    <n v="409.5"/>
    <x v="1"/>
    <x v="1"/>
    <s v="Bank Transfer"/>
    <s v="2024"/>
    <s v="Oct"/>
    <s v="Tue"/>
    <n v="9"/>
  </r>
  <r>
    <d v="2024-11-27T00:00:00"/>
    <n v="1"/>
    <n v="546"/>
    <n v="546"/>
    <n v="382.2"/>
    <n v="163.80000000000001"/>
    <x v="1"/>
    <x v="0"/>
    <s v="Cash"/>
    <s v="2024"/>
    <s v="Nov"/>
    <s v="Sun"/>
    <n v="3"/>
  </r>
  <r>
    <d v="2024-08-10T00:00:00"/>
    <n v="3"/>
    <n v="872"/>
    <n v="2616"/>
    <n v="1962"/>
    <n v="654"/>
    <x v="0"/>
    <x v="3"/>
    <s v="Cash"/>
    <s v="2024"/>
    <s v="Jul"/>
    <s v="Tue"/>
    <n v="11"/>
  </r>
  <r>
    <d v="2024-04-28T00:00:00"/>
    <n v="9"/>
    <n v="476"/>
    <n v="4284"/>
    <n v="2784.6"/>
    <n v="1499.4"/>
    <x v="1"/>
    <x v="4"/>
    <s v="Bank Transfer"/>
    <s v="2024"/>
    <s v="Apr"/>
    <s v="Sun"/>
    <n v="7"/>
  </r>
  <r>
    <d v="2024-12-12T00:00:00"/>
    <n v="8"/>
    <n v="26"/>
    <n v="208"/>
    <n v="124.8"/>
    <n v="83.2"/>
    <x v="1"/>
    <x v="0"/>
    <s v="Cash"/>
    <s v="2024"/>
    <s v="Dec"/>
    <s v="Tue"/>
    <n v="9"/>
  </r>
  <r>
    <d v="2025-01-05T00:00:00"/>
    <n v="7"/>
    <n v="835"/>
    <n v="5845"/>
    <n v="4676"/>
    <n v="1169"/>
    <x v="0"/>
    <x v="0"/>
    <s v="Bank Transfer"/>
    <s v="2024"/>
    <s v="Dec"/>
    <s v="Mon"/>
    <n v="13"/>
  </r>
  <r>
    <d v="2024-02-23T00:00:00"/>
    <n v="6"/>
    <n v="992"/>
    <n v="5952"/>
    <n v="4166.3999999999996"/>
    <n v="1785.6000000000004"/>
    <x v="1"/>
    <x v="2"/>
    <s v="Mobile Money"/>
    <s v="2024"/>
    <s v="Feb"/>
    <s v="Sat"/>
    <n v="13"/>
  </r>
  <r>
    <d v="2024-06-11T00:00:00"/>
    <n v="2"/>
    <n v="679"/>
    <n v="1358"/>
    <n v="950.59999999999991"/>
    <n v="407.40000000000009"/>
    <x v="0"/>
    <x v="1"/>
    <s v="Mobile Money"/>
    <s v="2024"/>
    <s v="Jun"/>
    <s v="Sun"/>
    <n v="9"/>
  </r>
  <r>
    <d v="2024-07-25T00:00:00"/>
    <n v="9"/>
    <n v="497"/>
    <n v="4473"/>
    <n v="2236.5"/>
    <n v="2236.5"/>
    <x v="1"/>
    <x v="0"/>
    <s v="Bank Transfer"/>
    <s v="2024"/>
    <s v="Jul"/>
    <s v="Fri"/>
    <n v="13"/>
  </r>
  <r>
    <d v="2024-09-20T00:00:00"/>
    <n v="7"/>
    <n v="670"/>
    <n v="4690"/>
    <n v="3048.5"/>
    <n v="1641.5"/>
    <x v="1"/>
    <x v="1"/>
    <s v="Bank Transfer"/>
    <s v="2024"/>
    <s v="Sep"/>
    <s v="Thu"/>
    <n v="8"/>
  </r>
  <r>
    <d v="2024-02-21T00:00:00"/>
    <n v="5"/>
    <n v="930"/>
    <n v="4650"/>
    <n v="3487.5"/>
    <n v="1162.5"/>
    <x v="1"/>
    <x v="3"/>
    <s v="Credit Card"/>
    <s v="2024"/>
    <s v="Feb"/>
    <s v="Thu"/>
    <n v="13"/>
  </r>
  <r>
    <d v="2024-06-19T00:00:00"/>
    <n v="1"/>
    <n v="994"/>
    <n v="994"/>
    <n v="844.9"/>
    <n v="149.10000000000002"/>
    <x v="0"/>
    <x v="0"/>
    <s v="Mobile Money"/>
    <s v="2024"/>
    <s v="Jun"/>
    <s v="Mon"/>
    <n v="9"/>
  </r>
  <r>
    <d v="2024-07-28T00:00:00"/>
    <n v="3"/>
    <n v="819"/>
    <n v="2457"/>
    <n v="1351.3500000000001"/>
    <n v="1105.6499999999999"/>
    <x v="1"/>
    <x v="3"/>
    <s v="Mobile Money"/>
    <s v="2024"/>
    <s v="Jul"/>
    <s v="Mon"/>
    <n v="13"/>
  </r>
  <r>
    <d v="2024-11-14T00:00:00"/>
    <n v="7"/>
    <n v="802"/>
    <n v="5614"/>
    <n v="3649.1"/>
    <n v="1964.9"/>
    <x v="1"/>
    <x v="4"/>
    <s v="Credit Card"/>
    <s v="2024"/>
    <s v="Oct"/>
    <s v="Thu"/>
    <n v="14"/>
  </r>
  <r>
    <d v="2024-02-23T00:00:00"/>
    <n v="5"/>
    <n v="167"/>
    <n v="835"/>
    <n v="542.75"/>
    <n v="292.25"/>
    <x v="1"/>
    <x v="2"/>
    <s v="Cash"/>
    <s v="2024"/>
    <s v="Feb"/>
    <s v="Mon"/>
    <n v="11"/>
  </r>
  <r>
    <d v="2024-11-06T00:00:00"/>
    <n v="10"/>
    <n v="813"/>
    <n v="8130"/>
    <n v="4065"/>
    <n v="4065"/>
    <x v="0"/>
    <x v="4"/>
    <s v="Mobile Money"/>
    <s v="2024"/>
    <s v="Nov"/>
    <s v="Fri"/>
    <n v="5"/>
  </r>
  <r>
    <d v="2024-07-23T00:00:00"/>
    <n v="2"/>
    <n v="752"/>
    <n v="1504"/>
    <n v="1052.8"/>
    <n v="451.20000000000005"/>
    <x v="1"/>
    <x v="3"/>
    <s v="Credit Card"/>
    <s v="2024"/>
    <s v="Jul"/>
    <s v="Wed"/>
    <n v="6"/>
  </r>
  <r>
    <d v="2024-02-13T00:00:00"/>
    <n v="6"/>
    <n v="267"/>
    <n v="1602"/>
    <n v="1121.3999999999999"/>
    <n v="480.60000000000014"/>
    <x v="1"/>
    <x v="5"/>
    <s v="Cash"/>
    <s v="2024"/>
    <s v="Feb"/>
    <s v="Fri"/>
    <n v="4"/>
  </r>
  <r>
    <d v="2024-07-19T00:00:00"/>
    <n v="6"/>
    <n v="460"/>
    <n v="2760"/>
    <n v="2070"/>
    <n v="690"/>
    <x v="1"/>
    <x v="4"/>
    <s v="Mobile Money"/>
    <s v="2024"/>
    <s v="Jul"/>
    <s v="Sat"/>
    <n v="6"/>
  </r>
  <r>
    <d v="2024-07-25T00:00:00"/>
    <n v="6"/>
    <n v="308"/>
    <n v="1848"/>
    <n v="1201.2"/>
    <n v="646.79999999999995"/>
    <x v="1"/>
    <x v="6"/>
    <s v="Cash"/>
    <s v="2024"/>
    <s v="Jul"/>
    <s v="Mon"/>
    <n v="3"/>
  </r>
  <r>
    <d v="2024-04-21T00:00:00"/>
    <n v="10"/>
    <n v="568"/>
    <n v="5680"/>
    <n v="4544"/>
    <n v="1136"/>
    <x v="0"/>
    <x v="5"/>
    <s v="Bank Transfer"/>
    <s v="2024"/>
    <s v="Apr"/>
    <s v="Fri"/>
    <n v="9"/>
  </r>
  <r>
    <d v="2024-12-12T00:00:00"/>
    <n v="5"/>
    <n v="257"/>
    <n v="1285"/>
    <n v="771"/>
    <n v="514"/>
    <x v="1"/>
    <x v="4"/>
    <s v="Bank Transfer"/>
    <s v="2024"/>
    <s v="Nov"/>
    <s v="Wed"/>
    <n v="22"/>
  </r>
  <r>
    <d v="2024-12-28T00:00:00"/>
    <n v="7"/>
    <n v="566"/>
    <n v="3962"/>
    <n v="2575.3000000000002"/>
    <n v="1386.6999999999998"/>
    <x v="1"/>
    <x v="5"/>
    <s v="Mobile Money"/>
    <s v="2024"/>
    <s v="Dec"/>
    <s v="Fri"/>
    <n v="8"/>
  </r>
  <r>
    <d v="2024-12-05T00:00:00"/>
    <n v="2"/>
    <n v="121"/>
    <n v="242"/>
    <n v="157.30000000000001"/>
    <n v="84.699999999999989"/>
    <x v="1"/>
    <x v="1"/>
    <s v="Bank Transfer"/>
    <s v="2024"/>
    <s v="Nov"/>
    <s v="Fri"/>
    <n v="13"/>
  </r>
  <r>
    <d v="2024-01-14T00:00:00"/>
    <n v="2"/>
    <n v="274"/>
    <n v="548"/>
    <n v="328.8"/>
    <n v="219.2"/>
    <x v="1"/>
    <x v="5"/>
    <s v="Credit Card"/>
    <s v="2024"/>
    <s v="Jan"/>
    <s v="Sat"/>
    <n v="8"/>
  </r>
  <r>
    <d v="2024-12-30T00:00:00"/>
    <n v="8"/>
    <n v="336"/>
    <n v="2688"/>
    <n v="1747.2"/>
    <n v="940.8"/>
    <x v="0"/>
    <x v="5"/>
    <s v="Credit Card"/>
    <s v="2024"/>
    <s v="Dec"/>
    <s v="Sun"/>
    <n v="8"/>
  </r>
  <r>
    <d v="2024-06-29T00:00:00"/>
    <n v="2"/>
    <n v="703"/>
    <n v="1406"/>
    <n v="1054.5"/>
    <n v="351.5"/>
    <x v="1"/>
    <x v="1"/>
    <s v="Cash"/>
    <s v="2024"/>
    <s v="Jun"/>
    <s v="Mon"/>
    <n v="5"/>
  </r>
  <r>
    <d v="2024-04-21T00:00:00"/>
    <n v="8"/>
    <n v="616"/>
    <n v="4928"/>
    <n v="3942.4"/>
    <n v="985.59999999999991"/>
    <x v="0"/>
    <x v="2"/>
    <s v="Cash"/>
    <s v="2024"/>
    <s v="Apr"/>
    <s v="Thu"/>
    <n v="10"/>
  </r>
  <r>
    <d v="2024-06-05T00:00:00"/>
    <n v="2"/>
    <n v="601"/>
    <n v="1202"/>
    <n v="841.4"/>
    <n v="360.6"/>
    <x v="0"/>
    <x v="5"/>
    <s v="Credit Card"/>
    <s v="2024"/>
    <s v="May"/>
    <s v="Wed"/>
    <n v="14"/>
  </r>
  <r>
    <d v="2024-04-20T00:00:00"/>
    <n v="8"/>
    <n v="126"/>
    <n v="1008"/>
    <n v="655.20000000000005"/>
    <n v="352.79999999999995"/>
    <x v="1"/>
    <x v="4"/>
    <s v="Mobile Money"/>
    <s v="2024"/>
    <s v="Apr"/>
    <s v="Wed"/>
    <n v="10"/>
  </r>
  <r>
    <d v="2024-11-24T00:00:00"/>
    <n v="3"/>
    <n v="843"/>
    <n v="2529"/>
    <n v="1770.3"/>
    <n v="758.7"/>
    <x v="1"/>
    <x v="6"/>
    <s v="Credit Card"/>
    <s v="2024"/>
    <s v="Nov"/>
    <s v="Tue"/>
    <n v="12"/>
  </r>
  <r>
    <d v="2024-07-14T00:00:00"/>
    <n v="3"/>
    <n v="533"/>
    <n v="1599"/>
    <n v="1359.1499999999999"/>
    <n v="239.85000000000014"/>
    <x v="1"/>
    <x v="2"/>
    <s v="Credit Card"/>
    <s v="2024"/>
    <s v="Jul"/>
    <s v="Wed"/>
    <n v="4"/>
  </r>
  <r>
    <d v="2024-07-27T00:00:00"/>
    <n v="7"/>
    <n v="200"/>
    <n v="1400"/>
    <n v="979.99999999999989"/>
    <n v="420.00000000000011"/>
    <x v="1"/>
    <x v="2"/>
    <s v="Bank Transfer"/>
    <s v="2024"/>
    <s v="Jul"/>
    <s v="Mon"/>
    <n v="12"/>
  </r>
  <r>
    <d v="2024-02-07T00:00:00"/>
    <n v="6"/>
    <n v="984"/>
    <n v="5904"/>
    <n v="3247.2000000000003"/>
    <n v="2656.7999999999997"/>
    <x v="0"/>
    <x v="5"/>
    <s v="Bank Transfer"/>
    <s v="2024"/>
    <s v="Jan"/>
    <s v="Sun"/>
    <n v="10"/>
  </r>
  <r>
    <d v="2024-10-28T00:00:00"/>
    <n v="9"/>
    <n v="678"/>
    <n v="6102"/>
    <n v="4576.5"/>
    <n v="1525.5"/>
    <x v="1"/>
    <x v="2"/>
    <s v="Bank Transfer"/>
    <s v="2024"/>
    <s v="Oct"/>
    <s v="Mon"/>
    <n v="14"/>
  </r>
  <r>
    <d v="2025-01-02T00:00:00"/>
    <n v="8"/>
    <n v="510"/>
    <n v="4080"/>
    <n v="2040"/>
    <n v="2040"/>
    <x v="1"/>
    <x v="5"/>
    <s v="Mobile Money"/>
    <s v="2024"/>
    <s v="Dec"/>
    <s v="Sun"/>
    <n v="4"/>
  </r>
  <r>
    <d v="2024-10-29T00:00:00"/>
    <n v="8"/>
    <n v="572"/>
    <n v="4576"/>
    <n v="3432"/>
    <n v="1144"/>
    <x v="1"/>
    <x v="6"/>
    <s v="Bank Transfer"/>
    <s v="2024"/>
    <s v="Oct"/>
    <s v="Wed"/>
    <n v="13"/>
  </r>
  <r>
    <d v="2024-10-09T00:00:00"/>
    <n v="6"/>
    <n v="565"/>
    <n v="3390"/>
    <n v="2373"/>
    <n v="1017"/>
    <x v="1"/>
    <x v="1"/>
    <s v="Bank Transfer"/>
    <s v="2024"/>
    <s v="Oct"/>
    <s v="Sat"/>
    <n v="4"/>
  </r>
  <r>
    <d v="2024-04-24T00:00:00"/>
    <n v="10"/>
    <n v="715"/>
    <n v="7150"/>
    <n v="6077.5"/>
    <n v="1072.5"/>
    <x v="1"/>
    <x v="4"/>
    <s v="Cash"/>
    <s v="2024"/>
    <s v="Apr"/>
    <s v="Wed"/>
    <n v="7"/>
  </r>
  <r>
    <d v="2024-11-24T00:00:00"/>
    <n v="3"/>
    <n v="813"/>
    <n v="2439"/>
    <n v="1463.3999999999999"/>
    <n v="975.60000000000014"/>
    <x v="0"/>
    <x v="5"/>
    <s v="Mobile Money"/>
    <s v="2024"/>
    <s v="Nov"/>
    <s v="Mon"/>
    <n v="13"/>
  </r>
  <r>
    <d v="2024-10-31T00:00:00"/>
    <n v="5"/>
    <n v="985"/>
    <n v="4925"/>
    <n v="3201.25"/>
    <n v="1723.75"/>
    <x v="1"/>
    <x v="1"/>
    <s v="Bank Transfer"/>
    <s v="2024"/>
    <s v="Oct"/>
    <s v="Sun"/>
    <n v="11"/>
  </r>
  <r>
    <d v="2024-08-04T00:00:00"/>
    <n v="1"/>
    <n v="293"/>
    <n v="293"/>
    <n v="249.04999999999998"/>
    <n v="43.950000000000017"/>
    <x v="1"/>
    <x v="1"/>
    <s v="Credit Card"/>
    <s v="2024"/>
    <s v="Jul"/>
    <s v="Mon"/>
    <n v="6"/>
  </r>
  <r>
    <d v="2024-10-30T00:00:00"/>
    <n v="1"/>
    <n v="899"/>
    <n v="899"/>
    <n v="494.45000000000005"/>
    <n v="404.54999999999995"/>
    <x v="1"/>
    <x v="1"/>
    <s v="Bank Transfer"/>
    <s v="2024"/>
    <s v="Oct"/>
    <s v="Thu"/>
    <n v="6"/>
  </r>
  <r>
    <d v="2024-02-11T00:00:00"/>
    <n v="9"/>
    <n v="417"/>
    <n v="3753"/>
    <n v="2064.15"/>
    <n v="1688.85"/>
    <x v="0"/>
    <x v="5"/>
    <s v="Bank Transfer"/>
    <s v="2024"/>
    <s v="Feb"/>
    <s v="Fri"/>
    <n v="9"/>
  </r>
  <r>
    <d v="2024-06-18T00:00:00"/>
    <n v="5"/>
    <n v="355"/>
    <n v="1775"/>
    <n v="976.25000000000011"/>
    <n v="798.74999999999989"/>
    <x v="0"/>
    <x v="6"/>
    <s v="Bank Transfer"/>
    <s v="2024"/>
    <s v="Jun"/>
    <s v="Fri"/>
    <n v="4"/>
  </r>
  <r>
    <d v="2024-06-28T00:00:00"/>
    <n v="1"/>
    <n v="57"/>
    <n v="57"/>
    <n v="34.199999999999996"/>
    <n v="22.800000000000004"/>
    <x v="0"/>
    <x v="5"/>
    <s v="Cash"/>
    <s v="2024"/>
    <s v="Jun"/>
    <s v="Mon"/>
    <n v="4"/>
  </r>
  <r>
    <d v="2024-08-25T00:00:00"/>
    <n v="8"/>
    <n v="10"/>
    <n v="80"/>
    <n v="68"/>
    <n v="12"/>
    <x v="1"/>
    <x v="2"/>
    <s v="Credit Card"/>
    <s v="2024"/>
    <s v="Aug"/>
    <s v="Tue"/>
    <n v="12"/>
  </r>
  <r>
    <d v="2024-12-13T00:00:00"/>
    <n v="3"/>
    <n v="63"/>
    <n v="189"/>
    <n v="132.29999999999998"/>
    <n v="56.700000000000017"/>
    <x v="1"/>
    <x v="2"/>
    <s v="Credit Card"/>
    <s v="2024"/>
    <s v="Dec"/>
    <s v="Fri"/>
    <n v="7"/>
  </r>
  <r>
    <d v="2024-12-10T00:00:00"/>
    <n v="2"/>
    <n v="730"/>
    <n v="1460"/>
    <n v="1095"/>
    <n v="365"/>
    <x v="0"/>
    <x v="5"/>
    <s v="Credit Card"/>
    <s v="2024"/>
    <s v="Dec"/>
    <s v="Sun"/>
    <n v="9"/>
  </r>
  <r>
    <d v="2024-03-15T00:00:00"/>
    <n v="10"/>
    <n v="241"/>
    <n v="2410"/>
    <n v="1446"/>
    <n v="964"/>
    <x v="0"/>
    <x v="6"/>
    <s v="Credit Card"/>
    <s v="2024"/>
    <s v="Mar"/>
    <s v="Fri"/>
    <n v="7"/>
  </r>
  <r>
    <d v="2024-03-15T00:00:00"/>
    <n v="7"/>
    <n v="720"/>
    <n v="5040"/>
    <n v="3528"/>
    <n v="1512"/>
    <x v="0"/>
    <x v="5"/>
    <s v="Credit Card"/>
    <s v="2024"/>
    <s v="Mar"/>
    <s v="Sat"/>
    <n v="13"/>
  </r>
  <r>
    <d v="2024-03-20T00:00:00"/>
    <n v="3"/>
    <n v="80"/>
    <n v="240"/>
    <n v="180"/>
    <n v="60"/>
    <x v="0"/>
    <x v="6"/>
    <s v="Bank Transfer"/>
    <s v="2024"/>
    <s v="Mar"/>
    <s v="Sat"/>
    <n v="11"/>
  </r>
  <r>
    <d v="2024-04-27T00:00:00"/>
    <n v="2"/>
    <n v="928"/>
    <n v="1856"/>
    <n v="1113.5999999999999"/>
    <n v="742.40000000000009"/>
    <x v="0"/>
    <x v="5"/>
    <s v="Mobile Money"/>
    <s v="2024"/>
    <s v="Apr"/>
    <s v="Sun"/>
    <n v="6"/>
  </r>
  <r>
    <d v="2024-07-11T00:00:00"/>
    <n v="7"/>
    <n v="332"/>
    <n v="2324"/>
    <n v="1394.3999999999999"/>
    <n v="929.60000000000014"/>
    <x v="0"/>
    <x v="1"/>
    <s v="Bank Transfer"/>
    <s v="2024"/>
    <s v="Jun"/>
    <s v="Fri"/>
    <n v="13"/>
  </r>
  <r>
    <d v="2024-04-18T00:00:00"/>
    <n v="9"/>
    <n v="631"/>
    <n v="5679"/>
    <n v="3975.2999999999997"/>
    <n v="1703.7000000000003"/>
    <x v="1"/>
    <x v="6"/>
    <s v="Credit Card"/>
    <s v="2024"/>
    <s v="Apr"/>
    <s v="Mon"/>
    <n v="3"/>
  </r>
  <r>
    <d v="2024-05-07T00:00:00"/>
    <n v="8"/>
    <n v="663"/>
    <n v="5304"/>
    <n v="3182.4"/>
    <n v="2121.6"/>
    <x v="1"/>
    <x v="6"/>
    <s v="Cash"/>
    <s v="2024"/>
    <s v="May"/>
    <s v="Fri"/>
    <n v="4"/>
  </r>
  <r>
    <d v="2024-12-20T00:00:00"/>
    <n v="3"/>
    <n v="791"/>
    <n v="2373"/>
    <n v="1779.75"/>
    <n v="593.25"/>
    <x v="0"/>
    <x v="2"/>
    <s v="Mobile Money"/>
    <s v="2024"/>
    <s v="Dec"/>
    <s v="Sun"/>
    <n v="5"/>
  </r>
  <r>
    <d v="2024-11-20T00:00:00"/>
    <n v="9"/>
    <n v="795"/>
    <n v="7155"/>
    <n v="3935.2500000000005"/>
    <n v="3219.7499999999995"/>
    <x v="1"/>
    <x v="2"/>
    <s v="Bank Transfer"/>
    <s v="2024"/>
    <s v="Nov"/>
    <s v="Sun"/>
    <n v="3"/>
  </r>
  <r>
    <d v="2024-02-24T00:00:00"/>
    <n v="9"/>
    <n v="953"/>
    <n v="8577"/>
    <n v="6003.9"/>
    <n v="2573.1000000000004"/>
    <x v="1"/>
    <x v="5"/>
    <s v="Cash"/>
    <s v="2024"/>
    <s v="Feb"/>
    <s v="Sat"/>
    <n v="14"/>
  </r>
  <r>
    <d v="2024-11-10T00:00:00"/>
    <n v="2"/>
    <n v="327"/>
    <n v="654"/>
    <n v="457.79999999999995"/>
    <n v="196.20000000000005"/>
    <x v="1"/>
    <x v="6"/>
    <s v="Cash"/>
    <s v="2024"/>
    <s v="Oct"/>
    <s v="Sun"/>
    <n v="14"/>
  </r>
  <r>
    <d v="2024-02-02T00:00:00"/>
    <n v="5"/>
    <n v="692"/>
    <n v="3460"/>
    <n v="2249"/>
    <n v="1211"/>
    <x v="0"/>
    <x v="6"/>
    <s v="Credit Card"/>
    <s v="2024"/>
    <s v="Jan"/>
    <s v="Mon"/>
    <n v="4"/>
  </r>
  <r>
    <d v="2025-01-01T00:00:00"/>
    <n v="1"/>
    <n v="177"/>
    <n v="177"/>
    <n v="150.44999999999999"/>
    <n v="26.550000000000011"/>
    <x v="1"/>
    <x v="2"/>
    <s v="Credit Card"/>
    <s v="2024"/>
    <s v="Dec"/>
    <s v="Wed"/>
    <n v="7"/>
  </r>
  <r>
    <d v="2024-04-08T00:00:00"/>
    <n v="6"/>
    <n v="139"/>
    <n v="834"/>
    <n v="458.70000000000005"/>
    <n v="375.29999999999995"/>
    <x v="1"/>
    <x v="6"/>
    <s v="Bank Transfer"/>
    <s v="2024"/>
    <s v="Mar"/>
    <s v="Tue"/>
    <n v="13"/>
  </r>
  <r>
    <d v="2024-07-17T00:00:00"/>
    <n v="3"/>
    <n v="271"/>
    <n v="813"/>
    <n v="406.5"/>
    <n v="406.5"/>
    <x v="1"/>
    <x v="1"/>
    <s v="Mobile Money"/>
    <s v="2024"/>
    <s v="Jul"/>
    <s v="Sun"/>
    <n v="10"/>
  </r>
  <r>
    <d v="2024-09-20T00:00:00"/>
    <n v="1"/>
    <n v="55"/>
    <n v="55"/>
    <n v="46.75"/>
    <n v="8.25"/>
    <x v="0"/>
    <x v="1"/>
    <s v="Bank Transfer"/>
    <s v="2024"/>
    <s v="Sep"/>
    <s v="Tue"/>
    <n v="3"/>
  </r>
  <r>
    <d v="2024-07-18T00:00:00"/>
    <n v="7"/>
    <n v="952"/>
    <n v="6664"/>
    <n v="4331.6000000000004"/>
    <n v="2332.3999999999996"/>
    <x v="0"/>
    <x v="5"/>
    <s v="Mobile Money"/>
    <s v="2024"/>
    <s v="Jul"/>
    <s v="Fri"/>
    <n v="13"/>
  </r>
  <r>
    <d v="2024-07-15T00:00:00"/>
    <n v="2"/>
    <n v="524"/>
    <n v="1048"/>
    <n v="838.40000000000009"/>
    <n v="209.59999999999991"/>
    <x v="0"/>
    <x v="6"/>
    <s v="Credit Card"/>
    <s v="2024"/>
    <s v="Jul"/>
    <s v="Tue"/>
    <n v="6"/>
  </r>
  <r>
    <d v="2024-05-09T00:00:00"/>
    <n v="3"/>
    <n v="16"/>
    <n v="48"/>
    <n v="33.599999999999994"/>
    <n v="14.400000000000006"/>
    <x v="0"/>
    <x v="2"/>
    <s v="Cash"/>
    <s v="2024"/>
    <s v="May"/>
    <s v="Sun"/>
    <n v="4"/>
  </r>
  <r>
    <d v="2024-11-25T00:00:00"/>
    <n v="1"/>
    <n v="983"/>
    <n v="983"/>
    <n v="540.65000000000009"/>
    <n v="442.34999999999991"/>
    <x v="1"/>
    <x v="4"/>
    <s v="Credit Card"/>
    <s v="2024"/>
    <s v="Nov"/>
    <s v="Thu"/>
    <n v="4"/>
  </r>
  <r>
    <d v="2024-12-31T00:00:00"/>
    <n v="5"/>
    <n v="105"/>
    <n v="525"/>
    <n v="446.25"/>
    <n v="78.75"/>
    <x v="1"/>
    <x v="5"/>
    <s v="Cash"/>
    <s v="2024"/>
    <s v="Dec"/>
    <s v="Fri"/>
    <n v="11"/>
  </r>
  <r>
    <d v="2024-09-05T00:00:00"/>
    <n v="2"/>
    <n v="604"/>
    <n v="1208"/>
    <n v="664.40000000000009"/>
    <n v="543.59999999999991"/>
    <x v="0"/>
    <x v="5"/>
    <s v="Mobile Money"/>
    <s v="2024"/>
    <s v="Aug"/>
    <s v="Thu"/>
    <n v="14"/>
  </r>
  <r>
    <d v="2024-11-09T00:00:00"/>
    <n v="10"/>
    <n v="73"/>
    <n v="730"/>
    <n v="438"/>
    <n v="292"/>
    <x v="0"/>
    <x v="2"/>
    <s v="Credit Card"/>
    <s v="2024"/>
    <s v="Oct"/>
    <s v="Wed"/>
    <n v="10"/>
  </r>
  <r>
    <d v="2024-05-14T00:00:00"/>
    <n v="2"/>
    <n v="976"/>
    <n v="1952"/>
    <n v="1073.6000000000001"/>
    <n v="878.39999999999986"/>
    <x v="1"/>
    <x v="5"/>
    <s v="Bank Transfer"/>
    <s v="2024"/>
    <s v="Apr"/>
    <s v="Mon"/>
    <n v="15"/>
  </r>
  <r>
    <d v="2024-03-24T00:00:00"/>
    <n v="5"/>
    <n v="856"/>
    <n v="4280"/>
    <n v="3210"/>
    <n v="1070"/>
    <x v="0"/>
    <x v="6"/>
    <s v="Credit Card"/>
    <s v="2024"/>
    <s v="Mar"/>
    <s v="Thu"/>
    <n v="3"/>
  </r>
  <r>
    <d v="2024-12-25T00:00:00"/>
    <n v="5"/>
    <n v="276"/>
    <n v="1380"/>
    <n v="690"/>
    <n v="690"/>
    <x v="0"/>
    <x v="1"/>
    <s v="Bank Transfer"/>
    <s v="2024"/>
    <s v="Dec"/>
    <s v="Thu"/>
    <n v="13"/>
  </r>
  <r>
    <d v="2024-10-23T00:00:00"/>
    <n v="9"/>
    <n v="265"/>
    <n v="2385"/>
    <n v="1192.5"/>
    <n v="1192.5"/>
    <x v="0"/>
    <x v="5"/>
    <s v="Cash"/>
    <s v="2024"/>
    <s v="Oct"/>
    <s v="Fri"/>
    <n v="12"/>
  </r>
  <r>
    <d v="2024-01-12T00:00:00"/>
    <n v="1"/>
    <n v="860"/>
    <n v="860"/>
    <n v="559"/>
    <n v="301"/>
    <x v="0"/>
    <x v="1"/>
    <s v="Credit Card"/>
    <s v="2024"/>
    <s v="Jan"/>
    <s v="Sun"/>
    <n v="5"/>
  </r>
  <r>
    <d v="2024-07-20T00:00:00"/>
    <n v="2"/>
    <n v="606"/>
    <n v="1212"/>
    <n v="909"/>
    <n v="303"/>
    <x v="0"/>
    <x v="6"/>
    <s v="Mobile Money"/>
    <s v="2024"/>
    <s v="Jul"/>
    <s v="Tue"/>
    <n v="11"/>
  </r>
  <r>
    <d v="2024-08-30T00:00:00"/>
    <n v="1"/>
    <n v="182"/>
    <n v="182"/>
    <n v="136.5"/>
    <n v="45.5"/>
    <x v="1"/>
    <x v="6"/>
    <s v="Credit Card"/>
    <s v="2024"/>
    <s v="Aug"/>
    <s v="Sat"/>
    <n v="6"/>
  </r>
  <r>
    <d v="2025-06-28T00:00:00"/>
    <n v="6"/>
    <n v="973"/>
    <n v="5838"/>
    <n v="3210.9"/>
    <n v="2627.1"/>
    <x v="0"/>
    <x v="1"/>
    <s v="Mobile Money"/>
    <s v="2025"/>
    <s v="Jun"/>
    <s v="Wed"/>
    <n v="10"/>
  </r>
  <r>
    <d v="2025-02-08T00:00:00"/>
    <n v="2"/>
    <n v="947"/>
    <n v="1894"/>
    <n v="1041.7"/>
    <n v="852.3"/>
    <x v="0"/>
    <x v="2"/>
    <s v="Mobile Money"/>
    <s v="2025"/>
    <s v="Feb"/>
    <s v="Sun"/>
    <n v="6"/>
  </r>
  <r>
    <d v="2025-01-21T00:00:00"/>
    <n v="1"/>
    <n v="713"/>
    <n v="713"/>
    <n v="534.75"/>
    <n v="178.25"/>
    <x v="1"/>
    <x v="2"/>
    <s v="Credit Card"/>
    <s v="2025"/>
    <s v="Jan"/>
    <s v="Wed"/>
    <n v="13"/>
  </r>
  <r>
    <d v="2025-06-11T00:00:00"/>
    <n v="9"/>
    <n v="692"/>
    <n v="6228"/>
    <n v="4048.2000000000003"/>
    <n v="2179.7999999999997"/>
    <x v="1"/>
    <x v="1"/>
    <s v="Bank Transfer"/>
    <s v="2025"/>
    <s v="Jun"/>
    <s v="Tue"/>
    <n v="8"/>
  </r>
  <r>
    <d v="2025-06-06T00:00:00"/>
    <n v="7"/>
    <n v="305"/>
    <n v="2135"/>
    <n v="1281"/>
    <n v="854"/>
    <x v="1"/>
    <x v="3"/>
    <s v="Mobile Money"/>
    <s v="2025"/>
    <s v="May"/>
    <s v="Mon"/>
    <n v="11"/>
  </r>
  <r>
    <d v="2025-08-18T00:00:00"/>
    <n v="7"/>
    <n v="501"/>
    <n v="3507"/>
    <n v="2630.25"/>
    <n v="876.75"/>
    <x v="1"/>
    <x v="2"/>
    <s v="Bank Transfer"/>
    <s v="2025"/>
    <s v="Aug"/>
    <s v="Wed"/>
    <n v="5"/>
  </r>
  <r>
    <d v="2025-06-11T00:00:00"/>
    <n v="8"/>
    <n v="329"/>
    <n v="2632"/>
    <n v="1316"/>
    <n v="1316"/>
    <x v="0"/>
    <x v="2"/>
    <s v="Mobile Money"/>
    <s v="2025"/>
    <s v="Jun"/>
    <s v="Sat"/>
    <n v="4"/>
  </r>
  <r>
    <d v="2025-01-15T00:00:00"/>
    <n v="9"/>
    <n v="785"/>
    <n v="7065"/>
    <n v="5298.75"/>
    <n v="1766.25"/>
    <x v="0"/>
    <x v="4"/>
    <s v="Bank Transfer"/>
    <s v="2025"/>
    <s v="Jan"/>
    <s v="Wed"/>
    <n v="7"/>
  </r>
  <r>
    <d v="2025-09-16T00:00:00"/>
    <n v="2"/>
    <n v="530"/>
    <n v="1060"/>
    <n v="795"/>
    <n v="265"/>
    <x v="1"/>
    <x v="2"/>
    <s v="Credit Card"/>
    <s v="2025"/>
    <s v="Sep"/>
    <s v="Tue"/>
    <n v="14"/>
  </r>
  <r>
    <d v="2025-12-13T00:00:00"/>
    <n v="3"/>
    <n v="799"/>
    <n v="2397"/>
    <n v="1558.05"/>
    <n v="838.95"/>
    <x v="0"/>
    <x v="1"/>
    <s v="Bank Transfer"/>
    <s v="2025"/>
    <s v="Dec"/>
    <s v="Thu"/>
    <n v="9"/>
  </r>
  <r>
    <d v="2025-07-18T00:00:00"/>
    <n v="10"/>
    <n v="974"/>
    <n v="9740"/>
    <n v="7305"/>
    <n v="2435"/>
    <x v="0"/>
    <x v="2"/>
    <s v="Credit Card"/>
    <s v="2025"/>
    <s v="Jul"/>
    <s v="Sun"/>
    <n v="5"/>
  </r>
  <r>
    <d v="2025-07-02T00:00:00"/>
    <n v="3"/>
    <n v="179"/>
    <n v="537"/>
    <n v="268.5"/>
    <n v="268.5"/>
    <x v="0"/>
    <x v="1"/>
    <s v="Bank Transfer"/>
    <s v="2025"/>
    <s v="Jun"/>
    <s v="Fri"/>
    <n v="5"/>
  </r>
  <r>
    <d v="2025-03-14T00:00:00"/>
    <n v="4"/>
    <n v="49"/>
    <n v="196"/>
    <n v="98"/>
    <n v="98"/>
    <x v="1"/>
    <x v="4"/>
    <s v="Credit Card"/>
    <s v="2025"/>
    <s v="Mar"/>
    <s v="Sun"/>
    <n v="5"/>
  </r>
  <r>
    <d v="2025-06-25T00:00:00"/>
    <n v="7"/>
    <n v="409"/>
    <n v="2863"/>
    <n v="1431.5"/>
    <n v="1431.5"/>
    <x v="0"/>
    <x v="3"/>
    <s v="Cash"/>
    <s v="2025"/>
    <s v="Jun"/>
    <s v="Thu"/>
    <n v="6"/>
  </r>
  <r>
    <d v="2025-11-23T00:00:00"/>
    <n v="4"/>
    <n v="149"/>
    <n v="596"/>
    <n v="387.40000000000003"/>
    <n v="208.59999999999997"/>
    <x v="0"/>
    <x v="1"/>
    <s v="Cash"/>
    <s v="2025"/>
    <s v="Nov"/>
    <s v="Mon"/>
    <n v="6"/>
  </r>
  <r>
    <d v="2025-08-12T00:00:00"/>
    <n v="5"/>
    <n v="285"/>
    <n v="1425"/>
    <n v="997.49999999999989"/>
    <n v="427.50000000000011"/>
    <x v="0"/>
    <x v="0"/>
    <s v="Bank Transfer"/>
    <s v="2025"/>
    <s v="Aug"/>
    <s v="Wed"/>
    <n v="6"/>
  </r>
  <r>
    <d v="2025-05-22T00:00:00"/>
    <n v="10"/>
    <n v="434"/>
    <n v="4340"/>
    <n v="3038"/>
    <n v="1302"/>
    <x v="0"/>
    <x v="2"/>
    <s v="Mobile Money"/>
    <s v="2025"/>
    <s v="May"/>
    <s v="Fri"/>
    <n v="6"/>
  </r>
  <r>
    <d v="2025-07-07T00:00:00"/>
    <n v="7"/>
    <n v="195"/>
    <n v="1365"/>
    <n v="887.25"/>
    <n v="477.75"/>
    <x v="0"/>
    <x v="3"/>
    <s v="Bank Transfer"/>
    <s v="2025"/>
    <s v="Jul"/>
    <s v="Tue"/>
    <n v="6"/>
  </r>
  <r>
    <d v="2025-07-26T00:00:00"/>
    <n v="4"/>
    <n v="432"/>
    <n v="1728"/>
    <n v="1209.5999999999999"/>
    <n v="518.40000000000009"/>
    <x v="0"/>
    <x v="2"/>
    <s v="Mobile Money"/>
    <s v="2025"/>
    <s v="Jul"/>
    <s v="Thu"/>
    <n v="9"/>
  </r>
  <r>
    <d v="2025-08-02T00:00:00"/>
    <n v="2"/>
    <n v="708"/>
    <n v="1416"/>
    <n v="1062"/>
    <n v="354"/>
    <x v="1"/>
    <x v="3"/>
    <s v="Mobile Money"/>
    <s v="2025"/>
    <s v="Jul"/>
    <s v="Sun"/>
    <n v="6"/>
  </r>
  <r>
    <d v="2025-12-26T00:00:00"/>
    <n v="3"/>
    <n v="868"/>
    <n v="2604"/>
    <n v="1562.3999999999999"/>
    <n v="1041.6000000000001"/>
    <x v="0"/>
    <x v="1"/>
    <s v="Credit Card"/>
    <s v="2025"/>
    <s v="Dec"/>
    <s v="Wed"/>
    <n v="9"/>
  </r>
  <r>
    <d v="2025-12-27T00:00:00"/>
    <n v="1"/>
    <n v="130"/>
    <n v="130"/>
    <n v="104"/>
    <n v="26"/>
    <x v="1"/>
    <x v="0"/>
    <s v="Mobile Money"/>
    <s v="2025"/>
    <s v="Dec"/>
    <s v="Tue"/>
    <n v="11"/>
  </r>
  <r>
    <d v="2025-12-28T00:00:00"/>
    <n v="3"/>
    <n v="744"/>
    <n v="2232"/>
    <n v="1450.8"/>
    <n v="781.2"/>
    <x v="1"/>
    <x v="4"/>
    <s v="Bank Transfer"/>
    <s v="2025"/>
    <s v="Dec"/>
    <s v="Sat"/>
    <n v="15"/>
  </r>
  <r>
    <d v="2025-04-17T00:00:00"/>
    <n v="1"/>
    <n v="62"/>
    <n v="62"/>
    <n v="34.1"/>
    <n v="27.9"/>
    <x v="1"/>
    <x v="3"/>
    <s v="Mobile Money"/>
    <s v="2025"/>
    <s v="Apr"/>
    <s v="Sun"/>
    <n v="4"/>
  </r>
  <r>
    <d v="2025-08-27T00:00:00"/>
    <n v="9"/>
    <n v="385"/>
    <n v="3465"/>
    <n v="2252.25"/>
    <n v="1212.75"/>
    <x v="1"/>
    <x v="3"/>
    <s v="Cash"/>
    <s v="2025"/>
    <s v="Aug"/>
    <s v="Mon"/>
    <n v="9"/>
  </r>
  <r>
    <d v="2025-12-13T00:00:00"/>
    <n v="5"/>
    <n v="465"/>
    <n v="2325"/>
    <n v="1511.25"/>
    <n v="813.75"/>
    <x v="0"/>
    <x v="3"/>
    <s v="Mobile Money"/>
    <s v="2025"/>
    <s v="Dec"/>
    <s v="Fri"/>
    <n v="1"/>
  </r>
  <r>
    <d v="2025-04-20T00:00:00"/>
    <n v="2"/>
    <n v="280"/>
    <n v="560"/>
    <n v="448"/>
    <n v="112"/>
    <x v="0"/>
    <x v="3"/>
    <s v="Credit Card"/>
    <s v="2025"/>
    <s v="Apr"/>
    <s v="Tue"/>
    <n v="5"/>
  </r>
  <r>
    <d v="2025-03-16T00:00:00"/>
    <n v="5"/>
    <n v="536"/>
    <n v="2680"/>
    <n v="1340"/>
    <n v="1340"/>
    <x v="1"/>
    <x v="4"/>
    <s v="Bank Transfer"/>
    <s v="2025"/>
    <s v="Mar"/>
    <s v="Thu"/>
    <n v="10"/>
  </r>
  <r>
    <d v="2025-10-19T00:00:00"/>
    <n v="9"/>
    <n v="754"/>
    <n v="6786"/>
    <n v="5428.8"/>
    <n v="1357.1999999999998"/>
    <x v="0"/>
    <x v="2"/>
    <s v="Cash"/>
    <s v="2025"/>
    <s v="Oct"/>
    <s v="Wed"/>
    <n v="4"/>
  </r>
  <r>
    <d v="2025-08-14T00:00:00"/>
    <n v="5"/>
    <n v="292"/>
    <n v="1460"/>
    <n v="730"/>
    <n v="730"/>
    <x v="1"/>
    <x v="3"/>
    <s v="Cash"/>
    <s v="2025"/>
    <s v="Aug"/>
    <s v="Sat"/>
    <n v="5"/>
  </r>
  <r>
    <d v="2025-08-21T00:00:00"/>
    <n v="1"/>
    <n v="521"/>
    <n v="521"/>
    <n v="390.75"/>
    <n v="130.25"/>
    <x v="1"/>
    <x v="4"/>
    <s v="Bank Transfer"/>
    <s v="2025"/>
    <s v="Aug"/>
    <s v="Tue"/>
    <n v="9"/>
  </r>
  <r>
    <d v="2025-12-10T00:00:00"/>
    <n v="5"/>
    <n v="630"/>
    <n v="3150"/>
    <n v="1732.5000000000002"/>
    <n v="1417.4999999999998"/>
    <x v="0"/>
    <x v="0"/>
    <s v="Bank Transfer"/>
    <s v="2025"/>
    <s v="Dec"/>
    <s v="Tue"/>
    <n v="1"/>
  </r>
  <r>
    <d v="2025-05-01T00:00:00"/>
    <n v="10"/>
    <n v="678"/>
    <n v="6780"/>
    <n v="3390"/>
    <n v="3390"/>
    <x v="0"/>
    <x v="2"/>
    <s v="Bank Transfer"/>
    <s v="2025"/>
    <s v="Apr"/>
    <s v="Mon"/>
    <n v="3"/>
  </r>
  <r>
    <d v="2025-07-04T00:00:00"/>
    <n v="7"/>
    <n v="569"/>
    <n v="3983"/>
    <n v="1991.5"/>
    <n v="1991.5"/>
    <x v="0"/>
    <x v="2"/>
    <s v="Bank Transfer"/>
    <s v="2025"/>
    <s v="Jun"/>
    <s v="Thu"/>
    <n v="8"/>
  </r>
  <r>
    <d v="2025-12-03T00:00:00"/>
    <n v="9"/>
    <n v="185"/>
    <n v="1665"/>
    <n v="832.5"/>
    <n v="832.5"/>
    <x v="1"/>
    <x v="0"/>
    <s v="Mobile Money"/>
    <s v="2025"/>
    <s v="Nov"/>
    <s v="Thu"/>
    <n v="6"/>
  </r>
  <r>
    <d v="2025-02-24T00:00:00"/>
    <n v="8"/>
    <n v="405"/>
    <n v="3240"/>
    <n v="2592"/>
    <n v="648"/>
    <x v="0"/>
    <x v="4"/>
    <s v="Credit Card"/>
    <s v="2025"/>
    <s v="Feb"/>
    <s v="Sat"/>
    <n v="2"/>
  </r>
  <r>
    <d v="2025-04-18T00:00:00"/>
    <n v="10"/>
    <n v="923"/>
    <n v="9230"/>
    <n v="4615"/>
    <n v="4615"/>
    <x v="0"/>
    <x v="1"/>
    <s v="Cash"/>
    <s v="2025"/>
    <s v="Apr"/>
    <s v="Thu"/>
    <n v="8"/>
  </r>
  <r>
    <d v="2025-06-07T00:00:00"/>
    <n v="10"/>
    <n v="325"/>
    <n v="3250"/>
    <n v="1787.5000000000002"/>
    <n v="1462.4999999999998"/>
    <x v="1"/>
    <x v="3"/>
    <s v="Bank Transfer"/>
    <s v="2025"/>
    <s v="Jun"/>
    <s v="Tue"/>
    <n v="4"/>
  </r>
  <r>
    <d v="2025-10-11T00:00:00"/>
    <n v="6"/>
    <n v="564"/>
    <n v="3384"/>
    <n v="1861.2"/>
    <n v="1522.8"/>
    <x v="0"/>
    <x v="0"/>
    <s v="Credit Card"/>
    <s v="2025"/>
    <s v="Oct"/>
    <s v="Mon"/>
    <n v="5"/>
  </r>
  <r>
    <d v="2025-06-28T00:00:00"/>
    <n v="2"/>
    <n v="236"/>
    <n v="472"/>
    <n v="330.4"/>
    <n v="141.60000000000002"/>
    <x v="1"/>
    <x v="0"/>
    <s v="Mobile Money"/>
    <s v="2025"/>
    <s v="Jun"/>
    <s v="Sat"/>
    <n v="7"/>
  </r>
  <r>
    <d v="2025-11-10T00:00:00"/>
    <n v="1"/>
    <n v="741"/>
    <n v="741"/>
    <n v="481.65000000000003"/>
    <n v="259.34999999999997"/>
    <x v="0"/>
    <x v="1"/>
    <s v="Cash"/>
    <s v="2025"/>
    <s v="Nov"/>
    <s v="Mon"/>
    <n v="7"/>
  </r>
  <r>
    <d v="2025-09-17T00:00:00"/>
    <n v="6"/>
    <n v="992"/>
    <n v="5952"/>
    <n v="3868.8"/>
    <n v="2083.1999999999998"/>
    <x v="1"/>
    <x v="1"/>
    <s v="Mobile Money"/>
    <s v="2025"/>
    <s v="Sep"/>
    <s v="Thu"/>
    <n v="6"/>
  </r>
  <r>
    <d v="2025-09-21T00:00:00"/>
    <n v="5"/>
    <n v="55"/>
    <n v="275"/>
    <n v="151.25"/>
    <n v="123.75"/>
    <x v="0"/>
    <x v="0"/>
    <s v="Bank Transfer"/>
    <s v="2025"/>
    <s v="Sep"/>
    <s v="Sat"/>
    <n v="1"/>
  </r>
  <r>
    <d v="2025-04-04T00:00:00"/>
    <n v="7"/>
    <n v="216"/>
    <n v="1512"/>
    <n v="831.6"/>
    <n v="680.4"/>
    <x v="1"/>
    <x v="2"/>
    <s v="Credit Card"/>
    <s v="2025"/>
    <s v="Mar"/>
    <s v="Wed"/>
    <n v="9"/>
  </r>
  <r>
    <d v="2025-12-22T00:00:00"/>
    <n v="3"/>
    <n v="375"/>
    <n v="1125"/>
    <n v="900"/>
    <n v="225"/>
    <x v="1"/>
    <x v="4"/>
    <s v="Cash"/>
    <s v="2025"/>
    <s v="Dec"/>
    <s v="Sat"/>
    <n v="2"/>
  </r>
  <r>
    <d v="2025-02-24T00:00:00"/>
    <n v="10"/>
    <n v="503"/>
    <n v="5030"/>
    <n v="3269.5"/>
    <n v="1760.5"/>
    <x v="1"/>
    <x v="2"/>
    <s v="Bank Transfer"/>
    <s v="2025"/>
    <s v="Feb"/>
    <s v="Fri"/>
    <n v="10"/>
  </r>
  <r>
    <d v="2025-06-09T00:00:00"/>
    <n v="6"/>
    <n v="974"/>
    <n v="5844"/>
    <n v="3214.2000000000003"/>
    <n v="2629.7999999999997"/>
    <x v="0"/>
    <x v="1"/>
    <s v="Credit Card"/>
    <s v="2025"/>
    <s v="Jun"/>
    <s v="Mon"/>
    <n v="7"/>
  </r>
  <r>
    <d v="2025-08-01T00:00:00"/>
    <n v="3"/>
    <n v="486"/>
    <n v="1458"/>
    <n v="801.90000000000009"/>
    <n v="656.09999999999991"/>
    <x v="0"/>
    <x v="1"/>
    <s v="Bank Transfer"/>
    <s v="2025"/>
    <s v="Jul"/>
    <s v="Fri"/>
    <n v="7"/>
  </r>
  <r>
    <d v="2025-10-22T00:00:00"/>
    <n v="5"/>
    <n v="803"/>
    <n v="4015"/>
    <n v="3412.75"/>
    <n v="602.25"/>
    <x v="0"/>
    <x v="3"/>
    <s v="Credit Card"/>
    <s v="2025"/>
    <s v="Oct"/>
    <s v="Fri"/>
    <n v="5"/>
  </r>
  <r>
    <d v="2025-07-30T00:00:00"/>
    <n v="4"/>
    <n v="176"/>
    <n v="704"/>
    <n v="387.20000000000005"/>
    <n v="316.79999999999995"/>
    <x v="1"/>
    <x v="0"/>
    <s v="Cash"/>
    <s v="2025"/>
    <s v="Jul"/>
    <s v="Fri"/>
    <n v="5"/>
  </r>
  <r>
    <d v="2025-03-29T00:00:00"/>
    <n v="4"/>
    <n v="468"/>
    <n v="1872"/>
    <n v="936"/>
    <n v="936"/>
    <x v="1"/>
    <x v="1"/>
    <s v="Mobile Money"/>
    <s v="2025"/>
    <s v="Mar"/>
    <s v="Sun"/>
    <n v="13"/>
  </r>
  <r>
    <d v="2025-05-03T00:00:00"/>
    <n v="3"/>
    <n v="788"/>
    <n v="2364"/>
    <n v="1773"/>
    <n v="591"/>
    <x v="0"/>
    <x v="1"/>
    <s v="Credit Card"/>
    <s v="2025"/>
    <s v="Apr"/>
    <s v="Mon"/>
    <n v="5"/>
  </r>
  <r>
    <d v="2025-02-13T00:00:00"/>
    <n v="8"/>
    <n v="509"/>
    <n v="4072"/>
    <n v="3257.6000000000004"/>
    <n v="814.39999999999964"/>
    <x v="0"/>
    <x v="3"/>
    <s v="Credit Card"/>
    <s v="2025"/>
    <s v="Feb"/>
    <s v="Wed"/>
    <n v="1"/>
  </r>
  <r>
    <d v="2025-02-19T00:00:00"/>
    <n v="2"/>
    <n v="530"/>
    <n v="1060"/>
    <n v="689"/>
    <n v="371"/>
    <x v="1"/>
    <x v="0"/>
    <s v="Bank Transfer"/>
    <s v="2025"/>
    <s v="Feb"/>
    <s v="Tue"/>
    <n v="15"/>
  </r>
  <r>
    <d v="2025-04-20T00:00:00"/>
    <n v="7"/>
    <n v="744"/>
    <n v="5208"/>
    <n v="3906"/>
    <n v="1302"/>
    <x v="0"/>
    <x v="2"/>
    <s v="Credit Card"/>
    <s v="2025"/>
    <s v="Apr"/>
    <s v="Sat"/>
    <n v="8"/>
  </r>
  <r>
    <d v="2025-09-03T00:00:00"/>
    <n v="4"/>
    <n v="444"/>
    <n v="1776"/>
    <n v="888"/>
    <n v="888"/>
    <x v="1"/>
    <x v="3"/>
    <s v="Mobile Money"/>
    <s v="2025"/>
    <s v="Aug"/>
    <s v="Sat"/>
    <n v="11"/>
  </r>
  <r>
    <d v="2025-07-28T00:00:00"/>
    <n v="7"/>
    <n v="474"/>
    <n v="3318"/>
    <n v="1824.9"/>
    <n v="1493.1"/>
    <x v="0"/>
    <x v="2"/>
    <s v="Mobile Money"/>
    <s v="2025"/>
    <s v="Jul"/>
    <s v="Sun"/>
    <n v="8"/>
  </r>
  <r>
    <d v="2025-10-06T00:00:00"/>
    <n v="8"/>
    <n v="731"/>
    <n v="5848"/>
    <n v="3801.2000000000003"/>
    <n v="2046.7999999999997"/>
    <x v="0"/>
    <x v="4"/>
    <s v="Bank Transfer"/>
    <s v="2025"/>
    <s v="Oct"/>
    <s v="Wed"/>
    <n v="5"/>
  </r>
  <r>
    <d v="2025-06-03T00:00:00"/>
    <n v="2"/>
    <n v="288"/>
    <n v="576"/>
    <n v="288"/>
    <n v="288"/>
    <x v="0"/>
    <x v="4"/>
    <s v="Bank Transfer"/>
    <s v="2025"/>
    <s v="May"/>
    <s v="Tue"/>
    <n v="7"/>
  </r>
  <r>
    <d v="2025-12-31T00:00:00"/>
    <n v="8"/>
    <n v="179"/>
    <n v="1432"/>
    <n v="1145.6000000000001"/>
    <n v="286.39999999999986"/>
    <x v="1"/>
    <x v="3"/>
    <s v="Cash"/>
    <s v="2025"/>
    <s v="Dec"/>
    <s v="Tue"/>
    <n v="15"/>
  </r>
  <r>
    <d v="2025-03-14T00:00:00"/>
    <n v="6"/>
    <n v="788"/>
    <n v="4728"/>
    <n v="2600.4"/>
    <n v="2127.6"/>
    <x v="0"/>
    <x v="1"/>
    <s v="Bank Transfer"/>
    <s v="2025"/>
    <s v="Mar"/>
    <s v="Sun"/>
    <n v="5"/>
  </r>
  <r>
    <d v="2025-08-16T00:00:00"/>
    <n v="3"/>
    <n v="949"/>
    <n v="2847"/>
    <n v="1850.55"/>
    <n v="996.45"/>
    <x v="0"/>
    <x v="3"/>
    <s v="Cash"/>
    <s v="2025"/>
    <s v="Aug"/>
    <s v="Thu"/>
    <n v="2"/>
  </r>
  <r>
    <d v="2025-11-25T00:00:00"/>
    <n v="8"/>
    <n v="137"/>
    <n v="1096"/>
    <n v="548"/>
    <n v="548"/>
    <x v="0"/>
    <x v="2"/>
    <s v="Mobile Money"/>
    <s v="2025"/>
    <s v="Nov"/>
    <s v="Sun"/>
    <n v="9"/>
  </r>
  <r>
    <d v="2025-08-29T00:00:00"/>
    <n v="2"/>
    <n v="968"/>
    <n v="1936"/>
    <n v="1258.4000000000001"/>
    <n v="677.59999999999991"/>
    <x v="1"/>
    <x v="0"/>
    <s v="Bank Transfer"/>
    <s v="2025"/>
    <s v="Aug"/>
    <s v="Tue"/>
    <n v="3"/>
  </r>
  <r>
    <d v="2025-09-22T00:00:00"/>
    <n v="9"/>
    <n v="605"/>
    <n v="5445"/>
    <n v="2994.7500000000005"/>
    <n v="2450.2499999999995"/>
    <x v="1"/>
    <x v="2"/>
    <s v="Bank Transfer"/>
    <s v="2025"/>
    <s v="Sep"/>
    <s v="Sat"/>
    <n v="9"/>
  </r>
  <r>
    <d v="2025-10-12T00:00:00"/>
    <n v="5"/>
    <n v="50"/>
    <n v="250"/>
    <n v="137.5"/>
    <n v="112.5"/>
    <x v="1"/>
    <x v="4"/>
    <s v="Credit Card"/>
    <s v="2025"/>
    <s v="Oct"/>
    <s v="Thu"/>
    <n v="10"/>
  </r>
  <r>
    <d v="2025-12-23T00:00:00"/>
    <n v="9"/>
    <n v="647"/>
    <n v="5823"/>
    <n v="4367.25"/>
    <n v="1455.75"/>
    <x v="0"/>
    <x v="1"/>
    <s v="Cash"/>
    <s v="2025"/>
    <s v="Dec"/>
    <s v="Fri"/>
    <n v="11"/>
  </r>
  <r>
    <d v="2025-05-16T00:00:00"/>
    <n v="10"/>
    <n v="253"/>
    <n v="2530"/>
    <n v="2024"/>
    <n v="506"/>
    <x v="0"/>
    <x v="1"/>
    <s v="Credit Card"/>
    <s v="2025"/>
    <s v="May"/>
    <s v="Tue"/>
    <n v="3"/>
  </r>
  <r>
    <d v="2025-06-20T00:00:00"/>
    <n v="10"/>
    <n v="525"/>
    <n v="5250"/>
    <n v="3150"/>
    <n v="2100"/>
    <x v="1"/>
    <x v="1"/>
    <s v="Bank Transfer"/>
    <s v="2025"/>
    <s v="Jun"/>
    <s v="Fri"/>
    <n v="7"/>
  </r>
  <r>
    <d v="2025-02-22T00:00:00"/>
    <n v="6"/>
    <n v="678"/>
    <n v="4068"/>
    <n v="2847.6"/>
    <n v="1220.4000000000001"/>
    <x v="1"/>
    <x v="0"/>
    <s v="Bank Transfer"/>
    <s v="2025"/>
    <s v="Feb"/>
    <s v="Sun"/>
    <n v="6"/>
  </r>
  <r>
    <d v="2025-09-07T00:00:00"/>
    <n v="6"/>
    <n v="117"/>
    <n v="702"/>
    <n v="491.4"/>
    <n v="210.60000000000002"/>
    <x v="0"/>
    <x v="4"/>
    <s v="Mobile Money"/>
    <s v="2025"/>
    <s v="Sep"/>
    <s v="Fri"/>
    <n v="2"/>
  </r>
  <r>
    <d v="2025-02-27T00:00:00"/>
    <n v="3"/>
    <n v="262"/>
    <n v="786"/>
    <n v="550.19999999999993"/>
    <n v="235.80000000000007"/>
    <x v="1"/>
    <x v="2"/>
    <s v="Credit Card"/>
    <s v="2025"/>
    <s v="Feb"/>
    <s v="Thu"/>
    <n v="14"/>
  </r>
  <r>
    <d v="2025-07-18T00:00:00"/>
    <n v="8"/>
    <n v="360"/>
    <n v="2880"/>
    <n v="1584.0000000000002"/>
    <n v="1295.9999999999998"/>
    <x v="1"/>
    <x v="2"/>
    <s v="Cash"/>
    <s v="2025"/>
    <s v="Jul"/>
    <s v="Thu"/>
    <n v="8"/>
  </r>
  <r>
    <d v="2025-10-23T00:00:00"/>
    <n v="10"/>
    <n v="279"/>
    <n v="2790"/>
    <n v="1395"/>
    <n v="1395"/>
    <x v="0"/>
    <x v="1"/>
    <s v="Bank Transfer"/>
    <s v="2025"/>
    <s v="Oct"/>
    <s v="Wed"/>
    <n v="1"/>
  </r>
  <r>
    <d v="2025-01-21T00:00:00"/>
    <n v="4"/>
    <n v="801"/>
    <n v="3204"/>
    <n v="1602"/>
    <n v="1602"/>
    <x v="0"/>
    <x v="2"/>
    <s v="Mobile Money"/>
    <s v="2025"/>
    <s v="Jan"/>
    <s v="Sat"/>
    <n v="3"/>
  </r>
  <r>
    <d v="2025-12-02T00:00:00"/>
    <n v="4"/>
    <n v="346"/>
    <n v="1384"/>
    <n v="1038"/>
    <n v="346"/>
    <x v="1"/>
    <x v="0"/>
    <s v="Cash"/>
    <s v="2025"/>
    <s v="Nov"/>
    <s v="Fri"/>
    <n v="4"/>
  </r>
  <r>
    <d v="2025-02-18T00:00:00"/>
    <n v="5"/>
    <n v="215"/>
    <n v="1075"/>
    <n v="752.5"/>
    <n v="322.5"/>
    <x v="1"/>
    <x v="3"/>
    <s v="Credit Card"/>
    <s v="2025"/>
    <s v="Feb"/>
    <s v="Fri"/>
    <n v="11"/>
  </r>
  <r>
    <d v="2025-04-22T00:00:00"/>
    <n v="9"/>
    <n v="860"/>
    <n v="7740"/>
    <n v="6579"/>
    <n v="1161"/>
    <x v="0"/>
    <x v="4"/>
    <s v="Bank Transfer"/>
    <s v="2025"/>
    <s v="Apr"/>
    <s v="Thu"/>
    <n v="5"/>
  </r>
  <r>
    <d v="2025-02-16T00:00:00"/>
    <n v="2"/>
    <n v="461"/>
    <n v="922"/>
    <n v="691.5"/>
    <n v="230.5"/>
    <x v="1"/>
    <x v="1"/>
    <s v="Credit Card"/>
    <s v="2025"/>
    <s v="Feb"/>
    <s v="Fri"/>
    <n v="9"/>
  </r>
  <r>
    <d v="2025-12-06T00:00:00"/>
    <n v="7"/>
    <n v="579"/>
    <n v="4053"/>
    <n v="2229.15"/>
    <n v="1823.85"/>
    <x v="0"/>
    <x v="0"/>
    <s v="Bank Transfer"/>
    <s v="2025"/>
    <s v="Nov"/>
    <s v="Thu"/>
    <n v="9"/>
  </r>
  <r>
    <d v="2025-10-23T00:00:00"/>
    <n v="3"/>
    <n v="982"/>
    <n v="2946"/>
    <n v="2209.5"/>
    <n v="736.5"/>
    <x v="1"/>
    <x v="0"/>
    <s v="Bank Transfer"/>
    <s v="2025"/>
    <s v="Oct"/>
    <s v="Sun"/>
    <n v="4"/>
  </r>
  <r>
    <d v="2025-07-11T00:00:00"/>
    <n v="2"/>
    <n v="969"/>
    <n v="1938"/>
    <n v="1065.9000000000001"/>
    <n v="872.09999999999991"/>
    <x v="0"/>
    <x v="3"/>
    <s v="Bank Transfer"/>
    <s v="2025"/>
    <s v="Jul"/>
    <s v="Fri"/>
    <n v="7"/>
  </r>
  <r>
    <d v="2025-01-29T00:00:00"/>
    <n v="6"/>
    <n v="563"/>
    <n v="3378"/>
    <n v="1689"/>
    <n v="1689"/>
    <x v="0"/>
    <x v="0"/>
    <s v="Bank Transfer"/>
    <s v="2025"/>
    <s v="Jan"/>
    <s v="Wed"/>
    <n v="7"/>
  </r>
  <r>
    <d v="2025-08-22T00:00:00"/>
    <n v="7"/>
    <n v="894"/>
    <n v="6258"/>
    <n v="4380.5999999999995"/>
    <n v="1877.4000000000005"/>
    <x v="0"/>
    <x v="2"/>
    <s v="Mobile Money"/>
    <s v="2025"/>
    <s v="Aug"/>
    <s v="Tue"/>
    <n v="10"/>
  </r>
  <r>
    <d v="2025-08-13T00:00:00"/>
    <n v="8"/>
    <n v="177"/>
    <n v="1416"/>
    <n v="1062"/>
    <n v="354"/>
    <x v="0"/>
    <x v="0"/>
    <s v="Mobile Money"/>
    <s v="2025"/>
    <s v="Aug"/>
    <s v="Tue"/>
    <n v="1"/>
  </r>
  <r>
    <d v="2025-12-30T00:00:00"/>
    <n v="9"/>
    <n v="455"/>
    <n v="4095"/>
    <n v="2457"/>
    <n v="1638"/>
    <x v="0"/>
    <x v="4"/>
    <s v="Cash"/>
    <s v="2025"/>
    <s v="Dec"/>
    <s v="Sun"/>
    <n v="2"/>
  </r>
  <r>
    <d v="2025-03-30T00:00:00"/>
    <n v="6"/>
    <n v="565"/>
    <n v="3390"/>
    <n v="2373"/>
    <n v="1017"/>
    <x v="0"/>
    <x v="1"/>
    <s v="Bank Transfer"/>
    <s v="2025"/>
    <s v="Mar"/>
    <s v="Fri"/>
    <n v="9"/>
  </r>
  <r>
    <d v="2025-10-01T00:00:00"/>
    <n v="3"/>
    <n v="565"/>
    <n v="1695"/>
    <n v="1101.75"/>
    <n v="593.25"/>
    <x v="0"/>
    <x v="3"/>
    <s v="Mobile Money"/>
    <s v="2025"/>
    <s v="Sep"/>
    <s v="Wed"/>
    <n v="7"/>
  </r>
  <r>
    <d v="2025-08-27T00:00:00"/>
    <n v="10"/>
    <n v="572"/>
    <n v="5720"/>
    <n v="4290"/>
    <n v="1430"/>
    <x v="0"/>
    <x v="3"/>
    <s v="Credit Card"/>
    <s v="2025"/>
    <s v="Aug"/>
    <s v="Tue"/>
    <n v="1"/>
  </r>
  <r>
    <d v="2025-03-09T00:00:00"/>
    <n v="9"/>
    <n v="616"/>
    <n v="5544"/>
    <n v="3326.4"/>
    <n v="2217.6"/>
    <x v="1"/>
    <x v="1"/>
    <s v="Bank Transfer"/>
    <s v="2025"/>
    <s v="Mar"/>
    <s v="Sun"/>
    <n v="7"/>
  </r>
  <r>
    <d v="2025-05-04T00:00:00"/>
    <n v="1"/>
    <n v="692"/>
    <n v="692"/>
    <n v="380.6"/>
    <n v="311.39999999999998"/>
    <x v="1"/>
    <x v="2"/>
    <s v="Credit Card"/>
    <s v="2025"/>
    <s v="Apr"/>
    <s v="Sun"/>
    <n v="7"/>
  </r>
  <r>
    <d v="2025-07-31T00:00:00"/>
    <n v="6"/>
    <n v="366"/>
    <n v="2196"/>
    <n v="1098"/>
    <n v="1098"/>
    <x v="0"/>
    <x v="0"/>
    <s v="Bank Transfer"/>
    <s v="2025"/>
    <s v="Jul"/>
    <s v="Wed"/>
    <n v="8"/>
  </r>
  <r>
    <d v="2025-01-11T00:00:00"/>
    <n v="2"/>
    <n v="132"/>
    <n v="264"/>
    <n v="132"/>
    <n v="132"/>
    <x v="1"/>
    <x v="2"/>
    <s v="Cash"/>
    <s v="2025"/>
    <s v="Jan"/>
    <s v="Sat"/>
    <n v="7"/>
  </r>
  <r>
    <d v="2025-02-05T00:00:00"/>
    <n v="1"/>
    <n v="102"/>
    <n v="102"/>
    <n v="76.5"/>
    <n v="25.5"/>
    <x v="1"/>
    <x v="0"/>
    <s v="Credit Card"/>
    <s v="2025"/>
    <s v="Jan"/>
    <s v="Tue"/>
    <n v="15"/>
  </r>
  <r>
    <d v="2025-10-19T00:00:00"/>
    <n v="5"/>
    <n v="644"/>
    <n v="3220"/>
    <n v="2415"/>
    <n v="805"/>
    <x v="0"/>
    <x v="3"/>
    <s v="Cash"/>
    <s v="2025"/>
    <s v="Oct"/>
    <s v="Thu"/>
    <n v="10"/>
  </r>
  <r>
    <d v="2025-03-18T00:00:00"/>
    <n v="7"/>
    <n v="171"/>
    <n v="1197"/>
    <n v="897.75"/>
    <n v="299.25"/>
    <x v="1"/>
    <x v="1"/>
    <s v="Mobile Money"/>
    <s v="2025"/>
    <s v="Mar"/>
    <s v="Wed"/>
    <n v="6"/>
  </r>
  <r>
    <d v="2025-09-03T00:00:00"/>
    <n v="8"/>
    <n v="204"/>
    <n v="1632"/>
    <n v="1305.6000000000001"/>
    <n v="326.39999999999986"/>
    <x v="1"/>
    <x v="3"/>
    <s v="Mobile Money"/>
    <s v="2025"/>
    <s v="Sep"/>
    <s v="Mon"/>
    <n v="2"/>
  </r>
  <r>
    <d v="2025-11-24T00:00:00"/>
    <n v="1"/>
    <n v="410"/>
    <n v="410"/>
    <n v="225.50000000000003"/>
    <n v="184.49999999999997"/>
    <x v="1"/>
    <x v="1"/>
    <s v="Credit Card"/>
    <s v="2025"/>
    <s v="Nov"/>
    <s v="Fri"/>
    <n v="10"/>
  </r>
  <r>
    <d v="2025-05-08T00:00:00"/>
    <n v="2"/>
    <n v="874"/>
    <n v="1748"/>
    <n v="874"/>
    <n v="874"/>
    <x v="0"/>
    <x v="0"/>
    <s v="Cash"/>
    <s v="2025"/>
    <s v="May"/>
    <s v="Mon"/>
    <n v="3"/>
  </r>
  <r>
    <d v="2025-02-23T00:00:00"/>
    <n v="7"/>
    <n v="855"/>
    <n v="5985"/>
    <n v="2992.5"/>
    <n v="2992.5"/>
    <x v="1"/>
    <x v="2"/>
    <s v="Mobile Money"/>
    <s v="2025"/>
    <s v="Feb"/>
    <s v="Wed"/>
    <n v="4"/>
  </r>
  <r>
    <d v="2025-04-13T00:00:00"/>
    <n v="1"/>
    <n v="386"/>
    <n v="386"/>
    <n v="270.2"/>
    <n v="115.80000000000001"/>
    <x v="0"/>
    <x v="0"/>
    <s v="Credit Card"/>
    <s v="2025"/>
    <s v="Apr"/>
    <s v="Sun"/>
    <n v="7"/>
  </r>
  <r>
    <d v="2025-03-27T00:00:00"/>
    <n v="9"/>
    <n v="309"/>
    <n v="2781"/>
    <n v="1529.5500000000002"/>
    <n v="1251.4499999999998"/>
    <x v="1"/>
    <x v="4"/>
    <s v="Bank Transfer"/>
    <s v="2025"/>
    <s v="Mar"/>
    <s v="Sun"/>
    <n v="11"/>
  </r>
  <r>
    <d v="2025-03-03T00:00:00"/>
    <n v="3"/>
    <n v="97"/>
    <n v="291"/>
    <n v="218.25"/>
    <n v="72.75"/>
    <x v="0"/>
    <x v="2"/>
    <s v="Mobile Money"/>
    <s v="2025"/>
    <s v="Feb"/>
    <s v="Fri"/>
    <n v="10"/>
  </r>
  <r>
    <d v="2025-11-20T00:00:00"/>
    <n v="4"/>
    <n v="180"/>
    <n v="720"/>
    <n v="396.00000000000006"/>
    <n v="323.99999999999994"/>
    <x v="1"/>
    <x v="1"/>
    <s v="Bank Transfer"/>
    <s v="2025"/>
    <s v="Nov"/>
    <s v="Sun"/>
    <n v="11"/>
  </r>
  <r>
    <d v="2025-07-04T00:00:00"/>
    <n v="1"/>
    <n v="187"/>
    <n v="187"/>
    <n v="140.25"/>
    <n v="46.75"/>
    <x v="1"/>
    <x v="0"/>
    <s v="Credit Card"/>
    <s v="2025"/>
    <s v="Jun"/>
    <s v="Sat"/>
    <n v="6"/>
  </r>
  <r>
    <d v="2025-10-04T00:00:00"/>
    <n v="9"/>
    <n v="286"/>
    <n v="2574"/>
    <n v="1930.5"/>
    <n v="643.5"/>
    <x v="1"/>
    <x v="3"/>
    <s v="Bank Transfer"/>
    <s v="2025"/>
    <s v="Sep"/>
    <s v="Fri"/>
    <n v="8"/>
  </r>
  <r>
    <d v="2025-01-31T00:00:00"/>
    <n v="6"/>
    <n v="541"/>
    <n v="3246"/>
    <n v="2434.5"/>
    <n v="811.5"/>
    <x v="1"/>
    <x v="0"/>
    <s v="Mobile Money"/>
    <s v="2025"/>
    <s v="Jan"/>
    <s v="Sat"/>
    <n v="13"/>
  </r>
  <r>
    <d v="2025-07-20T00:00:00"/>
    <n v="8"/>
    <n v="779"/>
    <n v="6232"/>
    <n v="3739.2"/>
    <n v="2492.8000000000002"/>
    <x v="0"/>
    <x v="2"/>
    <s v="Cash"/>
    <s v="2025"/>
    <s v="Jul"/>
    <s v="Sat"/>
    <n v="8"/>
  </r>
  <r>
    <d v="2025-09-11T00:00:00"/>
    <n v="4"/>
    <n v="249"/>
    <n v="996"/>
    <n v="846.6"/>
    <n v="149.39999999999998"/>
    <x v="1"/>
    <x v="0"/>
    <s v="Mobile Money"/>
    <s v="2025"/>
    <s v="Sep"/>
    <s v="Tue"/>
    <n v="2"/>
  </r>
  <r>
    <d v="2025-07-29T00:00:00"/>
    <n v="2"/>
    <n v="146"/>
    <n v="292"/>
    <n v="189.8"/>
    <n v="102.19999999999999"/>
    <x v="1"/>
    <x v="4"/>
    <s v="Bank Transfer"/>
    <s v="2025"/>
    <s v="Jul"/>
    <s v="Wed"/>
    <n v="13"/>
  </r>
  <r>
    <d v="2025-01-21T00:00:00"/>
    <n v="1"/>
    <n v="333"/>
    <n v="333"/>
    <n v="183.15"/>
    <n v="149.85"/>
    <x v="1"/>
    <x v="3"/>
    <s v="Mobile Money"/>
    <s v="2025"/>
    <s v="Jan"/>
    <s v="Wed"/>
    <n v="13"/>
  </r>
  <r>
    <d v="2025-09-04T00:00:00"/>
    <n v="9"/>
    <n v="687"/>
    <n v="6183"/>
    <n v="3091.5"/>
    <n v="3091.5"/>
    <x v="1"/>
    <x v="4"/>
    <s v="Cash"/>
    <s v="2025"/>
    <s v="Aug"/>
    <s v="Thu"/>
    <n v="7"/>
  </r>
  <r>
    <d v="2025-07-19T00:00:00"/>
    <n v="6"/>
    <n v="342"/>
    <n v="2052"/>
    <n v="1641.6000000000001"/>
    <n v="410.39999999999986"/>
    <x v="0"/>
    <x v="3"/>
    <s v="Cash"/>
    <s v="2025"/>
    <s v="Jul"/>
    <s v="Wed"/>
    <n v="10"/>
  </r>
  <r>
    <d v="2025-11-16T00:00:00"/>
    <n v="6"/>
    <n v="461"/>
    <n v="2766"/>
    <n v="2074.5"/>
    <n v="691.5"/>
    <x v="0"/>
    <x v="2"/>
    <s v="Mobile Money"/>
    <s v="2025"/>
    <s v="Nov"/>
    <s v="Tue"/>
    <n v="5"/>
  </r>
  <r>
    <d v="2025-03-01T00:00:00"/>
    <n v="4"/>
    <n v="371"/>
    <n v="1484"/>
    <n v="1038.8"/>
    <n v="445.20000000000005"/>
    <x v="1"/>
    <x v="1"/>
    <s v="Bank Transfer"/>
    <s v="2025"/>
    <s v="Feb"/>
    <s v="Wed"/>
    <n v="10"/>
  </r>
  <r>
    <d v="2025-02-19T00:00:00"/>
    <n v="1"/>
    <n v="200"/>
    <n v="200"/>
    <n v="110.00000000000001"/>
    <n v="89.999999999999986"/>
    <x v="1"/>
    <x v="1"/>
    <s v="Credit Card"/>
    <s v="2025"/>
    <s v="Feb"/>
    <s v="Mon"/>
    <n v="9"/>
  </r>
  <r>
    <d v="2025-02-15T00:00:00"/>
    <n v="3"/>
    <n v="356"/>
    <n v="1068"/>
    <n v="801"/>
    <n v="267"/>
    <x v="0"/>
    <x v="1"/>
    <s v="Bank Transfer"/>
    <s v="2025"/>
    <s v="Feb"/>
    <s v="Thu"/>
    <n v="9"/>
  </r>
  <r>
    <d v="2025-03-05T00:00:00"/>
    <n v="4"/>
    <n v="587"/>
    <n v="2348"/>
    <n v="1174"/>
    <n v="1174"/>
    <x v="0"/>
    <x v="4"/>
    <s v="Bank Transfer"/>
    <s v="2025"/>
    <s v="Mar"/>
    <s v="Tue"/>
    <n v="1"/>
  </r>
  <r>
    <d v="2025-07-05T00:00:00"/>
    <n v="4"/>
    <n v="441"/>
    <n v="1764"/>
    <n v="882"/>
    <n v="882"/>
    <x v="0"/>
    <x v="3"/>
    <s v="Mobile Money"/>
    <s v="2025"/>
    <s v="Jun"/>
    <s v="Fri"/>
    <n v="8"/>
  </r>
  <r>
    <d v="2025-12-31T00:00:00"/>
    <n v="8"/>
    <n v="953"/>
    <n v="7624"/>
    <n v="3812"/>
    <n v="3812"/>
    <x v="0"/>
    <x v="1"/>
    <s v="Cash"/>
    <s v="2025"/>
    <s v="Dec"/>
    <s v="Mon"/>
    <n v="9"/>
  </r>
  <r>
    <d v="2025-02-14T00:00:00"/>
    <n v="10"/>
    <n v="356"/>
    <n v="3560"/>
    <n v="2670"/>
    <n v="890"/>
    <x v="0"/>
    <x v="4"/>
    <s v="Bank Transfer"/>
    <s v="2025"/>
    <s v="Feb"/>
    <s v="Wed"/>
    <n v="9"/>
  </r>
  <r>
    <d v="2025-07-27T00:00:00"/>
    <n v="9"/>
    <n v="855"/>
    <n v="7695"/>
    <n v="5771.25"/>
    <n v="1923.75"/>
    <x v="1"/>
    <x v="3"/>
    <s v="Credit Card"/>
    <s v="2025"/>
    <s v="Jul"/>
    <s v="Thu"/>
    <n v="3"/>
  </r>
  <r>
    <d v="2025-05-10T00:00:00"/>
    <n v="1"/>
    <n v="320"/>
    <n v="320"/>
    <n v="160"/>
    <n v="160"/>
    <x v="1"/>
    <x v="0"/>
    <s v="Mobile Money"/>
    <s v="2025"/>
    <s v="Apr"/>
    <s v="Sat"/>
    <n v="14"/>
  </r>
  <r>
    <d v="2025-12-30T00:00:00"/>
    <n v="10"/>
    <n v="308"/>
    <n v="3080"/>
    <n v="2464"/>
    <n v="616"/>
    <x v="1"/>
    <x v="0"/>
    <s v="Bank Transfer"/>
    <s v="2025"/>
    <s v="Dec"/>
    <s v="Sat"/>
    <n v="10"/>
  </r>
  <r>
    <d v="2025-12-29T00:00:00"/>
    <n v="8"/>
    <n v="259"/>
    <n v="2072"/>
    <n v="1554"/>
    <n v="518"/>
    <x v="1"/>
    <x v="1"/>
    <s v="Cash"/>
    <s v="2025"/>
    <s v="Dec"/>
    <s v="Tue"/>
    <n v="13"/>
  </r>
  <r>
    <d v="2025-01-29T00:00:00"/>
    <n v="8"/>
    <n v="684"/>
    <n v="5472"/>
    <n v="4104"/>
    <n v="1368"/>
    <x v="0"/>
    <x v="1"/>
    <s v="Cash"/>
    <s v="2025"/>
    <s v="Jan"/>
    <s v="Mon"/>
    <n v="2"/>
  </r>
  <r>
    <d v="2025-09-30T00:00:00"/>
    <n v="6"/>
    <n v="993"/>
    <n v="5958"/>
    <n v="4766.4000000000005"/>
    <n v="1191.5999999999995"/>
    <x v="1"/>
    <x v="4"/>
    <s v="Mobile Money"/>
    <s v="2025"/>
    <s v="Sep"/>
    <s v="Thu"/>
    <n v="5"/>
  </r>
  <r>
    <d v="2025-05-27T00:00:00"/>
    <n v="1"/>
    <n v="773"/>
    <n v="773"/>
    <n v="502.45000000000005"/>
    <n v="270.54999999999995"/>
    <x v="1"/>
    <x v="3"/>
    <s v="Mobile Money"/>
    <s v="2025"/>
    <s v="May"/>
    <s v="Wed"/>
    <n v="6"/>
  </r>
  <r>
    <d v="2025-01-12T00:00:00"/>
    <n v="8"/>
    <n v="527"/>
    <n v="4216"/>
    <n v="3583.6"/>
    <n v="632.40000000000009"/>
    <x v="1"/>
    <x v="0"/>
    <s v="Bank Transfer"/>
    <s v="2025"/>
    <s v="Jan"/>
    <s v="Mon"/>
    <n v="6"/>
  </r>
  <r>
    <d v="2025-12-11T00:00:00"/>
    <n v="10"/>
    <n v="752"/>
    <n v="7520"/>
    <n v="6016"/>
    <n v="1504"/>
    <x v="0"/>
    <x v="0"/>
    <s v="Mobile Money"/>
    <s v="2025"/>
    <s v="Dec"/>
    <s v="Mon"/>
    <n v="10"/>
  </r>
  <r>
    <d v="2025-12-04T00:00:00"/>
    <n v="1"/>
    <n v="821"/>
    <n v="821"/>
    <n v="410.5"/>
    <n v="410.5"/>
    <x v="0"/>
    <x v="1"/>
    <s v="Mobile Money"/>
    <s v="2025"/>
    <s v="Nov"/>
    <s v="Thu"/>
    <n v="7"/>
  </r>
  <r>
    <d v="2025-10-04T00:00:00"/>
    <n v="9"/>
    <n v="733"/>
    <n v="6597"/>
    <n v="4617.8999999999996"/>
    <n v="1979.1000000000004"/>
    <x v="1"/>
    <x v="2"/>
    <s v="Cash"/>
    <s v="2025"/>
    <s v="Sep"/>
    <s v="Sun"/>
    <n v="6"/>
  </r>
  <r>
    <d v="2025-02-25T00:00:00"/>
    <n v="7"/>
    <n v="471"/>
    <n v="3297"/>
    <n v="1813.3500000000001"/>
    <n v="1483.6499999999999"/>
    <x v="1"/>
    <x v="0"/>
    <s v="Bank Transfer"/>
    <s v="2025"/>
    <s v="Feb"/>
    <s v="Wed"/>
    <n v="6"/>
  </r>
  <r>
    <d v="2025-03-29T00:00:00"/>
    <n v="2"/>
    <n v="566"/>
    <n v="1132"/>
    <n v="735.80000000000007"/>
    <n v="396.19999999999993"/>
    <x v="1"/>
    <x v="2"/>
    <s v="Credit Card"/>
    <s v="2025"/>
    <s v="Mar"/>
    <s v="Sat"/>
    <n v="7"/>
  </r>
  <r>
    <d v="2025-07-08T00:00:00"/>
    <n v="1"/>
    <n v="284"/>
    <n v="284"/>
    <n v="213"/>
    <n v="71"/>
    <x v="0"/>
    <x v="2"/>
    <s v="Bank Transfer"/>
    <s v="2025"/>
    <s v="Jul"/>
    <s v="Tue"/>
    <n v="7"/>
  </r>
  <r>
    <d v="2025-08-18T00:00:00"/>
    <n v="8"/>
    <n v="48"/>
    <n v="384"/>
    <n v="288"/>
    <n v="96"/>
    <x v="0"/>
    <x v="3"/>
    <s v="Bank Transfer"/>
    <s v="2025"/>
    <s v="Aug"/>
    <s v="Sun"/>
    <n v="1"/>
  </r>
  <r>
    <d v="2025-08-11T00:00:00"/>
    <n v="3"/>
    <n v="262"/>
    <n v="786"/>
    <n v="589.5"/>
    <n v="196.5"/>
    <x v="1"/>
    <x v="3"/>
    <s v="Cash"/>
    <s v="2025"/>
    <s v="Aug"/>
    <s v="Tue"/>
    <n v="6"/>
  </r>
  <r>
    <d v="2025-03-10T00:00:00"/>
    <n v="8"/>
    <n v="733"/>
    <n v="5864"/>
    <n v="3811.6"/>
    <n v="2052.4"/>
    <x v="0"/>
    <x v="0"/>
    <s v="Bank Transfer"/>
    <s v="2025"/>
    <s v="Feb"/>
    <s v="Fri"/>
    <n v="10"/>
  </r>
  <r>
    <d v="2025-04-14T00:00:00"/>
    <n v="8"/>
    <n v="258"/>
    <n v="2064"/>
    <n v="1548"/>
    <n v="516"/>
    <x v="0"/>
    <x v="4"/>
    <s v="Mobile Money"/>
    <s v="2025"/>
    <s v="Apr"/>
    <s v="Fri"/>
    <n v="3"/>
  </r>
  <r>
    <d v="2025-04-01T00:00:00"/>
    <n v="10"/>
    <n v="405"/>
    <n v="4050"/>
    <n v="3037.5"/>
    <n v="1012.5"/>
    <x v="0"/>
    <x v="3"/>
    <s v="Bank Transfer"/>
    <s v="2025"/>
    <s v="Mar"/>
    <s v="Wed"/>
    <n v="6"/>
  </r>
  <r>
    <d v="2025-09-25T00:00:00"/>
    <n v="6"/>
    <n v="252"/>
    <n v="1512"/>
    <n v="1209.6000000000001"/>
    <n v="302.39999999999986"/>
    <x v="0"/>
    <x v="0"/>
    <s v="Mobile Money"/>
    <s v="2025"/>
    <s v="Sep"/>
    <s v="Wed"/>
    <n v="1"/>
  </r>
  <r>
    <d v="2025-11-10T00:00:00"/>
    <n v="10"/>
    <n v="85"/>
    <n v="850"/>
    <n v="552.5"/>
    <n v="297.5"/>
    <x v="0"/>
    <x v="4"/>
    <s v="Cash"/>
    <s v="2025"/>
    <s v="Nov"/>
    <s v="Tue"/>
    <n v="6"/>
  </r>
  <r>
    <d v="2025-04-25T00:00:00"/>
    <n v="9"/>
    <n v="67"/>
    <n v="603"/>
    <n v="391.95"/>
    <n v="211.05"/>
    <x v="0"/>
    <x v="0"/>
    <s v="Mobile Money"/>
    <s v="2025"/>
    <s v="Apr"/>
    <s v="Mon"/>
    <n v="4"/>
  </r>
  <r>
    <d v="2025-06-10T00:00:00"/>
    <n v="3"/>
    <n v="723"/>
    <n v="2169"/>
    <n v="1518.3"/>
    <n v="650.70000000000005"/>
    <x v="0"/>
    <x v="0"/>
    <s v="Bank Transfer"/>
    <s v="2025"/>
    <s v="Jun"/>
    <s v="Wed"/>
    <n v="6"/>
  </r>
  <r>
    <d v="2025-04-19T00:00:00"/>
    <n v="2"/>
    <n v="919"/>
    <n v="1838"/>
    <n v="1378.5"/>
    <n v="459.5"/>
    <x v="0"/>
    <x v="0"/>
    <s v="Credit Card"/>
    <s v="2025"/>
    <s v="Apr"/>
    <s v="Tue"/>
    <n v="4"/>
  </r>
  <r>
    <d v="2025-08-08T00:00:00"/>
    <n v="2"/>
    <n v="315"/>
    <n v="630"/>
    <n v="535.5"/>
    <n v="94.5"/>
    <x v="0"/>
    <x v="3"/>
    <s v="Bank Transfer"/>
    <s v="2025"/>
    <s v="Aug"/>
    <s v="Sat"/>
    <n v="6"/>
  </r>
  <r>
    <d v="2025-03-29T00:00:00"/>
    <n v="3"/>
    <n v="561"/>
    <n v="1683"/>
    <n v="1346.4"/>
    <n v="336.59999999999991"/>
    <x v="0"/>
    <x v="3"/>
    <s v="Cash"/>
    <s v="2025"/>
    <s v="Mar"/>
    <s v="Sun"/>
    <n v="6"/>
  </r>
  <r>
    <d v="2025-06-30T00:00:00"/>
    <n v="1"/>
    <n v="934"/>
    <n v="934"/>
    <n v="700.5"/>
    <n v="233.5"/>
    <x v="0"/>
    <x v="3"/>
    <s v="Mobile Money"/>
    <s v="2025"/>
    <s v="Jun"/>
    <s v="Thu"/>
    <n v="4"/>
  </r>
  <r>
    <d v="2025-12-22T00:00:00"/>
    <n v="1"/>
    <n v="979"/>
    <n v="979"/>
    <n v="832.15"/>
    <n v="146.85000000000002"/>
    <x v="1"/>
    <x v="0"/>
    <s v="Cash"/>
    <s v="2025"/>
    <s v="Dec"/>
    <s v="Wed"/>
    <n v="5"/>
  </r>
  <r>
    <d v="2025-09-23T00:00:00"/>
    <n v="1"/>
    <n v="805"/>
    <n v="805"/>
    <n v="603.75"/>
    <n v="201.25"/>
    <x v="1"/>
    <x v="1"/>
    <s v="Cash"/>
    <s v="2025"/>
    <s v="Sep"/>
    <s v="Wed"/>
    <n v="6"/>
  </r>
  <r>
    <d v="2025-01-16T00:00:00"/>
    <n v="3"/>
    <n v="319"/>
    <n v="957"/>
    <n v="478.5"/>
    <n v="478.5"/>
    <x v="0"/>
    <x v="0"/>
    <s v="Bank Transfer"/>
    <s v="2025"/>
    <s v="Jan"/>
    <s v="Thu"/>
    <n v="7"/>
  </r>
  <r>
    <d v="2025-05-12T00:00:00"/>
    <n v="4"/>
    <n v="872"/>
    <n v="3488"/>
    <n v="2092.7999999999997"/>
    <n v="1395.2000000000003"/>
    <x v="0"/>
    <x v="2"/>
    <s v="Cash"/>
    <s v="2025"/>
    <s v="May"/>
    <s v="Fri"/>
    <n v="10"/>
  </r>
  <r>
    <d v="2025-03-16T00:00:00"/>
    <n v="3"/>
    <n v="154"/>
    <n v="462"/>
    <n v="254.10000000000002"/>
    <n v="207.89999999999998"/>
    <x v="1"/>
    <x v="2"/>
    <s v="Cash"/>
    <s v="2025"/>
    <s v="Mar"/>
    <s v="Wed"/>
    <n v="4"/>
  </r>
  <r>
    <d v="2025-07-06T00:00:00"/>
    <n v="10"/>
    <n v="674"/>
    <n v="6740"/>
    <n v="5055"/>
    <n v="1685"/>
    <x v="1"/>
    <x v="1"/>
    <s v="Credit Card"/>
    <s v="2025"/>
    <s v="Jul"/>
    <s v="Fri"/>
    <n v="2"/>
  </r>
  <r>
    <d v="2025-09-30T00:00:00"/>
    <n v="8"/>
    <n v="203"/>
    <n v="1624"/>
    <n v="812"/>
    <n v="812"/>
    <x v="0"/>
    <x v="4"/>
    <s v="Credit Card"/>
    <s v="2025"/>
    <s v="Sep"/>
    <s v="Thu"/>
    <n v="5"/>
  </r>
  <r>
    <d v="2025-04-18T00:00:00"/>
    <n v="5"/>
    <n v="608"/>
    <n v="3040"/>
    <n v="2128"/>
    <n v="912"/>
    <x v="1"/>
    <x v="0"/>
    <s v="Bank Transfer"/>
    <s v="2025"/>
    <s v="Apr"/>
    <s v="Sat"/>
    <n v="6"/>
  </r>
  <r>
    <d v="2025-04-25T00:00:00"/>
    <n v="5"/>
    <n v="664"/>
    <n v="3320"/>
    <n v="2158"/>
    <n v="1162"/>
    <x v="1"/>
    <x v="3"/>
    <s v="Credit Card"/>
    <s v="2025"/>
    <s v="Apr"/>
    <s v="Mon"/>
    <n v="4"/>
  </r>
  <r>
    <d v="2025-06-06T00:00:00"/>
    <n v="9"/>
    <n v="164"/>
    <n v="1476"/>
    <n v="959.4"/>
    <n v="516.6"/>
    <x v="1"/>
    <x v="4"/>
    <s v="Mobile Money"/>
    <s v="2025"/>
    <s v="May"/>
    <s v="Sun"/>
    <n v="12"/>
  </r>
  <r>
    <d v="2025-01-29T00:00:00"/>
    <n v="4"/>
    <n v="200"/>
    <n v="800"/>
    <n v="600"/>
    <n v="200"/>
    <x v="0"/>
    <x v="1"/>
    <s v="Bank Transfer"/>
    <s v="2025"/>
    <s v="Jan"/>
    <s v="Sun"/>
    <n v="3"/>
  </r>
  <r>
    <d v="2025-05-25T00:00:00"/>
    <n v="4"/>
    <n v="959"/>
    <n v="3836"/>
    <n v="1918"/>
    <n v="1918"/>
    <x v="0"/>
    <x v="2"/>
    <s v="Cash"/>
    <s v="2025"/>
    <s v="May"/>
    <s v="Fri"/>
    <n v="9"/>
  </r>
  <r>
    <d v="2025-10-15T00:00:00"/>
    <n v="3"/>
    <n v="960"/>
    <n v="2880"/>
    <n v="1440"/>
    <n v="1440"/>
    <x v="0"/>
    <x v="4"/>
    <s v="Bank Transfer"/>
    <s v="2025"/>
    <s v="Oct"/>
    <s v="Sun"/>
    <n v="3"/>
  </r>
  <r>
    <d v="2025-08-13T00:00:00"/>
    <n v="1"/>
    <n v="269"/>
    <n v="269"/>
    <n v="147.95000000000002"/>
    <n v="121.04999999999998"/>
    <x v="0"/>
    <x v="2"/>
    <s v="Mobile Money"/>
    <s v="2025"/>
    <s v="Aug"/>
    <s v="Sat"/>
    <n v="4"/>
  </r>
  <r>
    <d v="2025-02-01T00:00:00"/>
    <n v="9"/>
    <n v="498"/>
    <n v="4482"/>
    <n v="2913.3"/>
    <n v="1568.6999999999998"/>
    <x v="0"/>
    <x v="0"/>
    <s v="Bank Transfer"/>
    <s v="2025"/>
    <s v="Jan"/>
    <s v="Thu"/>
    <n v="9"/>
  </r>
  <r>
    <d v="2025-03-27T00:00:00"/>
    <n v="6"/>
    <n v="662"/>
    <n v="3972"/>
    <n v="3177.6000000000004"/>
    <n v="794.39999999999964"/>
    <x v="0"/>
    <x v="2"/>
    <s v="Bank Transfer"/>
    <s v="2025"/>
    <s v="Mar"/>
    <s v="Thu"/>
    <n v="7"/>
  </r>
  <r>
    <d v="2025-02-03T00:00:00"/>
    <n v="1"/>
    <n v="909"/>
    <n v="909"/>
    <n v="454.5"/>
    <n v="454.5"/>
    <x v="1"/>
    <x v="3"/>
    <s v="Mobile Money"/>
    <s v="2025"/>
    <s v="Jan"/>
    <s v="Fri"/>
    <n v="10"/>
  </r>
  <r>
    <d v="2025-12-24T00:00:00"/>
    <n v="8"/>
    <n v="189"/>
    <n v="1512"/>
    <n v="1134"/>
    <n v="378"/>
    <x v="0"/>
    <x v="0"/>
    <s v="Cash"/>
    <s v="2025"/>
    <s v="Dec"/>
    <s v="Sun"/>
    <n v="3"/>
  </r>
  <r>
    <d v="2025-05-02T00:00:00"/>
    <n v="4"/>
    <n v="689"/>
    <n v="2756"/>
    <n v="1515.8000000000002"/>
    <n v="1240.1999999999998"/>
    <x v="1"/>
    <x v="1"/>
    <s v="Credit Card"/>
    <s v="2025"/>
    <s v="Apr"/>
    <s v="Wed"/>
    <n v="9"/>
  </r>
  <r>
    <d v="2025-09-28T00:00:00"/>
    <n v="9"/>
    <n v="485"/>
    <n v="4365"/>
    <n v="2619"/>
    <n v="1746"/>
    <x v="1"/>
    <x v="2"/>
    <s v="Cash"/>
    <s v="2025"/>
    <s v="Sep"/>
    <s v="Sun"/>
    <n v="7"/>
  </r>
  <r>
    <d v="2025-09-11T00:00:00"/>
    <n v="2"/>
    <n v="31"/>
    <n v="62"/>
    <n v="34.1"/>
    <n v="27.9"/>
    <x v="1"/>
    <x v="4"/>
    <s v="Mobile Money"/>
    <s v="2025"/>
    <s v="Sep"/>
    <s v="Tue"/>
    <n v="2"/>
  </r>
  <r>
    <d v="2025-09-14T00:00:00"/>
    <n v="6"/>
    <n v="806"/>
    <n v="4836"/>
    <n v="2659.8"/>
    <n v="2176.1999999999998"/>
    <x v="0"/>
    <x v="3"/>
    <s v="Mobile Money"/>
    <s v="2025"/>
    <s v="Sep"/>
    <s v="Fri"/>
    <n v="2"/>
  </r>
  <r>
    <d v="2025-10-10T00:00:00"/>
    <n v="5"/>
    <n v="720"/>
    <n v="3600"/>
    <n v="2340"/>
    <n v="1260"/>
    <x v="0"/>
    <x v="0"/>
    <s v="Cash"/>
    <s v="2025"/>
    <s v="Oct"/>
    <s v="Wed"/>
    <n v="2"/>
  </r>
  <r>
    <d v="2025-07-23T00:00:00"/>
    <n v="2"/>
    <n v="420"/>
    <n v="840"/>
    <n v="546"/>
    <n v="294"/>
    <x v="0"/>
    <x v="1"/>
    <s v="Bank Transfer"/>
    <s v="2025"/>
    <s v="Jul"/>
    <s v="Thu"/>
    <n v="6"/>
  </r>
  <r>
    <d v="2025-12-26T00:00:00"/>
    <n v="3"/>
    <n v="10"/>
    <n v="30"/>
    <n v="16.5"/>
    <n v="13.5"/>
    <x v="0"/>
    <x v="3"/>
    <s v="Bank Transfer"/>
    <s v="2025"/>
    <s v="Dec"/>
    <s v="Tue"/>
    <n v="10"/>
  </r>
  <r>
    <d v="2025-11-02T00:00:00"/>
    <n v="1"/>
    <n v="950"/>
    <n v="950"/>
    <n v="475"/>
    <n v="475"/>
    <x v="0"/>
    <x v="1"/>
    <s v="Credit Card"/>
    <s v="2025"/>
    <s v="Oct"/>
    <s v="Thu"/>
    <n v="10"/>
  </r>
  <r>
    <d v="2025-03-06T00:00:00"/>
    <n v="7"/>
    <n v="996"/>
    <n v="6972"/>
    <n v="4531.8"/>
    <n v="2440.1999999999998"/>
    <x v="0"/>
    <x v="4"/>
    <s v="Mobile Money"/>
    <s v="2025"/>
    <s v="Feb"/>
    <s v="Fri"/>
    <n v="6"/>
  </r>
  <r>
    <d v="2025-02-05T00:00:00"/>
    <n v="4"/>
    <n v="439"/>
    <n v="1756"/>
    <n v="965.80000000000007"/>
    <n v="790.19999999999993"/>
    <x v="0"/>
    <x v="2"/>
    <s v="Cash"/>
    <s v="2025"/>
    <s v="Feb"/>
    <s v="Sat"/>
    <n v="4"/>
  </r>
  <r>
    <d v="2025-01-10T00:00:00"/>
    <n v="9"/>
    <n v="727"/>
    <n v="6543"/>
    <n v="3598.65"/>
    <n v="2944.35"/>
    <x v="0"/>
    <x v="0"/>
    <s v="Mobile Money"/>
    <s v="2025"/>
    <s v="Jan"/>
    <s v="Fri"/>
    <n v="7"/>
  </r>
  <r>
    <d v="2025-02-20T00:00:00"/>
    <n v="5"/>
    <n v="314"/>
    <n v="1570"/>
    <n v="1020.5"/>
    <n v="549.5"/>
    <x v="0"/>
    <x v="3"/>
    <s v="Cash"/>
    <s v="2025"/>
    <s v="Feb"/>
    <s v="Sun"/>
    <n v="4"/>
  </r>
  <r>
    <d v="2025-09-24T00:00:00"/>
    <n v="8"/>
    <n v="419"/>
    <n v="3352"/>
    <n v="2514"/>
    <n v="838"/>
    <x v="1"/>
    <x v="0"/>
    <s v="Bank Transfer"/>
    <s v="2025"/>
    <s v="Sep"/>
    <s v="Sat"/>
    <n v="4"/>
  </r>
  <r>
    <d v="2025-12-05T00:00:00"/>
    <n v="5"/>
    <n v="900"/>
    <n v="4500"/>
    <n v="2700"/>
    <n v="1800"/>
    <x v="1"/>
    <x v="1"/>
    <s v="Bank Transfer"/>
    <s v="2025"/>
    <s v="Nov"/>
    <s v="Wed"/>
    <n v="9"/>
  </r>
  <r>
    <d v="2025-12-03T00:00:00"/>
    <n v="7"/>
    <n v="444"/>
    <n v="3108"/>
    <n v="1709.4"/>
    <n v="1398.6"/>
    <x v="1"/>
    <x v="1"/>
    <s v="Bank Transfer"/>
    <s v="2025"/>
    <s v="Nov"/>
    <s v="Thu"/>
    <n v="6"/>
  </r>
  <r>
    <d v="2025-06-09T00:00:00"/>
    <n v="5"/>
    <n v="615"/>
    <n v="3075"/>
    <n v="1691.2500000000002"/>
    <n v="1383.7499999999998"/>
    <x v="1"/>
    <x v="1"/>
    <s v="Mobile Money"/>
    <s v="2025"/>
    <s v="Jun"/>
    <s v="Fri"/>
    <n v="3"/>
  </r>
  <r>
    <d v="2025-12-16T00:00:00"/>
    <n v="7"/>
    <n v="595"/>
    <n v="4165"/>
    <n v="2082.5"/>
    <n v="2082.5"/>
    <x v="0"/>
    <x v="0"/>
    <s v="Credit Card"/>
    <s v="2025"/>
    <s v="Dec"/>
    <s v="Mon"/>
    <n v="1"/>
  </r>
  <r>
    <d v="2025-01-12T00:00:00"/>
    <n v="1"/>
    <n v="669"/>
    <n v="669"/>
    <n v="468.29999999999995"/>
    <n v="200.70000000000005"/>
    <x v="0"/>
    <x v="0"/>
    <s v="Credit Card"/>
    <s v="2025"/>
    <s v="Jan"/>
    <s v="Fri"/>
    <n v="9"/>
  </r>
  <r>
    <d v="2025-08-13T00:00:00"/>
    <n v="9"/>
    <n v="967"/>
    <n v="8703"/>
    <n v="5656.95"/>
    <n v="3046.05"/>
    <x v="0"/>
    <x v="3"/>
    <s v="Credit Card"/>
    <s v="2025"/>
    <s v="Aug"/>
    <s v="Sun"/>
    <n v="3"/>
  </r>
  <r>
    <d v="2025-04-18T00:00:00"/>
    <n v="5"/>
    <n v="874"/>
    <n v="4370"/>
    <n v="3277.5"/>
    <n v="1092.5"/>
    <x v="0"/>
    <x v="3"/>
    <s v="Bank Transfer"/>
    <s v="2025"/>
    <s v="Apr"/>
    <s v="Sat"/>
    <n v="6"/>
  </r>
  <r>
    <d v="2025-10-25T00:00:00"/>
    <n v="6"/>
    <n v="124"/>
    <n v="744"/>
    <n v="372"/>
    <n v="372"/>
    <x v="1"/>
    <x v="0"/>
    <s v="Bank Transfer"/>
    <s v="2025"/>
    <s v="Oct"/>
    <s v="Sat"/>
    <n v="7"/>
  </r>
  <r>
    <d v="2025-11-01T00:00:00"/>
    <n v="6"/>
    <n v="894"/>
    <n v="5364"/>
    <n v="3218.4"/>
    <n v="2145.6"/>
    <x v="1"/>
    <x v="3"/>
    <s v="Mobile Money"/>
    <s v="2025"/>
    <s v="Oct"/>
    <s v="Sun"/>
    <n v="6"/>
  </r>
  <r>
    <d v="2025-05-26T00:00:00"/>
    <n v="4"/>
    <n v="740"/>
    <n v="2960"/>
    <n v="2072"/>
    <n v="888"/>
    <x v="0"/>
    <x v="1"/>
    <s v="Cash"/>
    <s v="2025"/>
    <s v="May"/>
    <s v="Fri"/>
    <n v="3"/>
  </r>
  <r>
    <d v="2025-09-19T00:00:00"/>
    <n v="10"/>
    <n v="741"/>
    <n v="7410"/>
    <n v="5187"/>
    <n v="2223"/>
    <x v="1"/>
    <x v="4"/>
    <s v="Bank Transfer"/>
    <s v="2025"/>
    <s v="Sep"/>
    <s v="Tue"/>
    <n v="3"/>
  </r>
  <r>
    <d v="2025-03-02T00:00:00"/>
    <n v="1"/>
    <n v="474"/>
    <n v="474"/>
    <n v="355.5"/>
    <n v="118.5"/>
    <x v="1"/>
    <x v="3"/>
    <s v="Cash"/>
    <s v="2025"/>
    <s v="Feb"/>
    <s v="Fri"/>
    <n v="9"/>
  </r>
  <r>
    <d v="2025-02-08T00:00:00"/>
    <n v="7"/>
    <n v="811"/>
    <n v="5677"/>
    <n v="4257.75"/>
    <n v="1419.25"/>
    <x v="1"/>
    <x v="2"/>
    <s v="Mobile Money"/>
    <s v="2025"/>
    <s v="Feb"/>
    <s v="Mon"/>
    <n v="5"/>
  </r>
  <r>
    <d v="2025-03-29T00:00:00"/>
    <n v="4"/>
    <n v="247"/>
    <n v="988"/>
    <n v="543.40000000000009"/>
    <n v="444.59999999999991"/>
    <x v="0"/>
    <x v="3"/>
    <s v="Bank Transfer"/>
    <s v="2025"/>
    <s v="Mar"/>
    <s v="Tue"/>
    <n v="4"/>
  </r>
  <r>
    <d v="2025-04-05T00:00:00"/>
    <n v="3"/>
    <n v="774"/>
    <n v="2322"/>
    <n v="1741.5"/>
    <n v="580.5"/>
    <x v="1"/>
    <x v="4"/>
    <s v="Credit Card"/>
    <s v="2025"/>
    <s v="Mar"/>
    <s v="Tue"/>
    <n v="11"/>
  </r>
  <r>
    <d v="2025-04-12T00:00:00"/>
    <n v="5"/>
    <n v="63"/>
    <n v="315"/>
    <n v="252"/>
    <n v="63"/>
    <x v="0"/>
    <x v="1"/>
    <s v="Bank Transfer"/>
    <s v="2025"/>
    <s v="Apr"/>
    <s v="Sun"/>
    <n v="6"/>
  </r>
  <r>
    <d v="2025-04-23T00:00:00"/>
    <n v="1"/>
    <n v="30"/>
    <n v="30"/>
    <n v="22.5"/>
    <n v="7.5"/>
    <x v="1"/>
    <x v="3"/>
    <s v="Mobile Money"/>
    <s v="2025"/>
    <s v="Apr"/>
    <s v="Thu"/>
    <n v="6"/>
  </r>
  <r>
    <d v="2025-10-03T00:00:00"/>
    <n v="7"/>
    <n v="149"/>
    <n v="1043"/>
    <n v="782.25"/>
    <n v="260.75"/>
    <x v="1"/>
    <x v="0"/>
    <s v="Cash"/>
    <s v="2025"/>
    <s v="Oct"/>
    <s v="Wed"/>
    <n v="2"/>
  </r>
  <r>
    <d v="2025-01-06T00:00:00"/>
    <n v="4"/>
    <n v="212"/>
    <n v="848"/>
    <n v="551.20000000000005"/>
    <n v="296.79999999999995"/>
    <x v="0"/>
    <x v="2"/>
    <s v="Mobile Money"/>
    <s v="2025"/>
    <s v="Jan"/>
    <s v="Sun"/>
    <n v="1"/>
  </r>
  <r>
    <d v="2025-01-27T00:00:00"/>
    <n v="10"/>
    <n v="639"/>
    <n v="6390"/>
    <n v="3514.5000000000005"/>
    <n v="2875.4999999999995"/>
    <x v="1"/>
    <x v="4"/>
    <s v="Bank Transfer"/>
    <s v="2025"/>
    <s v="Jan"/>
    <s v="Sun"/>
    <n v="15"/>
  </r>
  <r>
    <d v="2025-01-26T00:00:00"/>
    <n v="7"/>
    <n v="785"/>
    <n v="5495"/>
    <n v="3297"/>
    <n v="2198"/>
    <x v="0"/>
    <x v="4"/>
    <s v="Credit Card"/>
    <s v="2025"/>
    <s v="Jan"/>
    <s v="Sat"/>
    <n v="1"/>
  </r>
  <r>
    <d v="2025-09-18T00:00:00"/>
    <n v="8"/>
    <n v="656"/>
    <n v="5248"/>
    <n v="3673.6"/>
    <n v="1574.4"/>
    <x v="0"/>
    <x v="0"/>
    <s v="Bank Transfer"/>
    <s v="2025"/>
    <s v="Sep"/>
    <s v="Mon"/>
    <n v="3"/>
  </r>
  <r>
    <d v="2025-02-11T00:00:00"/>
    <n v="3"/>
    <n v="703"/>
    <n v="2109"/>
    <n v="1687.2"/>
    <n v="421.79999999999995"/>
    <x v="0"/>
    <x v="4"/>
    <s v="Cash"/>
    <s v="2025"/>
    <s v="Feb"/>
    <s v="Mon"/>
    <n v="8"/>
  </r>
  <r>
    <d v="2025-10-10T00:00:00"/>
    <n v="3"/>
    <n v="908"/>
    <n v="2724"/>
    <n v="1362"/>
    <n v="1362"/>
    <x v="1"/>
    <x v="4"/>
    <s v="Mobile Money"/>
    <s v="2025"/>
    <s v="Oct"/>
    <s v="Mon"/>
    <n v="4"/>
  </r>
  <r>
    <d v="2025-10-31T00:00:00"/>
    <n v="7"/>
    <n v="50"/>
    <n v="350"/>
    <n v="244.99999999999997"/>
    <n v="105.00000000000003"/>
    <x v="1"/>
    <x v="2"/>
    <s v="Cash"/>
    <s v="2025"/>
    <s v="Oct"/>
    <s v="Sun"/>
    <n v="12"/>
  </r>
  <r>
    <d v="2025-06-04T00:00:00"/>
    <n v="10"/>
    <n v="723"/>
    <n v="7230"/>
    <n v="5061"/>
    <n v="2169"/>
    <x v="1"/>
    <x v="1"/>
    <s v="Cash"/>
    <s v="2025"/>
    <s v="May"/>
    <s v="Tue"/>
    <n v="8"/>
  </r>
  <r>
    <d v="2025-11-12T00:00:00"/>
    <n v="7"/>
    <n v="568"/>
    <n v="3976"/>
    <n v="2783.2"/>
    <n v="1192.8000000000002"/>
    <x v="1"/>
    <x v="4"/>
    <s v="Bank Transfer"/>
    <s v="2025"/>
    <s v="Nov"/>
    <s v="Thu"/>
    <n v="6"/>
  </r>
  <r>
    <d v="2025-11-26T00:00:00"/>
    <n v="6"/>
    <n v="250"/>
    <n v="1500"/>
    <n v="1200"/>
    <n v="300"/>
    <x v="1"/>
    <x v="2"/>
    <s v="Cash"/>
    <s v="2025"/>
    <s v="Nov"/>
    <s v="Tue"/>
    <n v="15"/>
  </r>
  <r>
    <d v="2025-02-06T00:00:00"/>
    <n v="4"/>
    <n v="572"/>
    <n v="2288"/>
    <n v="1944.8"/>
    <n v="343.20000000000005"/>
    <x v="0"/>
    <x v="2"/>
    <s v="Cash"/>
    <s v="2025"/>
    <s v="Feb"/>
    <s v="Wed"/>
    <n v="1"/>
  </r>
  <r>
    <d v="2025-02-04T00:00:00"/>
    <n v="8"/>
    <n v="849"/>
    <n v="6792"/>
    <n v="4414.8"/>
    <n v="2377.1999999999998"/>
    <x v="1"/>
    <x v="0"/>
    <s v="Credit Card"/>
    <s v="2025"/>
    <s v="Jan"/>
    <s v="Tue"/>
    <n v="14"/>
  </r>
  <r>
    <d v="2025-03-20T00:00:00"/>
    <n v="8"/>
    <n v="858"/>
    <n v="6864"/>
    <n v="3775.2000000000003"/>
    <n v="3088.7999999999997"/>
    <x v="1"/>
    <x v="4"/>
    <s v="Credit Card"/>
    <s v="2025"/>
    <s v="Mar"/>
    <s v="Mon"/>
    <n v="3"/>
  </r>
  <r>
    <d v="2025-07-14T00:00:00"/>
    <n v="1"/>
    <n v="256"/>
    <n v="256"/>
    <n v="153.6"/>
    <n v="102.4"/>
    <x v="0"/>
    <x v="3"/>
    <s v="Bank Transfer"/>
    <s v="2025"/>
    <s v="Jul"/>
    <s v="Sun"/>
    <n v="8"/>
  </r>
  <r>
    <d v="2025-05-29T00:00:00"/>
    <n v="8"/>
    <n v="453"/>
    <n v="3624"/>
    <n v="2718"/>
    <n v="906"/>
    <x v="1"/>
    <x v="1"/>
    <s v="Credit Card"/>
    <s v="2025"/>
    <s v="May"/>
    <s v="Thu"/>
    <n v="7"/>
  </r>
  <r>
    <d v="2025-06-28T00:00:00"/>
    <n v="6"/>
    <n v="218"/>
    <n v="1308"/>
    <n v="719.40000000000009"/>
    <n v="588.59999999999991"/>
    <x v="1"/>
    <x v="3"/>
    <s v="Mobile Money"/>
    <s v="2025"/>
    <s v="Jun"/>
    <s v="Sat"/>
    <n v="14"/>
  </r>
  <r>
    <d v="2025-12-27T00:00:00"/>
    <n v="7"/>
    <n v="481"/>
    <n v="3367"/>
    <n v="2020.1999999999998"/>
    <n v="1346.8000000000002"/>
    <x v="1"/>
    <x v="1"/>
    <s v="Bank Transfer"/>
    <s v="2025"/>
    <s v="Dec"/>
    <s v="Thu"/>
    <n v="9"/>
  </r>
  <r>
    <d v="2025-04-17T00:00:00"/>
    <n v="1"/>
    <n v="420"/>
    <n v="420"/>
    <n v="315"/>
    <n v="105"/>
    <x v="0"/>
    <x v="2"/>
    <s v="Cash"/>
    <s v="2025"/>
    <s v="Apr"/>
    <s v="Wed"/>
    <n v="8"/>
  </r>
  <r>
    <d v="2025-08-06T00:00:00"/>
    <n v="1"/>
    <n v="98"/>
    <n v="98"/>
    <n v="49"/>
    <n v="49"/>
    <x v="1"/>
    <x v="2"/>
    <s v="Bank Transfer"/>
    <s v="2025"/>
    <s v="Aug"/>
    <s v="Sat"/>
    <n v="4"/>
  </r>
  <r>
    <d v="2025-03-05T00:00:00"/>
    <n v="1"/>
    <n v="444"/>
    <n v="444"/>
    <n v="333"/>
    <n v="111"/>
    <x v="1"/>
    <x v="2"/>
    <s v="Mobile Money"/>
    <s v="2025"/>
    <s v="Feb"/>
    <s v="Wed"/>
    <n v="7"/>
  </r>
  <r>
    <d v="2025-12-10T00:00:00"/>
    <n v="5"/>
    <n v="858"/>
    <n v="4290"/>
    <n v="2145"/>
    <n v="2145"/>
    <x v="0"/>
    <x v="1"/>
    <s v="Bank Transfer"/>
    <s v="2025"/>
    <s v="Dec"/>
    <s v="Thu"/>
    <n v="6"/>
  </r>
  <r>
    <d v="2025-09-15T00:00:00"/>
    <n v="6"/>
    <n v="914"/>
    <n v="5484"/>
    <n v="3016.2000000000003"/>
    <n v="2467.7999999999997"/>
    <x v="0"/>
    <x v="0"/>
    <s v="Bank Transfer"/>
    <s v="2025"/>
    <s v="Sep"/>
    <s v="Fri"/>
    <n v="10"/>
  </r>
  <r>
    <d v="2025-10-19T00:00:00"/>
    <n v="5"/>
    <n v="163"/>
    <n v="815"/>
    <n v="692.75"/>
    <n v="122.25"/>
    <x v="1"/>
    <x v="2"/>
    <s v="Mobile Money"/>
    <s v="2025"/>
    <s v="Oct"/>
    <s v="Sun"/>
    <n v="14"/>
  </r>
  <r>
    <d v="2025-12-05T00:00:00"/>
    <n v="9"/>
    <n v="811"/>
    <n v="7299"/>
    <n v="4014.4500000000003"/>
    <n v="3284.5499999999997"/>
    <x v="1"/>
    <x v="0"/>
    <s v="Cash"/>
    <s v="2025"/>
    <s v="Nov"/>
    <s v="Tue"/>
    <n v="10"/>
  </r>
  <r>
    <d v="2025-11-07T00:00:00"/>
    <n v="9"/>
    <n v="828"/>
    <n v="7452"/>
    <n v="4098.6000000000004"/>
    <n v="3353.3999999999996"/>
    <x v="0"/>
    <x v="1"/>
    <s v="Credit Card"/>
    <s v="2025"/>
    <s v="Nov"/>
    <s v="Wed"/>
    <n v="2"/>
  </r>
  <r>
    <d v="2025-02-24T00:00:00"/>
    <n v="8"/>
    <n v="745"/>
    <n v="5960"/>
    <n v="4172"/>
    <n v="1788"/>
    <x v="1"/>
    <x v="3"/>
    <s v="Cash"/>
    <s v="2025"/>
    <s v="Feb"/>
    <s v="Tue"/>
    <n v="6"/>
  </r>
  <r>
    <d v="2025-09-10T00:00:00"/>
    <n v="7"/>
    <n v="238"/>
    <n v="1666"/>
    <n v="916.30000000000007"/>
    <n v="749.69999999999993"/>
    <x v="0"/>
    <x v="2"/>
    <s v="Mobile Money"/>
    <s v="2025"/>
    <s v="Sep"/>
    <s v="Thu"/>
    <n v="6"/>
  </r>
  <r>
    <d v="2025-12-22T00:00:00"/>
    <n v="1"/>
    <n v="159"/>
    <n v="159"/>
    <n v="119.25"/>
    <n v="39.75"/>
    <x v="0"/>
    <x v="2"/>
    <s v="Mobile Money"/>
    <s v="2025"/>
    <s v="Dec"/>
    <s v="Fri"/>
    <n v="10"/>
  </r>
  <r>
    <d v="2025-05-20T00:00:00"/>
    <n v="10"/>
    <n v="102"/>
    <n v="1020"/>
    <n v="561"/>
    <n v="459"/>
    <x v="1"/>
    <x v="2"/>
    <s v="Cash"/>
    <s v="2025"/>
    <s v="May"/>
    <s v="Fri"/>
    <n v="4"/>
  </r>
  <r>
    <d v="2025-12-07T00:00:00"/>
    <n v="2"/>
    <n v="443"/>
    <n v="886"/>
    <n v="487.3"/>
    <n v="398.7"/>
    <x v="0"/>
    <x v="4"/>
    <s v="Bank Transfer"/>
    <s v="2025"/>
    <s v="Dec"/>
    <s v="Sat"/>
    <n v="1"/>
  </r>
  <r>
    <d v="2025-02-26T00:00:00"/>
    <n v="9"/>
    <n v="10"/>
    <n v="90"/>
    <n v="45"/>
    <n v="45"/>
    <x v="0"/>
    <x v="0"/>
    <s v="Bank Transfer"/>
    <s v="2025"/>
    <s v="Feb"/>
    <s v="Sun"/>
    <n v="3"/>
  </r>
  <r>
    <d v="2025-10-25T00:00:00"/>
    <n v="5"/>
    <n v="758"/>
    <n v="3790"/>
    <n v="2842.5"/>
    <n v="947.5"/>
    <x v="1"/>
    <x v="0"/>
    <s v="Credit Card"/>
    <s v="2025"/>
    <s v="Oct"/>
    <s v="Sun"/>
    <n v="13"/>
  </r>
  <r>
    <d v="2025-08-28T00:00:00"/>
    <n v="10"/>
    <n v="541"/>
    <n v="5410"/>
    <n v="4057.5"/>
    <n v="1352.5"/>
    <x v="0"/>
    <x v="1"/>
    <s v="Mobile Money"/>
    <s v="2025"/>
    <s v="Aug"/>
    <s v="Wed"/>
    <n v="1"/>
  </r>
  <r>
    <d v="2025-08-22T00:00:00"/>
    <n v="1"/>
    <n v="46"/>
    <n v="46"/>
    <n v="32.199999999999996"/>
    <n v="13.800000000000004"/>
    <x v="0"/>
    <x v="1"/>
    <s v="Cash"/>
    <s v="2025"/>
    <s v="Aug"/>
    <s v="Thu"/>
    <n v="1"/>
  </r>
  <r>
    <d v="2025-07-25T00:00:00"/>
    <n v="4"/>
    <n v="82"/>
    <n v="328"/>
    <n v="213.20000000000002"/>
    <n v="114.79999999999998"/>
    <x v="1"/>
    <x v="2"/>
    <s v="Mobile Money"/>
    <s v="2025"/>
    <s v="Jul"/>
    <s v="Sat"/>
    <n v="6"/>
  </r>
  <r>
    <d v="2025-12-23T00:00:00"/>
    <n v="9"/>
    <n v="891"/>
    <n v="8019"/>
    <n v="4410.4500000000007"/>
    <n v="3608.5499999999993"/>
    <x v="1"/>
    <x v="2"/>
    <s v="Cash"/>
    <s v="2025"/>
    <s v="Dec"/>
    <s v="Wed"/>
    <n v="6"/>
  </r>
  <r>
    <d v="2025-05-04T00:00:00"/>
    <n v="4"/>
    <n v="578"/>
    <n v="2312"/>
    <n v="1156"/>
    <n v="1156"/>
    <x v="0"/>
    <x v="0"/>
    <s v="Bank Transfer"/>
    <s v="2025"/>
    <s v="May"/>
    <s v="Fri"/>
    <n v="2"/>
  </r>
  <r>
    <d v="2025-04-20T00:00:00"/>
    <n v="4"/>
    <n v="152"/>
    <n v="608"/>
    <n v="486.40000000000003"/>
    <n v="121.59999999999997"/>
    <x v="1"/>
    <x v="2"/>
    <s v="Bank Transfer"/>
    <s v="2025"/>
    <s v="Apr"/>
    <s v="Wed"/>
    <n v="4"/>
  </r>
  <r>
    <d v="2025-02-11T00:00:00"/>
    <n v="3"/>
    <n v="288"/>
    <n v="864"/>
    <n v="604.79999999999995"/>
    <n v="259.20000000000005"/>
    <x v="0"/>
    <x v="0"/>
    <s v="Bank Transfer"/>
    <s v="2025"/>
    <s v="Feb"/>
    <s v="Mon"/>
    <n v="1"/>
  </r>
  <r>
    <d v="2025-12-03T00:00:00"/>
    <n v="1"/>
    <n v="321"/>
    <n v="321"/>
    <n v="176.55"/>
    <n v="144.44999999999999"/>
    <x v="0"/>
    <x v="1"/>
    <s v="Mobile Money"/>
    <s v="2025"/>
    <s v="Nov"/>
    <s v="Tue"/>
    <n v="8"/>
  </r>
  <r>
    <d v="2025-04-12T00:00:00"/>
    <n v="7"/>
    <n v="356"/>
    <n v="2492"/>
    <n v="1744.3999999999999"/>
    <n v="747.60000000000014"/>
    <x v="0"/>
    <x v="1"/>
    <s v="Credit Card"/>
    <s v="2025"/>
    <s v="Apr"/>
    <s v="Wed"/>
    <n v="10"/>
  </r>
  <r>
    <d v="2025-03-21T00:00:00"/>
    <n v="2"/>
    <n v="944"/>
    <n v="1888"/>
    <n v="1510.4"/>
    <n v="377.59999999999991"/>
    <x v="1"/>
    <x v="2"/>
    <s v="Credit Card"/>
    <s v="2025"/>
    <s v="Mar"/>
    <s v="Mon"/>
    <n v="11"/>
  </r>
  <r>
    <d v="2025-12-27T00:00:00"/>
    <n v="10"/>
    <n v="172"/>
    <n v="1720"/>
    <n v="1290"/>
    <n v="430"/>
    <x v="0"/>
    <x v="3"/>
    <s v="Credit Card"/>
    <s v="2025"/>
    <s v="Dec"/>
    <s v="Wed"/>
    <n v="10"/>
  </r>
  <r>
    <d v="2025-08-16T00:00:00"/>
    <n v="7"/>
    <n v="70"/>
    <n v="490"/>
    <n v="367.5"/>
    <n v="122.5"/>
    <x v="0"/>
    <x v="4"/>
    <s v="Bank Transfer"/>
    <s v="2025"/>
    <s v="Aug"/>
    <s v="Thu"/>
    <n v="2"/>
  </r>
  <r>
    <d v="2025-09-22T00:00:00"/>
    <n v="2"/>
    <n v="722"/>
    <n v="1444"/>
    <n v="1155.2"/>
    <n v="288.79999999999995"/>
    <x v="0"/>
    <x v="2"/>
    <s v="Bank Transfer"/>
    <s v="2025"/>
    <s v="Sep"/>
    <s v="Fri"/>
    <n v="3"/>
  </r>
  <r>
    <d v="2025-12-19T00:00:00"/>
    <n v="2"/>
    <n v="876"/>
    <n v="1752"/>
    <n v="963.6"/>
    <n v="788.4"/>
    <x v="1"/>
    <x v="4"/>
    <s v="Mobile Money"/>
    <s v="2025"/>
    <s v="Dec"/>
    <s v="Thu"/>
    <n v="8"/>
  </r>
  <r>
    <d v="2025-05-17T00:00:00"/>
    <n v="8"/>
    <n v="281"/>
    <n v="2248"/>
    <n v="1686"/>
    <n v="562"/>
    <x v="0"/>
    <x v="3"/>
    <s v="Cash"/>
    <s v="2025"/>
    <s v="May"/>
    <s v="Sat"/>
    <n v="7"/>
  </r>
  <r>
    <d v="2025-04-17T00:00:00"/>
    <n v="7"/>
    <n v="390"/>
    <n v="2730"/>
    <n v="1774.5"/>
    <n v="955.5"/>
    <x v="1"/>
    <x v="4"/>
    <s v="Bank Transfer"/>
    <s v="2025"/>
    <s v="Apr"/>
    <s v="Thu"/>
    <n v="7"/>
  </r>
  <r>
    <d v="2025-10-10T00:00:00"/>
    <n v="5"/>
    <n v="953"/>
    <n v="4765"/>
    <n v="3573.75"/>
    <n v="1191.25"/>
    <x v="0"/>
    <x v="1"/>
    <s v="Cash"/>
    <s v="2025"/>
    <s v="Oct"/>
    <s v="Sat"/>
    <n v="6"/>
  </r>
  <r>
    <d v="2025-01-21T00:00:00"/>
    <n v="6"/>
    <n v="323"/>
    <n v="1938"/>
    <n v="1259.7"/>
    <n v="678.3"/>
    <x v="1"/>
    <x v="4"/>
    <s v="Mobile Money"/>
    <s v="2025"/>
    <s v="Jan"/>
    <s v="Thu"/>
    <n v="12"/>
  </r>
  <r>
    <d v="2025-03-01T00:00:00"/>
    <n v="3"/>
    <n v="380"/>
    <n v="1140"/>
    <n v="798"/>
    <n v="342"/>
    <x v="0"/>
    <x v="1"/>
    <s v="Bank Transfer"/>
    <s v="2025"/>
    <s v="Feb"/>
    <s v="Tue"/>
    <n v="4"/>
  </r>
  <r>
    <d v="2025-09-05T00:00:00"/>
    <n v="10"/>
    <n v="509"/>
    <n v="5090"/>
    <n v="2545"/>
    <n v="2545"/>
    <x v="1"/>
    <x v="4"/>
    <s v="Mobile Money"/>
    <s v="2025"/>
    <s v="Aug"/>
    <s v="Thu"/>
    <n v="8"/>
  </r>
  <r>
    <d v="2025-04-01T00:00:00"/>
    <n v="1"/>
    <n v="968"/>
    <n v="968"/>
    <n v="532.40000000000009"/>
    <n v="435.59999999999991"/>
    <x v="0"/>
    <x v="3"/>
    <s v="Cash"/>
    <s v="2025"/>
    <s v="Mar"/>
    <s v="Thu"/>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E638A-5071-4910-A53A-B1036DC2BE20}" name="PivotTable17"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I21:I24" firstHeaderRow="1" firstDataRow="1" firstDataCol="1"/>
  <pivotFields count="18">
    <pivotField showAll="0"/>
    <pivotField showAll="0"/>
    <pivotField showAll="0">
      <items count="6">
        <item x="2"/>
        <item x="1"/>
        <item x="0"/>
        <item x="3"/>
        <item x="4"/>
        <item t="default"/>
      </items>
    </pivotField>
    <pivotField showAll="0"/>
    <pivotField numFmtId="14" showAll="0"/>
    <pivotField numFmtId="14" showAll="0"/>
    <pivotField numFmtId="166" showAll="0"/>
    <pivotField numFmtId="166" showAll="0"/>
    <pivotField numFmtId="166" showAll="0"/>
    <pivotField numFmtId="166" showAll="0"/>
    <pivotField numFmtId="166" showAll="0"/>
    <pivotField showAll="0"/>
    <pivotField showAll="0"/>
    <pivotField showAll="0">
      <items count="5">
        <item x="3"/>
        <item x="2"/>
        <item x="1"/>
        <item x="0"/>
        <item t="default"/>
      </items>
    </pivotField>
    <pivotField axis="axisRow" showAll="0">
      <items count="3">
        <item x="0"/>
        <item x="1"/>
        <item t="default"/>
      </items>
    </pivotField>
    <pivotField showAll="0"/>
    <pivotField showAll="0">
      <items count="8">
        <item x="4"/>
        <item x="0"/>
        <item x="1"/>
        <item x="2"/>
        <item x="3"/>
        <item x="6"/>
        <item x="5"/>
        <item t="default"/>
      </items>
    </pivotField>
    <pivotField showAll="0"/>
  </pivotFields>
  <rowFields count="1">
    <field x="14"/>
  </rowFields>
  <rowItems count="3">
    <i>
      <x/>
    </i>
    <i>
      <x v="1"/>
    </i>
    <i t="grand">
      <x/>
    </i>
  </rowItems>
  <colItems count="1">
    <i/>
  </colItems>
  <formats count="2">
    <format dxfId="140">
      <pivotArea outline="0" collapsedLevelsAreSubtotals="1" fieldPosition="0"/>
    </format>
    <format dxfId="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70FA88-24B4-4A27-907D-3A5F95B16471}"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2" firstHeaderRow="0" firstDataRow="1" firstDataCol="0"/>
  <pivotFields count="15">
    <pivotField showAll="0"/>
    <pivotField numFmtId="14" showAll="0"/>
    <pivotField numFmtId="14" showAll="0"/>
    <pivotField dataField="1" numFmtId="166" showAll="0"/>
    <pivotField numFmtId="166" showAll="0"/>
    <pivotField dataField="1" numFmtId="166" showAll="0"/>
    <pivotField dataField="1" numFmtId="166" showAll="0"/>
    <pivotField dataField="1" numFmtId="166" showAll="0"/>
    <pivotField showAll="0"/>
    <pivotField showAll="0"/>
    <pivotField showAll="0"/>
    <pivotField showAll="0"/>
    <pivotField showAll="0">
      <items count="13">
        <item x="10"/>
        <item x="7"/>
        <item x="3"/>
        <item x="11"/>
        <item x="0"/>
        <item x="5"/>
        <item x="2"/>
        <item x="9"/>
        <item x="8"/>
        <item x="1"/>
        <item x="4"/>
        <item x="6"/>
        <item t="default"/>
      </items>
    </pivotField>
    <pivotField showAll="0"/>
    <pivotField showAll="0"/>
  </pivotFields>
  <rowItems count="1">
    <i/>
  </rowItems>
  <colFields count="1">
    <field x="-2"/>
  </colFields>
  <colItems count="4">
    <i>
      <x/>
    </i>
    <i i="1">
      <x v="1"/>
    </i>
    <i i="2">
      <x v="2"/>
    </i>
    <i i="3">
      <x v="3"/>
    </i>
  </colItems>
  <dataFields count="4">
    <dataField name="Sum of Quantity" fld="3" baseField="0" baseItem="0" numFmtId="167"/>
    <dataField name="Sum of Profit" fld="7" baseField="0" baseItem="0" numFmtId="165"/>
    <dataField name="Sum of Cost " fld="6" baseField="0" baseItem="0" numFmtId="165"/>
    <dataField name="Sum of Revenue" fld="5" baseField="0" baseItem="0" numFmtId="165"/>
  </dataFields>
  <formats count="3">
    <format dxfId="177">
      <pivotArea dataOnly="0" outline="0" fieldPosition="0">
        <references count="1">
          <reference field="4294967294" count="1">
            <x v="0"/>
          </reference>
        </references>
      </pivotArea>
    </format>
    <format dxfId="176">
      <pivotArea outline="0" collapsedLevelsAreSubtotals="1" fieldPosition="0">
        <references count="1">
          <reference field="4294967294" count="3" selected="0">
            <x v="1"/>
            <x v="2"/>
            <x v="3"/>
          </reference>
        </references>
      </pivotArea>
    </format>
    <format dxfId="17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5778CE-698E-438D-9C00-8D118BD1912A}" name="PivotTable1"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D22:E30" firstHeaderRow="1" firstDataRow="1" firstDataCol="1"/>
  <pivotFields count="18">
    <pivotField compact="0" outline="0" showAll="0"/>
    <pivotField compact="0" outline="0" showAll="0"/>
    <pivotField compact="0" outline="0" showAll="0">
      <items count="6">
        <item x="2"/>
        <item x="1"/>
        <item x="0"/>
        <item x="3"/>
        <item x="4"/>
        <item t="default"/>
      </items>
    </pivotField>
    <pivotField compact="0" outline="0" showAll="0"/>
    <pivotField compact="0" outline="0" showAll="0"/>
    <pivotField compact="0" numFmtId="164" outline="0" showAll="0"/>
    <pivotField compact="0" outline="0" showAll="0"/>
    <pivotField compact="0" outline="0" showAll="0"/>
    <pivotField dataField="1" compact="0" outline="0" showAll="0"/>
    <pivotField compact="0" numFmtId="166" outline="0" showAll="0"/>
    <pivotField compact="0" outline="0" showAll="0"/>
    <pivotField compact="0" outline="0" showAll="0"/>
    <pivotField axis="axisRow" compact="0" outline="0" showAll="0" sortType="descending">
      <items count="8">
        <item x="6"/>
        <item x="0"/>
        <item x="5"/>
        <item x="2"/>
        <item x="3"/>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3">
        <item x="0"/>
        <item x="1"/>
        <item t="default"/>
      </items>
    </pivotField>
    <pivotField compact="0" outline="0" showAll="0"/>
    <pivotField compact="0" outline="0" showAll="0"/>
    <pivotField compact="0" outline="0" showAll="0"/>
  </pivotFields>
  <rowFields count="1">
    <field x="12"/>
  </rowFields>
  <rowItems count="8">
    <i>
      <x v="4"/>
    </i>
    <i>
      <x v="1"/>
    </i>
    <i>
      <x v="5"/>
    </i>
    <i>
      <x v="6"/>
    </i>
    <i>
      <x v="3"/>
    </i>
    <i>
      <x v="2"/>
    </i>
    <i>
      <x/>
    </i>
    <i t="grand">
      <x/>
    </i>
  </rowItems>
  <colItems count="1">
    <i/>
  </colItems>
  <dataFields count="1">
    <dataField name="Sum of Revenu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866798-8D7E-4C05-8782-E64627C43BA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
  <location ref="A1:B27" firstHeaderRow="1" firstDataRow="1" firstDataCol="1"/>
  <pivotFields count="18">
    <pivotField showAll="0"/>
    <pivotField showAll="0"/>
    <pivotField showAll="0">
      <items count="6">
        <item x="2"/>
        <item x="1"/>
        <item x="0"/>
        <item x="3"/>
        <item x="4"/>
        <item t="default"/>
      </items>
    </pivotField>
    <pivotField axis="axisRow" showAll="0" sortType="ascending">
      <items count="26">
        <item x="13"/>
        <item x="6"/>
        <item x="3"/>
        <item x="10"/>
        <item x="15"/>
        <item x="9"/>
        <item x="20"/>
        <item x="11"/>
        <item x="1"/>
        <item x="4"/>
        <item x="21"/>
        <item x="12"/>
        <item x="18"/>
        <item x="14"/>
        <item x="7"/>
        <item x="17"/>
        <item x="23"/>
        <item x="24"/>
        <item x="0"/>
        <item x="2"/>
        <item x="19"/>
        <item x="22"/>
        <item x="8"/>
        <item x="5"/>
        <item x="16"/>
        <item t="default"/>
      </items>
    </pivotField>
    <pivotField showAll="0"/>
    <pivotField numFmtId="164" showAll="0"/>
    <pivotField showAll="0"/>
    <pivotField showAll="0"/>
    <pivotField dataField="1" showAll="0"/>
    <pivotField numFmtId="166" showAll="0"/>
    <pivotField showAll="0"/>
    <pivotField showAll="0"/>
    <pivotField showAll="0"/>
    <pivotField showAll="0"/>
    <pivotField showAll="0">
      <items count="3">
        <item x="0"/>
        <item x="1"/>
        <item t="default"/>
      </items>
    </pivotField>
    <pivotField showAll="0"/>
    <pivotField showAll="0"/>
    <pivotField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fld="8" baseField="0" baseItem="0" numFmtId="165"/>
  </dataFields>
  <formats count="3">
    <format dxfId="165">
      <pivotArea dataOnly="0" outline="0" axis="axisValues" fieldPosition="0"/>
    </format>
    <format dxfId="164">
      <pivotArea outline="0" collapsedLevelsAreSubtotals="1" fieldPosition="0"/>
    </format>
    <format dxfId="1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403C05-A5F8-4AF8-BF0C-D8D0E5044EED}"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
  <location ref="H10:I36" firstHeaderRow="1" firstDataRow="1" firstDataCol="1"/>
  <pivotFields count="18">
    <pivotField showAll="0"/>
    <pivotField showAll="0"/>
    <pivotField showAll="0">
      <items count="6">
        <item x="2"/>
        <item x="1"/>
        <item x="0"/>
        <item x="3"/>
        <item x="4"/>
        <item t="default"/>
      </items>
    </pivotField>
    <pivotField axis="axisRow" showAll="0" sortType="ascending">
      <items count="26">
        <item x="13"/>
        <item x="6"/>
        <item x="3"/>
        <item x="10"/>
        <item x="15"/>
        <item x="9"/>
        <item x="20"/>
        <item x="11"/>
        <item x="1"/>
        <item x="4"/>
        <item x="21"/>
        <item x="12"/>
        <item x="18"/>
        <item x="14"/>
        <item x="7"/>
        <item x="17"/>
        <item x="23"/>
        <item x="24"/>
        <item x="0"/>
        <item x="2"/>
        <item x="19"/>
        <item x="22"/>
        <item x="8"/>
        <item x="5"/>
        <item x="16"/>
        <item t="default"/>
      </items>
    </pivotField>
    <pivotField showAll="0"/>
    <pivotField numFmtId="164" showAll="0"/>
    <pivotField showAll="0"/>
    <pivotField showAll="0"/>
    <pivotField showAll="0"/>
    <pivotField numFmtId="166" showAll="0"/>
    <pivotField dataField="1" showAll="0"/>
    <pivotField showAll="0"/>
    <pivotField showAll="0"/>
    <pivotField showAll="0"/>
    <pivotField showAll="0">
      <items count="3">
        <item x="0"/>
        <item x="1"/>
        <item t="default"/>
      </items>
    </pivotField>
    <pivotField showAll="0"/>
    <pivotField showAll="0"/>
    <pivotField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Profit" fld="10" baseField="0" baseItem="0"/>
  </dataFields>
  <formats count="2">
    <format dxfId="167">
      <pivotArea outline="0" collapsedLevelsAreSubtotals="1" fieldPosition="0"/>
    </format>
    <format dxfId="1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F4E045-3350-426E-B087-BFAA893BB09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Method">
  <location ref="H1:I6" firstHeaderRow="1" firstDataRow="1" firstDataCol="1"/>
  <pivotFields count="18">
    <pivotField showAll="0"/>
    <pivotField showAll="0"/>
    <pivotField showAll="0">
      <items count="6">
        <item x="2"/>
        <item x="1"/>
        <item x="0"/>
        <item x="3"/>
        <item x="4"/>
        <item t="default"/>
      </items>
    </pivotField>
    <pivotField showAll="0"/>
    <pivotField showAll="0"/>
    <pivotField numFmtId="164" showAll="0"/>
    <pivotField showAll="0"/>
    <pivotField showAll="0"/>
    <pivotField dataField="1" showAll="0"/>
    <pivotField numFmtId="166" showAll="0"/>
    <pivotField showAll="0"/>
    <pivotField showAll="0"/>
    <pivotField showAll="0"/>
    <pivotField axis="axisRow" showAll="0">
      <items count="5">
        <item x="3"/>
        <item x="2"/>
        <item x="1"/>
        <item x="0"/>
        <item t="default"/>
      </items>
    </pivotField>
    <pivotField showAll="0">
      <items count="3">
        <item x="0"/>
        <item x="1"/>
        <item t="default"/>
      </items>
    </pivotField>
    <pivotField showAll="0"/>
    <pivotField showAll="0"/>
    <pivotField showAll="0"/>
  </pivotFields>
  <rowFields count="1">
    <field x="13"/>
  </rowFields>
  <rowItems count="5">
    <i>
      <x/>
    </i>
    <i>
      <x v="1"/>
    </i>
    <i>
      <x v="2"/>
    </i>
    <i>
      <x v="3"/>
    </i>
    <i t="grand">
      <x/>
    </i>
  </rowItems>
  <colItems count="1">
    <i/>
  </colItems>
  <dataFields count="1">
    <dataField name="Sum of Revenue" fld="8" baseField="0" baseItem="0" numFmtId="165"/>
  </dataFields>
  <formats count="2">
    <format dxfId="169">
      <pivotArea outline="0" collapsedLevelsAreSubtotals="1" fieldPosition="0"/>
    </format>
    <format dxfId="1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44A4D9-B51A-4D8F-997A-74C33935AA92}"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
  <location ref="D13:E19" firstHeaderRow="1" firstDataRow="1" firstDataCol="1"/>
  <pivotFields count="18">
    <pivotField showAll="0"/>
    <pivotField showAll="0"/>
    <pivotField axis="axisRow" showAll="0">
      <items count="6">
        <item x="2"/>
        <item x="1"/>
        <item x="0"/>
        <item x="3"/>
        <item x="4"/>
        <item t="default"/>
      </items>
    </pivotField>
    <pivotField showAll="0"/>
    <pivotField showAll="0"/>
    <pivotField numFmtId="164" showAll="0"/>
    <pivotField showAll="0"/>
    <pivotField showAll="0"/>
    <pivotField dataField="1" showAll="0"/>
    <pivotField numFmtId="166" showAll="0"/>
    <pivotField showAll="0"/>
    <pivotField showAll="0"/>
    <pivotField showAll="0"/>
    <pivotField showAll="0"/>
    <pivotField showAll="0">
      <items count="3">
        <item x="0"/>
        <item x="1"/>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Revenue" fld="8" baseField="0" baseItem="0" numFmtId="165"/>
  </dataFields>
  <formats count="2">
    <format dxfId="171">
      <pivotArea outline="0" collapsedLevelsAreSubtotals="1" fieldPosition="0"/>
    </format>
    <format dxfId="170">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7A735D-5C20-48D8-993F-630CCE36F85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
  <location ref="D1:E7" firstHeaderRow="1" firstDataRow="1" firstDataCol="1"/>
  <pivotFields count="18">
    <pivotField showAll="0"/>
    <pivotField showAll="0"/>
    <pivotField axis="axisRow" showAll="0">
      <items count="6">
        <item x="2"/>
        <item x="1"/>
        <item x="0"/>
        <item x="3"/>
        <item x="4"/>
        <item t="default"/>
      </items>
    </pivotField>
    <pivotField showAll="0"/>
    <pivotField showAll="0"/>
    <pivotField numFmtId="164" showAll="0"/>
    <pivotField showAll="0"/>
    <pivotField showAll="0"/>
    <pivotField showAll="0"/>
    <pivotField numFmtId="166" showAll="0"/>
    <pivotField dataField="1" showAll="0"/>
    <pivotField showAll="0"/>
    <pivotField showAll="0"/>
    <pivotField showAll="0"/>
    <pivotField showAll="0">
      <items count="3">
        <item x="0"/>
        <item x="1"/>
        <item t="default"/>
      </items>
    </pivotField>
    <pivotField showAll="0"/>
    <pivotField showAll="0"/>
    <pivotField showAll="0"/>
  </pivotFields>
  <rowFields count="1">
    <field x="2"/>
  </rowFields>
  <rowItems count="6">
    <i>
      <x/>
    </i>
    <i>
      <x v="1"/>
    </i>
    <i>
      <x v="2"/>
    </i>
    <i>
      <x v="3"/>
    </i>
    <i>
      <x v="4"/>
    </i>
    <i t="grand">
      <x/>
    </i>
  </rowItems>
  <colItems count="1">
    <i/>
  </colItems>
  <dataFields count="1">
    <dataField name="Sum of Profit" fld="10" baseField="0" baseItem="0" numFmtId="165"/>
  </dataFields>
  <formats count="2">
    <format dxfId="173">
      <pivotArea outline="0" collapsedLevelsAreSubtotals="1" fieldPosition="0"/>
    </format>
    <format dxfId="17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C4AC4-A3EE-443E-9B33-D04422A88343}" name="PivotTable11"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F28:G36" firstHeaderRow="1" firstDataRow="1" firstDataCol="1"/>
  <pivotFields count="18">
    <pivotField showAll="0"/>
    <pivotField showAll="0"/>
    <pivotField showAll="0">
      <items count="6">
        <item x="2"/>
        <item x="1"/>
        <item x="0"/>
        <item x="3"/>
        <item x="4"/>
        <item t="default"/>
      </items>
    </pivotField>
    <pivotField showAll="0"/>
    <pivotField numFmtId="14" showAll="0"/>
    <pivotField numFmtId="14" showAll="0"/>
    <pivotField numFmtId="166" showAll="0">
      <items count="11">
        <item x="9"/>
        <item x="4"/>
        <item x="3"/>
        <item x="0"/>
        <item x="2"/>
        <item x="6"/>
        <item x="1"/>
        <item x="8"/>
        <item x="7"/>
        <item x="5"/>
        <item t="default"/>
      </items>
    </pivotField>
    <pivotField numFmtId="166" showAll="0"/>
    <pivotField dataField="1" numFmtId="166" showAll="0">
      <items count="515">
        <item x="39"/>
        <item x="444"/>
        <item x="496"/>
        <item x="281"/>
        <item x="278"/>
        <item x="260"/>
        <item x="315"/>
        <item x="74"/>
        <item x="153"/>
        <item x="261"/>
        <item x="493"/>
        <item x="59"/>
        <item x="483"/>
        <item x="376"/>
        <item x="23"/>
        <item x="17"/>
        <item x="313"/>
        <item x="166"/>
        <item x="42"/>
        <item x="491"/>
        <item x="275"/>
        <item x="291"/>
        <item x="21"/>
        <item x="387"/>
        <item x="262"/>
        <item x="18"/>
        <item x="304"/>
        <item x="25"/>
        <item x="222"/>
        <item x="130"/>
        <item x="116"/>
        <item x="266"/>
        <item x="240"/>
        <item x="79"/>
        <item x="353"/>
        <item x="478"/>
        <item x="132"/>
        <item x="145"/>
        <item x="75"/>
        <item x="437"/>
        <item x="155"/>
        <item x="332"/>
        <item x="211"/>
        <item x="385"/>
        <item x="392"/>
        <item x="111"/>
        <item x="1"/>
        <item x="103"/>
        <item x="58"/>
        <item x="464"/>
        <item x="404"/>
        <item x="502"/>
        <item x="124"/>
        <item x="100"/>
        <item x="497"/>
        <item x="393"/>
        <item x="150"/>
        <item x="471"/>
        <item x="415"/>
        <item x="383"/>
        <item x="215"/>
        <item x="380"/>
        <item x="482"/>
        <item x="205"/>
        <item x="484"/>
        <item x="430"/>
        <item x="209"/>
        <item x="330"/>
        <item x="460"/>
        <item x="506"/>
        <item x="321"/>
        <item x="283"/>
        <item x="199"/>
        <item x="303"/>
        <item x="69"/>
        <item x="219"/>
        <item x="241"/>
        <item x="162"/>
        <item x="318"/>
        <item x="60"/>
        <item x="346"/>
        <item x="147"/>
        <item x="306"/>
        <item x="420"/>
        <item x="11"/>
        <item x="500"/>
        <item x="48"/>
        <item x="119"/>
        <item x="423"/>
        <item x="52"/>
        <item x="138"/>
        <item x="118"/>
        <item x="454"/>
        <item x="3"/>
        <item x="374"/>
        <item x="358"/>
        <item x="338"/>
        <item x="56"/>
        <item x="294"/>
        <item x="386"/>
        <item x="186"/>
        <item x="285"/>
        <item x="331"/>
        <item x="456"/>
        <item x="134"/>
        <item x="93"/>
        <item x="202"/>
        <item x="29"/>
        <item x="117"/>
        <item x="359"/>
        <item x="435"/>
        <item x="427"/>
        <item x="277"/>
        <item x="109"/>
        <item x="411"/>
        <item x="57"/>
        <item x="131"/>
        <item x="276"/>
        <item x="231"/>
        <item x="443"/>
        <item x="466"/>
        <item x="419"/>
        <item x="61"/>
        <item x="121"/>
        <item x="501"/>
        <item x="156"/>
        <item x="492"/>
        <item x="44"/>
        <item x="257"/>
        <item x="440"/>
        <item x="365"/>
        <item x="97"/>
        <item x="425"/>
        <item x="144"/>
        <item x="445"/>
        <item x="210"/>
        <item x="0"/>
        <item x="428"/>
        <item x="126"/>
        <item x="64"/>
        <item x="513"/>
        <item x="81"/>
        <item x="426"/>
        <item x="282"/>
        <item x="90"/>
        <item x="462"/>
        <item x="228"/>
        <item x="391"/>
        <item x="245"/>
        <item x="108"/>
        <item x="115"/>
        <item x="188"/>
        <item x="177"/>
        <item x="465"/>
        <item x="280"/>
        <item x="141"/>
        <item x="300"/>
        <item x="398"/>
        <item x="24"/>
        <item x="363"/>
        <item x="157"/>
        <item x="154"/>
        <item x="350"/>
        <item x="78"/>
        <item x="333"/>
        <item x="414"/>
        <item x="511"/>
        <item x="127"/>
        <item x="378"/>
        <item x="76"/>
        <item x="244"/>
        <item x="91"/>
        <item x="284"/>
        <item x="113"/>
        <item x="290"/>
        <item x="65"/>
        <item x="196"/>
        <item x="238"/>
        <item x="480"/>
        <item x="106"/>
        <item x="129"/>
        <item x="139"/>
        <item x="28"/>
        <item x="225"/>
        <item x="169"/>
        <item x="309"/>
        <item x="112"/>
        <item x="288"/>
        <item x="362"/>
        <item x="217"/>
        <item x="248"/>
        <item x="242"/>
        <item x="311"/>
        <item x="107"/>
        <item x="307"/>
        <item x="347"/>
        <item x="507"/>
        <item x="208"/>
        <item x="336"/>
        <item x="263"/>
        <item x="22"/>
        <item x="434"/>
        <item x="397"/>
        <item x="474"/>
        <item x="233"/>
        <item x="207"/>
        <item x="73"/>
        <item x="185"/>
        <item x="37"/>
        <item x="30"/>
        <item x="72"/>
        <item x="172"/>
        <item x="247"/>
        <item x="234"/>
        <item x="432"/>
        <item x="379"/>
        <item x="218"/>
        <item x="184"/>
        <item x="128"/>
        <item x="325"/>
        <item x="490"/>
        <item x="7"/>
        <item x="424"/>
        <item x="16"/>
        <item x="372"/>
        <item x="41"/>
        <item x="505"/>
        <item x="310"/>
        <item x="120"/>
        <item x="381"/>
        <item x="508"/>
        <item x="447"/>
        <item x="400"/>
        <item x="259"/>
        <item x="343"/>
        <item x="94"/>
        <item x="45"/>
        <item x="27"/>
        <item x="84"/>
        <item x="422"/>
        <item x="236"/>
        <item x="122"/>
        <item x="267"/>
        <item x="339"/>
        <item x="101"/>
        <item x="98"/>
        <item x="504"/>
        <item x="63"/>
        <item x="293"/>
        <item x="4"/>
        <item x="197"/>
        <item x="351"/>
        <item x="368"/>
        <item x="286"/>
        <item x="47"/>
        <item x="105"/>
        <item x="9"/>
        <item x="110"/>
        <item x="85"/>
        <item x="160"/>
        <item x="395"/>
        <item x="5"/>
        <item x="417"/>
        <item x="406"/>
        <item x="8"/>
        <item x="469"/>
        <item x="49"/>
        <item x="296"/>
        <item x="165"/>
        <item x="421"/>
        <item x="375"/>
        <item x="314"/>
        <item x="6"/>
        <item x="509"/>
        <item x="77"/>
        <item x="192"/>
        <item x="475"/>
        <item x="89"/>
        <item x="71"/>
        <item x="499"/>
        <item x="463"/>
        <item x="268"/>
        <item x="317"/>
        <item x="182"/>
        <item x="399"/>
        <item x="173"/>
        <item x="340"/>
        <item x="271"/>
        <item x="289"/>
        <item x="301"/>
        <item x="264"/>
        <item x="189"/>
        <item x="255"/>
        <item x="86"/>
        <item x="102"/>
        <item x="229"/>
        <item x="12"/>
        <item x="34"/>
        <item x="503"/>
        <item x="246"/>
        <item x="355"/>
        <item x="148"/>
        <item x="388"/>
        <item x="187"/>
        <item x="312"/>
        <item x="220"/>
        <item x="96"/>
        <item x="298"/>
        <item x="38"/>
        <item x="83"/>
        <item x="319"/>
        <item x="174"/>
        <item x="470"/>
        <item x="510"/>
        <item x="20"/>
        <item x="441"/>
        <item x="235"/>
        <item x="396"/>
        <item x="43"/>
        <item x="384"/>
        <item x="164"/>
        <item x="36"/>
        <item x="349"/>
        <item x="114"/>
        <item x="305"/>
        <item x="360"/>
        <item x="191"/>
        <item x="367"/>
        <item x="161"/>
        <item x="458"/>
        <item x="200"/>
        <item x="123"/>
        <item x="32"/>
        <item x="433"/>
        <item x="452"/>
        <item x="405"/>
        <item x="193"/>
        <item x="451"/>
        <item x="322"/>
        <item x="198"/>
        <item x="361"/>
        <item x="206"/>
        <item x="377"/>
        <item x="326"/>
        <item x="389"/>
        <item x="328"/>
        <item x="413"/>
        <item x="344"/>
        <item x="10"/>
        <item x="449"/>
        <item x="190"/>
        <item x="481"/>
        <item x="369"/>
        <item x="329"/>
        <item x="253"/>
        <item x="136"/>
        <item x="274"/>
        <item x="316"/>
        <item x="429"/>
        <item x="297"/>
        <item x="50"/>
        <item x="178"/>
        <item x="402"/>
        <item x="95"/>
        <item x="163"/>
        <item x="479"/>
        <item x="203"/>
        <item x="258"/>
        <item x="176"/>
        <item x="494"/>
        <item x="80"/>
        <item x="436"/>
        <item x="19"/>
        <item x="135"/>
        <item x="55"/>
        <item x="67"/>
        <item x="239"/>
        <item x="439"/>
        <item x="473"/>
        <item x="324"/>
        <item x="337"/>
        <item x="418"/>
        <item x="366"/>
        <item x="357"/>
        <item x="341"/>
        <item x="251"/>
        <item x="371"/>
        <item x="179"/>
        <item x="453"/>
        <item x="104"/>
        <item x="2"/>
        <item x="409"/>
        <item x="175"/>
        <item x="287"/>
        <item x="221"/>
        <item x="485"/>
        <item x="195"/>
        <item x="308"/>
        <item x="87"/>
        <item x="15"/>
        <item x="53"/>
        <item x="455"/>
        <item x="159"/>
        <item x="204"/>
        <item x="438"/>
        <item x="450"/>
        <item x="133"/>
        <item x="252"/>
        <item x="82"/>
        <item x="227"/>
        <item x="226"/>
        <item x="348"/>
        <item x="125"/>
        <item x="442"/>
        <item x="13"/>
        <item x="256"/>
        <item x="243"/>
        <item x="194"/>
        <item x="213"/>
        <item x="140"/>
        <item x="70"/>
        <item x="334"/>
        <item x="265"/>
        <item x="512"/>
        <item x="33"/>
        <item x="88"/>
        <item x="342"/>
        <item x="137"/>
        <item x="356"/>
        <item x="270"/>
        <item x="158"/>
        <item x="457"/>
        <item x="495"/>
        <item x="146"/>
        <item x="352"/>
        <item x="407"/>
        <item x="486"/>
        <item x="468"/>
        <item x="54"/>
        <item x="62"/>
        <item x="152"/>
        <item x="201"/>
        <item x="230"/>
        <item x="142"/>
        <item x="168"/>
        <item x="461"/>
        <item x="269"/>
        <item x="237"/>
        <item x="373"/>
        <item x="151"/>
        <item x="354"/>
        <item x="292"/>
        <item x="335"/>
        <item x="223"/>
        <item x="345"/>
        <item x="416"/>
        <item x="249"/>
        <item x="224"/>
        <item x="408"/>
        <item x="489"/>
        <item x="167"/>
        <item x="382"/>
        <item x="180"/>
        <item x="92"/>
        <item x="250"/>
        <item x="31"/>
        <item x="394"/>
        <item x="295"/>
        <item x="390"/>
        <item x="370"/>
        <item x="467"/>
        <item x="51"/>
        <item x="448"/>
        <item x="40"/>
        <item x="412"/>
        <item x="171"/>
        <item x="279"/>
        <item x="431"/>
        <item x="323"/>
        <item x="320"/>
        <item x="476"/>
        <item x="477"/>
        <item x="35"/>
        <item x="446"/>
        <item x="14"/>
        <item x="299"/>
        <item x="99"/>
        <item x="254"/>
        <item x="272"/>
        <item x="472"/>
        <item x="149"/>
        <item x="487"/>
        <item x="214"/>
        <item x="143"/>
        <item x="459"/>
        <item x="488"/>
        <item x="170"/>
        <item x="212"/>
        <item x="410"/>
        <item x="183"/>
        <item x="401"/>
        <item x="403"/>
        <item x="364"/>
        <item x="26"/>
        <item x="498"/>
        <item x="181"/>
        <item x="66"/>
        <item x="232"/>
        <item x="273"/>
        <item x="46"/>
        <item x="216"/>
        <item x="68"/>
        <item x="327"/>
        <item x="302"/>
        <item t="default"/>
      </items>
    </pivotField>
    <pivotField numFmtId="166" showAll="0"/>
    <pivotField numFmtId="166" showAll="0"/>
    <pivotField showAll="0"/>
    <pivotField axis="axisRow" showAll="0">
      <items count="8">
        <item x="6"/>
        <item x="0"/>
        <item x="5"/>
        <item x="2"/>
        <item x="3"/>
        <item x="1"/>
        <item x="4"/>
        <item t="default"/>
      </items>
    </pivotField>
    <pivotField showAll="0">
      <items count="5">
        <item x="3"/>
        <item x="2"/>
        <item x="1"/>
        <item x="0"/>
        <item t="default"/>
      </items>
    </pivotField>
    <pivotField showAll="0">
      <items count="3">
        <item x="0"/>
        <item x="1"/>
        <item t="default"/>
      </items>
    </pivotField>
    <pivotField showAll="0"/>
    <pivotField showAll="0">
      <items count="8">
        <item x="4"/>
        <item x="0"/>
        <item x="1"/>
        <item x="2"/>
        <item x="3"/>
        <item x="6"/>
        <item x="5"/>
        <item t="default"/>
      </items>
    </pivotField>
    <pivotField showAll="0"/>
  </pivotFields>
  <rowFields count="1">
    <field x="12"/>
  </rowFields>
  <rowItems count="8">
    <i>
      <x/>
    </i>
    <i>
      <x v="1"/>
    </i>
    <i>
      <x v="2"/>
    </i>
    <i>
      <x v="3"/>
    </i>
    <i>
      <x v="4"/>
    </i>
    <i>
      <x v="5"/>
    </i>
    <i>
      <x v="6"/>
    </i>
    <i t="grand">
      <x/>
    </i>
  </rowItems>
  <colItems count="1">
    <i/>
  </colItems>
  <dataFields count="1">
    <dataField name="Sum of Revenue" fld="8" baseField="0" baseItem="0" numFmtId="166"/>
  </dataFields>
  <formats count="2">
    <format dxfId="156">
      <pivotArea outline="0" collapsedLevelsAreSubtotals="1" fieldPosition="0"/>
    </format>
    <format dxfId="1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4523E5-5DCE-45CB-92AB-C8B6ADD43360}" name="PivotTable10"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F21:G26" firstHeaderRow="1" firstDataRow="1" firstDataCol="1"/>
  <pivotFields count="18">
    <pivotField showAll="0"/>
    <pivotField showAll="0"/>
    <pivotField showAll="0">
      <items count="6">
        <item x="2"/>
        <item x="1"/>
        <item x="0"/>
        <item x="3"/>
        <item x="4"/>
        <item t="default"/>
      </items>
    </pivotField>
    <pivotField showAll="0"/>
    <pivotField numFmtId="14" showAll="0"/>
    <pivotField numFmtId="14" showAll="0"/>
    <pivotField dataField="1" numFmtId="166" showAll="0"/>
    <pivotField numFmtId="166" showAll="0"/>
    <pivotField numFmtId="166" showAll="0"/>
    <pivotField numFmtId="166" showAll="0"/>
    <pivotField numFmtId="166" showAll="0"/>
    <pivotField showAll="0"/>
    <pivotField showAll="0"/>
    <pivotField axis="axisRow" showAll="0">
      <items count="5">
        <item x="3"/>
        <item x="2"/>
        <item x="1"/>
        <item x="0"/>
        <item t="default"/>
      </items>
    </pivotField>
    <pivotField showAll="0">
      <items count="3">
        <item x="0"/>
        <item x="1"/>
        <item t="default"/>
      </items>
    </pivotField>
    <pivotField showAll="0"/>
    <pivotField showAll="0">
      <items count="8">
        <item x="4"/>
        <item x="0"/>
        <item x="1"/>
        <item x="2"/>
        <item x="3"/>
        <item x="6"/>
        <item x="5"/>
        <item t="default"/>
      </items>
    </pivotField>
    <pivotField showAll="0"/>
  </pivotFields>
  <rowFields count="1">
    <field x="13"/>
  </rowFields>
  <rowItems count="5">
    <i>
      <x/>
    </i>
    <i>
      <x v="1"/>
    </i>
    <i>
      <x v="2"/>
    </i>
    <i>
      <x v="3"/>
    </i>
    <i t="grand">
      <x/>
    </i>
  </rowItems>
  <colItems count="1">
    <i/>
  </colItems>
  <dataFields count="1">
    <dataField name="Sum of Quantity" fld="6" baseField="0" baseItem="0" numFmtId="43"/>
  </dataFields>
  <formats count="2">
    <format dxfId="159">
      <pivotArea outline="0" collapsedLevelsAreSubtotals="1" fieldPosition="0"/>
    </format>
    <format dxfId="158">
      <pivotArea dataOnly="0" labelOnly="1" outline="0" axis="axisValues"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3" count="1" selected="0">
            <x v="0"/>
          </reference>
        </references>
      </pivotArea>
    </chartFormat>
    <chartFormat chart="5" format="8">
      <pivotArea type="data" outline="0" fieldPosition="0">
        <references count="2">
          <reference field="4294967294" count="1" selected="0">
            <x v="0"/>
          </reference>
          <reference field="13" count="1" selected="0">
            <x v="1"/>
          </reference>
        </references>
      </pivotArea>
    </chartFormat>
    <chartFormat chart="5" format="9">
      <pivotArea type="data" outline="0" fieldPosition="0">
        <references count="2">
          <reference field="4294967294" count="1" selected="0">
            <x v="0"/>
          </reference>
          <reference field="13" count="1" selected="0">
            <x v="2"/>
          </reference>
        </references>
      </pivotArea>
    </chartFormat>
    <chartFormat chart="5"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4B1ED-BB04-4358-A145-05866A74E002}" name="PivotTable9"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F10:G18" firstHeaderRow="1" firstDataRow="1" firstDataCol="1"/>
  <pivotFields count="18">
    <pivotField showAll="0"/>
    <pivotField showAll="0"/>
    <pivotField showAll="0">
      <items count="6">
        <item x="2"/>
        <item x="1"/>
        <item x="0"/>
        <item x="3"/>
        <item x="4"/>
        <item t="default"/>
      </items>
    </pivotField>
    <pivotField showAll="0"/>
    <pivotField numFmtId="14" showAll="0"/>
    <pivotField numFmtId="14" showAll="0"/>
    <pivotField numFmtId="166" showAll="0"/>
    <pivotField numFmtId="166" showAll="0"/>
    <pivotField dataField="1" numFmtId="166" showAll="0"/>
    <pivotField numFmtId="166" showAll="0"/>
    <pivotField numFmtId="166" showAll="0"/>
    <pivotField showAll="0"/>
    <pivotField showAll="0"/>
    <pivotField showAll="0"/>
    <pivotField showAll="0">
      <items count="3">
        <item x="0"/>
        <item x="1"/>
        <item t="default"/>
      </items>
    </pivotField>
    <pivotField showAll="0"/>
    <pivotField axis="axisRow" showAll="0">
      <items count="8">
        <item x="4"/>
        <item x="0"/>
        <item x="1"/>
        <item x="2"/>
        <item x="3"/>
        <item x="6"/>
        <item x="5"/>
        <item t="default"/>
      </items>
    </pivotField>
    <pivotField showAll="0"/>
  </pivotFields>
  <rowFields count="1">
    <field x="16"/>
  </rowFields>
  <rowItems count="8">
    <i>
      <x/>
    </i>
    <i>
      <x v="1"/>
    </i>
    <i>
      <x v="2"/>
    </i>
    <i>
      <x v="3"/>
    </i>
    <i>
      <x v="4"/>
    </i>
    <i>
      <x v="5"/>
    </i>
    <i>
      <x v="6"/>
    </i>
    <i t="grand">
      <x/>
    </i>
  </rowItems>
  <colItems count="1">
    <i/>
  </colItems>
  <dataFields count="1">
    <dataField name="Sum of Revenue" fld="8"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35DFE7-649A-4DE7-A414-FEC6A5B17187}" name="PivotTable7"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8:D31" firstHeaderRow="0" firstDataRow="1" firstDataCol="1"/>
  <pivotFields count="18">
    <pivotField showAll="0"/>
    <pivotField showAll="0"/>
    <pivotField showAll="0">
      <items count="6">
        <item x="2"/>
        <item x="1"/>
        <item x="0"/>
        <item x="3"/>
        <item x="4"/>
        <item t="default"/>
      </items>
    </pivotField>
    <pivotField showAll="0"/>
    <pivotField numFmtId="14" showAll="0"/>
    <pivotField numFmtId="14" showAll="0"/>
    <pivotField numFmtId="166" showAll="0"/>
    <pivotField numFmtId="166" showAll="0"/>
    <pivotField dataField="1" numFmtId="166" showAll="0"/>
    <pivotField dataField="1" numFmtId="166" showAll="0"/>
    <pivotField dataField="1" numFmtId="166" showAll="0"/>
    <pivotField showAll="0"/>
    <pivotField showAll="0"/>
    <pivotField showAll="0"/>
    <pivotField showAll="0">
      <items count="3">
        <item x="0"/>
        <item x="1"/>
        <item t="default"/>
      </items>
    </pivotField>
    <pivotField axis="axisRow" showAll="0">
      <items count="13">
        <item x="10"/>
        <item x="7"/>
        <item x="3"/>
        <item x="11"/>
        <item x="0"/>
        <item x="5"/>
        <item x="2"/>
        <item x="9"/>
        <item x="8"/>
        <item x="1"/>
        <item x="4"/>
        <item x="6"/>
        <item t="default"/>
      </items>
    </pivotField>
    <pivotField showAll="0"/>
    <pivotField showAll="0"/>
  </pivotFields>
  <rowFields count="1">
    <field x="15"/>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evenue" fld="8" baseField="0" baseItem="0" numFmtId="166"/>
    <dataField name="Sum of Cost " fld="9" baseField="0" baseItem="0" numFmtId="166"/>
    <dataField name="Sum of Profit" fld="10" baseField="0" baseItem="0" numFmtId="166"/>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9D1B00-EFF2-4F49-AA52-F3BB819D58BB}" name="PivotTable6"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10:D16" firstHeaderRow="0" firstDataRow="1" firstDataCol="1"/>
  <pivotFields count="18">
    <pivotField showAll="0"/>
    <pivotField showAll="0"/>
    <pivotField axis="axisRow" showAll="0">
      <items count="6">
        <item x="2"/>
        <item x="1"/>
        <item x="0"/>
        <item x="3"/>
        <item x="4"/>
        <item t="default"/>
      </items>
    </pivotField>
    <pivotField showAll="0"/>
    <pivotField numFmtId="14" showAll="0"/>
    <pivotField numFmtId="14" showAll="0"/>
    <pivotField numFmtId="166" showAll="0"/>
    <pivotField numFmtId="166" showAll="0"/>
    <pivotField dataField="1" numFmtId="166" showAll="0"/>
    <pivotField dataField="1" numFmtId="166" showAll="0"/>
    <pivotField dataField="1" numFmtId="166" showAll="0"/>
    <pivotField showAll="0"/>
    <pivotField showAll="0"/>
    <pivotField showAll="0"/>
    <pivotField showAll="0">
      <items count="3">
        <item x="0"/>
        <item x="1"/>
        <item t="default"/>
      </items>
    </pivotField>
    <pivotField showAll="0"/>
    <pivotField showAll="0"/>
    <pivotField showAll="0"/>
  </pivotFields>
  <rowFields count="1">
    <field x="2"/>
  </rowFields>
  <rowItems count="6">
    <i>
      <x/>
    </i>
    <i>
      <x v="1"/>
    </i>
    <i>
      <x v="2"/>
    </i>
    <i>
      <x v="3"/>
    </i>
    <i>
      <x v="4"/>
    </i>
    <i t="grand">
      <x/>
    </i>
  </rowItems>
  <colFields count="1">
    <field x="-2"/>
  </colFields>
  <colItems count="3">
    <i>
      <x/>
    </i>
    <i i="1">
      <x v="1"/>
    </i>
    <i i="2">
      <x v="2"/>
    </i>
  </colItems>
  <dataFields count="3">
    <dataField name=" Revenue" fld="8" baseField="0" baseItem="0" numFmtId="166"/>
    <dataField name=" Cost " fld="9" baseField="0" baseItem="0" numFmtId="166"/>
    <dataField name=" Profit" fld="10" baseField="0" baseItem="0" numFmtId="166"/>
  </dataFields>
  <chartFormats count="7">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8" format="9">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CC85D7-9902-45BD-BA1A-CEED719DE595}"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H4:I7" firstHeaderRow="1" firstDataRow="1" firstDataCol="1"/>
  <pivotFields count="13">
    <pivotField numFmtId="14" showAll="0"/>
    <pivotField numFmtId="166" showAll="0"/>
    <pivotField numFmtId="166" showAll="0"/>
    <pivotField numFmtId="166" showAll="0"/>
    <pivotField numFmtId="166" showAll="0"/>
    <pivotField numFmtId="166" showAll="0"/>
    <pivotField axis="axisRow" dataField="1" showAll="0">
      <items count="3">
        <item x="0"/>
        <item x="1"/>
        <item t="default"/>
      </items>
    </pivotField>
    <pivotField showAll="0">
      <items count="8">
        <item x="6"/>
        <item x="0"/>
        <item x="5"/>
        <item x="2"/>
        <item x="3"/>
        <item x="1"/>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Status2" fld="6" subtotal="count" showDataAs="percentOfTotal" baseField="6" baseItem="0" numFmtId="10"/>
  </dataFields>
  <formats count="1">
    <format dxfId="174">
      <pivotArea collapsedLevelsAreSubtotals="1" fieldPosition="0">
        <references count="1">
          <reference field="6" count="0"/>
        </references>
      </pivotArea>
    </format>
  </formats>
  <chartFormats count="1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82BA2E-60D7-4CB6-902B-72F6AC282ADA}"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4:E7" firstHeaderRow="1" firstDataRow="1" firstDataCol="1"/>
  <pivotFields count="13">
    <pivotField numFmtId="14" showAll="0"/>
    <pivotField numFmtId="166" showAll="0"/>
    <pivotField numFmtId="166" showAll="0"/>
    <pivotField numFmtId="166" showAll="0"/>
    <pivotField numFmtId="166" showAll="0"/>
    <pivotField numFmtId="166" showAll="0"/>
    <pivotField axis="axisRow" dataField="1" showAll="0">
      <items count="3">
        <item x="0"/>
        <item x="1"/>
        <item t="default"/>
      </items>
    </pivotField>
    <pivotField showAll="0">
      <items count="8">
        <item x="6"/>
        <item x="0"/>
        <item x="5"/>
        <item x="2"/>
        <item x="3"/>
        <item x="1"/>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Status" fld="6" subtotal="count"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33A17E-962C-4048-AF31-0FE1157D4454}"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B7" firstHeaderRow="1" firstDataRow="1" firstDataCol="1"/>
  <pivotFields count="13">
    <pivotField numFmtId="14" showAll="0"/>
    <pivotField numFmtId="166" showAll="0"/>
    <pivotField numFmtId="166" showAll="0"/>
    <pivotField numFmtId="166" showAll="0"/>
    <pivotField numFmtId="166" showAll="0"/>
    <pivotField numFmtId="166" showAll="0"/>
    <pivotField axis="axisRow" dataField="1" showAll="0">
      <items count="3">
        <item x="0"/>
        <item x="1"/>
        <item t="default"/>
      </items>
    </pivotField>
    <pivotField showAll="0">
      <items count="8">
        <item x="6"/>
        <item x="0"/>
        <item x="5"/>
        <item x="2"/>
        <item x="3"/>
        <item x="1"/>
        <item x="4"/>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6481EA-C2E4-4E60-9A57-50C1EE5F0CE7}" sourceName="Month">
  <pivotTables>
    <pivotTable tabId="10" name="PivotTable1"/>
  </pivotTables>
  <data>
    <tabular pivotCacheId="1373541846">
      <items count="12">
        <i x="10" s="1"/>
        <i x="7" s="1"/>
        <i x="3" s="1"/>
        <i x="11" s="1"/>
        <i x="0" s="1"/>
        <i x="5" s="1"/>
        <i x="2" s="1"/>
        <i x="9" s="1"/>
        <i x="8"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ABFAA4F-6E51-4505-8094-56BAB3CF3F18}" sourceName="Country">
  <pivotTables>
    <pivotTable tabId="10" name="PivotTable3"/>
    <pivotTable tabId="10" name="PivotTable4"/>
    <pivotTable tabId="10" name="PivotTable5"/>
  </pivotTables>
  <data>
    <tabular pivotCacheId="917043489">
      <items count="7">
        <i x="6" s="1"/>
        <i x="0" s="1"/>
        <i x="5" s="1"/>
        <i x="2" s="1"/>
        <i x="3"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38E36DA-9902-494C-828F-40B65E776A91}" sourceName="Product Category">
  <pivotTables>
    <pivotTable tabId="10" name="PivotTable10"/>
    <pivotTable tabId="10" name="PivotTable11"/>
    <pivotTable tabId="10" name="PivotTable17"/>
    <pivotTable tabId="10" name="PivotTable6"/>
    <pivotTable tabId="10" name="PivotTable7"/>
    <pivotTable tabId="10" name="PivotTable9"/>
    <pivotTable tabId="6" name="PivotTable1"/>
    <pivotTable tabId="6" name="PivotTable4"/>
    <pivotTable tabId="6" name="PivotTable5"/>
    <pivotTable tabId="6" name="PivotTable6"/>
    <pivotTable tabId="6" name="PivotTable7"/>
    <pivotTable tabId="6" name="PivotTable8"/>
  </pivotTables>
  <data>
    <tabular pivotCacheId="761487995">
      <items count="5">
        <i x="2"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6257428-E29C-4E2B-BD23-254A7A7BC092}" sourceName="Year">
  <pivotTables>
    <pivotTable tabId="10" name="PivotTable17"/>
    <pivotTable tabId="10" name="PivotTable10"/>
    <pivotTable tabId="10" name="PivotTable11"/>
    <pivotTable tabId="10" name="PivotTable6"/>
    <pivotTable tabId="10" name="PivotTable7"/>
    <pivotTable tabId="10" name="PivotTable9"/>
    <pivotTable tabId="6" name="PivotTable1"/>
    <pivotTable tabId="6" name="PivotTable4"/>
    <pivotTable tabId="6" name="PivotTable5"/>
    <pivotTable tabId="6" name="PivotTable6"/>
    <pivotTable tabId="6" name="PivotTable7"/>
    <pivotTable tabId="6" name="PivotTable8"/>
  </pivotTables>
  <data>
    <tabular pivotCacheId="7614879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AEA1C04-4EAD-45A9-B327-31B3FD42AF17}" cache="Slicer_Month" caption="Month" columnCount="12" showCaption="0" style="SlicerStyleDark2" rowHeight="241300"/>
  <slicer name="Month 1" xr10:uid="{8F8A1E4D-C2B1-4E3F-A854-8782C0F8FAC0}" cache="Slicer_Month" caption="Month" columnCount="12" showCaption="0" style="SlicerStyleDark2" rowHeight="241300"/>
  <slicer name="Country" xr10:uid="{B048A770-3F0F-4925-9907-9BE343405083}" cache="Slicer_Country" caption="Country" style="SlicerStyleDark2" rowHeight="241300"/>
  <slicer name="Product Category" xr10:uid="{B5E627D7-0C07-4EA8-9707-B45ECD0E8BBC}" cache="Slicer_Product_Category" caption="Product Category" style="SlicerStyleDark2" rowHeight="241300"/>
  <slicer name="Year" xr10:uid="{193620D1-C338-439C-AB7C-68E11F82AA48}" cache="Slicer_Year" caption="Year" showCaption="0"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74D309-73CD-4BA2-BC91-336FDE6CA45C}" name="Table24" displayName="Table24" ref="A1:B26" totalsRowShown="0">
  <autoFilter ref="A1:B26" xr:uid="{8F74D309-73CD-4BA2-BC91-336FDE6CA45C}"/>
  <tableColumns count="2">
    <tableColumn id="1" xr3:uid="{107C03FF-A7BA-460A-A6B3-2E4BBCB4ACB8}" name="Product Name"/>
    <tableColumn id="2" xr3:uid="{25394E84-969C-417D-A2FE-D8E1C70A221E}" name="Cost Percentage" dataDxfId="189"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0203B-8BEE-4E2D-8A80-576ABFD540B1}" name="Data1" displayName="Data1" ref="A1:R556" totalsRowShown="0">
  <autoFilter ref="A1:R556" xr:uid="{1320203B-8BEE-4E2D-8A80-576ABFD540B1}"/>
  <tableColumns count="18">
    <tableColumn id="1" xr3:uid="{DF494A3E-4FE4-4249-850A-A26BC58E2BFB}" name="Order ID"/>
    <tableColumn id="2" xr3:uid="{D66B00AB-06A9-4FED-A1C7-491CC383E0F0}" name="Customer Name"/>
    <tableColumn id="3" xr3:uid="{C3C322D7-F40E-414E-8AA0-2D38949E578D}" name="Product Category"/>
    <tableColumn id="4" xr3:uid="{3ED9E69A-C698-4FF3-A091-E3F6AFD2692B}" name="Product Name"/>
    <tableColumn id="5" xr3:uid="{1BB31F05-4C30-4EA0-876B-004204312CD6}" name="Order Date" dataDxfId="188"/>
    <tableColumn id="6" xr3:uid="{9A474E1C-2E96-4E3A-AE50-CC24C93E07B6}" name="Delivered Date" dataDxfId="187"/>
    <tableColumn id="7" xr3:uid="{5344404C-C4F3-4EE2-93C4-B5649E9C256C}" name="Quantity" dataDxfId="186" dataCellStyle="Currency"/>
    <tableColumn id="8" xr3:uid="{37773479-9685-4612-BEA4-B6CBF9B50456}" name="Unit Price" dataDxfId="185" dataCellStyle="Currency"/>
    <tableColumn id="12" xr3:uid="{76286AB9-210E-4E3D-8191-318630711B26}" name="Revenue" dataDxfId="184" dataCellStyle="Currency">
      <calculatedColumnFormula>Data1[[#This Row],[Unit Price]]*Data1[[#This Row],[Quantity]]</calculatedColumnFormula>
    </tableColumn>
    <tableColumn id="20" xr3:uid="{7E7C419B-0C3F-404C-B835-5103CBEFD280}" name="Cost " dataDxfId="183" dataCellStyle="Currency">
      <calculatedColumnFormula>Data1[[#This Row],[Revenue]]*VLOOKUP(Data1[[#This Row],[Product Name]],Table24[],2,FALSE)</calculatedColumnFormula>
    </tableColumn>
    <tableColumn id="13" xr3:uid="{E2EEC6C1-EA31-42BA-9E31-A33B806847ED}" name="Profit" dataDxfId="182" dataCellStyle="Currency">
      <calculatedColumnFormula>Data1[[#This Row],[Revenue]]-Data1[[#This Row],[Cost ]]</calculatedColumnFormula>
    </tableColumn>
    <tableColumn id="9" xr3:uid="{C98F10AD-EB3A-4054-8544-169674453852}" name="Status"/>
    <tableColumn id="10" xr3:uid="{2F101516-D4D5-4731-8720-A182E7B340EF}" name="Country"/>
    <tableColumn id="11" xr3:uid="{FA020AE3-86B9-4281-9237-C103D9C875BE}" name="Payment Method"/>
    <tableColumn id="14" xr3:uid="{837D917C-5FD6-4F94-ABA7-36FD575B66EB}" name="Year" dataDxfId="181">
      <calculatedColumnFormula>TEXT(Data1[[#This Row],[Order Date]],"YYY")</calculatedColumnFormula>
    </tableColumn>
    <tableColumn id="15" xr3:uid="{7A79537A-955A-49BB-A495-2E60D381AB1C}" name="Month" dataDxfId="180">
      <calculatedColumnFormula>TEXT(Data1[[#This Row],[Order Date]],"MMM")</calculatedColumnFormula>
    </tableColumn>
    <tableColumn id="16" xr3:uid="{1AC3B4CE-C548-411C-9EA5-B28F132BD0D2}" name="Day" dataDxfId="179">
      <calculatedColumnFormula>TEXT(Data1[[#This Row],[Order Date]],"DDD")</calculatedColumnFormula>
    </tableColumn>
    <tableColumn id="19" xr3:uid="{ABFCFA19-0C11-4B99-85C6-915D5EEBA722}" name="Delivery " dataDxfId="178">
      <calculatedColumnFormula>_xlfn.DAYS(F:F,E:E)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2D4C-A94B-445D-B010-B73EF1D61E7D}">
  <dimension ref="A1:M557"/>
  <sheetViews>
    <sheetView workbookViewId="0">
      <selection sqref="A1:K557"/>
    </sheetView>
  </sheetViews>
  <sheetFormatPr defaultRowHeight="14.5" x14ac:dyDescent="0.35"/>
  <cols>
    <col min="2" max="2" width="22.81640625" bestFit="1" customWidth="1"/>
    <col min="3" max="3" width="15.1796875" bestFit="1" customWidth="1"/>
    <col min="4" max="4" width="13.81640625" bestFit="1" customWidth="1"/>
    <col min="5" max="5" width="10.08984375" bestFit="1" customWidth="1"/>
    <col min="6" max="6" width="28.36328125" bestFit="1" customWidth="1"/>
    <col min="9" max="9" width="9.90625" bestFit="1" customWidth="1"/>
    <col min="10" max="10" width="14.1796875" bestFit="1" customWidth="1"/>
    <col min="11" max="11" width="15.26953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t="s">
        <v>13</v>
      </c>
      <c r="E2">
        <v>45432</v>
      </c>
      <c r="F2" s="1">
        <v>45436</v>
      </c>
      <c r="G2">
        <v>4</v>
      </c>
      <c r="H2">
        <v>238</v>
      </c>
      <c r="I2" t="s">
        <v>14</v>
      </c>
      <c r="J2" t="s">
        <v>551</v>
      </c>
      <c r="K2" t="s">
        <v>15</v>
      </c>
    </row>
    <row r="3" spans="1:11" x14ac:dyDescent="0.35">
      <c r="A3">
        <v>2</v>
      </c>
      <c r="B3" t="s">
        <v>16</v>
      </c>
      <c r="C3" t="s">
        <v>17</v>
      </c>
      <c r="D3" t="s">
        <v>18</v>
      </c>
      <c r="E3">
        <v>45594</v>
      </c>
      <c r="F3" s="1">
        <v>45600</v>
      </c>
      <c r="G3">
        <v>7</v>
      </c>
      <c r="H3">
        <v>42</v>
      </c>
      <c r="I3" t="s">
        <v>14</v>
      </c>
      <c r="J3" t="s">
        <v>551</v>
      </c>
      <c r="K3" t="s">
        <v>19</v>
      </c>
    </row>
    <row r="4" spans="1:11" x14ac:dyDescent="0.35">
      <c r="A4">
        <v>3</v>
      </c>
      <c r="B4" t="s">
        <v>20</v>
      </c>
      <c r="C4" t="s">
        <v>21</v>
      </c>
      <c r="D4" t="s">
        <v>22</v>
      </c>
      <c r="E4">
        <v>45593</v>
      </c>
      <c r="F4" s="1">
        <v>45603</v>
      </c>
      <c r="G4">
        <v>5</v>
      </c>
      <c r="H4">
        <v>838</v>
      </c>
      <c r="I4" t="s">
        <v>14</v>
      </c>
      <c r="J4" t="s">
        <v>549</v>
      </c>
      <c r="K4" t="s">
        <v>19</v>
      </c>
    </row>
    <row r="5" spans="1:11" x14ac:dyDescent="0.35">
      <c r="A5">
        <v>4</v>
      </c>
      <c r="B5" t="s">
        <v>23</v>
      </c>
      <c r="C5" t="s">
        <v>24</v>
      </c>
      <c r="D5" t="s">
        <v>25</v>
      </c>
      <c r="E5">
        <v>45434</v>
      </c>
      <c r="F5" s="1">
        <v>45439</v>
      </c>
      <c r="G5">
        <v>3</v>
      </c>
      <c r="H5">
        <v>230</v>
      </c>
      <c r="I5" t="s">
        <v>14</v>
      </c>
      <c r="J5" t="s">
        <v>549</v>
      </c>
      <c r="K5" t="s">
        <v>19</v>
      </c>
    </row>
    <row r="6" spans="1:11" x14ac:dyDescent="0.35">
      <c r="A6">
        <v>5</v>
      </c>
      <c r="B6" t="s">
        <v>26</v>
      </c>
      <c r="C6" t="s">
        <v>12</v>
      </c>
      <c r="D6" t="s">
        <v>27</v>
      </c>
      <c r="E6">
        <v>45566</v>
      </c>
      <c r="F6" s="1">
        <v>45582</v>
      </c>
      <c r="G6">
        <v>2</v>
      </c>
      <c r="H6">
        <v>954</v>
      </c>
      <c r="I6" t="s">
        <v>28</v>
      </c>
      <c r="J6" t="s">
        <v>550</v>
      </c>
      <c r="K6" t="s">
        <v>29</v>
      </c>
    </row>
    <row r="7" spans="1:11" x14ac:dyDescent="0.35">
      <c r="A7">
        <v>6</v>
      </c>
      <c r="B7" t="s">
        <v>30</v>
      </c>
      <c r="C7" t="s">
        <v>31</v>
      </c>
      <c r="D7" t="s">
        <v>32</v>
      </c>
      <c r="E7">
        <v>45477</v>
      </c>
      <c r="F7" s="1">
        <v>45483</v>
      </c>
      <c r="G7">
        <v>10</v>
      </c>
      <c r="H7">
        <v>206</v>
      </c>
      <c r="I7" t="s">
        <v>14</v>
      </c>
      <c r="J7" t="s">
        <v>33</v>
      </c>
      <c r="K7" t="s">
        <v>29</v>
      </c>
    </row>
    <row r="8" spans="1:11" x14ac:dyDescent="0.35">
      <c r="A8">
        <v>7</v>
      </c>
      <c r="B8" t="s">
        <v>34</v>
      </c>
      <c r="C8" t="s">
        <v>24</v>
      </c>
      <c r="D8" t="s">
        <v>25</v>
      </c>
      <c r="E8">
        <v>45375</v>
      </c>
      <c r="F8" s="1">
        <v>45387</v>
      </c>
      <c r="G8">
        <v>6</v>
      </c>
      <c r="H8">
        <v>373</v>
      </c>
      <c r="I8" t="s">
        <v>28</v>
      </c>
      <c r="J8" t="s">
        <v>551</v>
      </c>
      <c r="K8" t="s">
        <v>29</v>
      </c>
    </row>
    <row r="9" spans="1:11" x14ac:dyDescent="0.35">
      <c r="A9">
        <v>8</v>
      </c>
      <c r="B9" t="s">
        <v>35</v>
      </c>
      <c r="C9" t="s">
        <v>12</v>
      </c>
      <c r="D9" t="s">
        <v>36</v>
      </c>
      <c r="E9">
        <v>45617</v>
      </c>
      <c r="F9" s="1">
        <v>45627</v>
      </c>
      <c r="G9">
        <v>3</v>
      </c>
      <c r="H9">
        <v>556</v>
      </c>
      <c r="I9" t="s">
        <v>14</v>
      </c>
      <c r="J9" t="s">
        <v>33</v>
      </c>
      <c r="K9" t="s">
        <v>19</v>
      </c>
    </row>
    <row r="10" spans="1:11" x14ac:dyDescent="0.35">
      <c r="A10">
        <v>9</v>
      </c>
      <c r="B10" t="s">
        <v>37</v>
      </c>
      <c r="C10" t="s">
        <v>24</v>
      </c>
      <c r="D10" t="s">
        <v>38</v>
      </c>
      <c r="E10">
        <v>45430</v>
      </c>
      <c r="F10" s="1">
        <v>45434</v>
      </c>
      <c r="G10">
        <v>9</v>
      </c>
      <c r="H10">
        <v>234</v>
      </c>
      <c r="I10" t="s">
        <v>14</v>
      </c>
      <c r="J10" t="s">
        <v>33</v>
      </c>
      <c r="K10" t="s">
        <v>19</v>
      </c>
    </row>
    <row r="11" spans="1:11" x14ac:dyDescent="0.35">
      <c r="A11">
        <v>10</v>
      </c>
      <c r="B11" t="s">
        <v>39</v>
      </c>
      <c r="C11" t="s">
        <v>21</v>
      </c>
      <c r="D11" t="s">
        <v>40</v>
      </c>
      <c r="E11">
        <v>45453</v>
      </c>
      <c r="F11" s="1">
        <v>45468</v>
      </c>
      <c r="G11">
        <v>7</v>
      </c>
      <c r="H11">
        <v>284</v>
      </c>
      <c r="I11" t="s">
        <v>28</v>
      </c>
      <c r="J11" t="s">
        <v>551</v>
      </c>
      <c r="K11" t="s">
        <v>19</v>
      </c>
    </row>
    <row r="12" spans="1:11" x14ac:dyDescent="0.35">
      <c r="A12">
        <v>11</v>
      </c>
      <c r="B12" t="s">
        <v>41</v>
      </c>
      <c r="C12" t="s">
        <v>31</v>
      </c>
      <c r="D12" t="s">
        <v>42</v>
      </c>
      <c r="E12">
        <v>45627</v>
      </c>
      <c r="F12" s="1">
        <v>45636</v>
      </c>
      <c r="G12">
        <v>8</v>
      </c>
      <c r="H12">
        <v>415</v>
      </c>
      <c r="I12" t="s">
        <v>14</v>
      </c>
      <c r="J12" t="s">
        <v>33</v>
      </c>
      <c r="K12" t="s">
        <v>29</v>
      </c>
    </row>
    <row r="13" spans="1:11" x14ac:dyDescent="0.35">
      <c r="A13">
        <v>12</v>
      </c>
      <c r="B13" t="s">
        <v>43</v>
      </c>
      <c r="C13" t="s">
        <v>17</v>
      </c>
      <c r="D13" t="s">
        <v>44</v>
      </c>
      <c r="E13">
        <v>45477</v>
      </c>
      <c r="F13" s="1">
        <v>45480</v>
      </c>
      <c r="G13">
        <v>4</v>
      </c>
      <c r="H13">
        <v>151</v>
      </c>
      <c r="I13" t="s">
        <v>14</v>
      </c>
      <c r="J13" t="s">
        <v>33</v>
      </c>
      <c r="K13" t="s">
        <v>19</v>
      </c>
    </row>
    <row r="14" spans="1:11" x14ac:dyDescent="0.35">
      <c r="A14">
        <v>13</v>
      </c>
      <c r="B14" t="s">
        <v>45</v>
      </c>
      <c r="C14" t="s">
        <v>12</v>
      </c>
      <c r="D14" t="s">
        <v>13</v>
      </c>
      <c r="E14">
        <v>45370</v>
      </c>
      <c r="F14" s="1">
        <v>45380</v>
      </c>
      <c r="G14">
        <v>3</v>
      </c>
      <c r="H14">
        <v>821</v>
      </c>
      <c r="I14" t="s">
        <v>28</v>
      </c>
      <c r="J14" t="s">
        <v>33</v>
      </c>
      <c r="K14" t="s">
        <v>46</v>
      </c>
    </row>
    <row r="15" spans="1:11" x14ac:dyDescent="0.35">
      <c r="A15">
        <v>14</v>
      </c>
      <c r="B15" t="s">
        <v>47</v>
      </c>
      <c r="C15" t="s">
        <v>12</v>
      </c>
      <c r="D15" t="s">
        <v>27</v>
      </c>
      <c r="E15">
        <v>45487</v>
      </c>
      <c r="F15" s="1">
        <v>45501</v>
      </c>
      <c r="G15">
        <v>10</v>
      </c>
      <c r="H15">
        <v>489</v>
      </c>
      <c r="I15" t="s">
        <v>28</v>
      </c>
      <c r="J15" t="s">
        <v>33</v>
      </c>
      <c r="K15" t="s">
        <v>29</v>
      </c>
    </row>
    <row r="16" spans="1:11" x14ac:dyDescent="0.35">
      <c r="A16">
        <v>15</v>
      </c>
      <c r="B16" t="s">
        <v>48</v>
      </c>
      <c r="C16" t="s">
        <v>12</v>
      </c>
      <c r="D16" t="s">
        <v>13</v>
      </c>
      <c r="E16">
        <v>45641</v>
      </c>
      <c r="F16" s="1">
        <v>45650</v>
      </c>
      <c r="G16">
        <v>9</v>
      </c>
      <c r="H16">
        <v>778</v>
      </c>
      <c r="I16" t="s">
        <v>14</v>
      </c>
      <c r="J16" t="s">
        <v>547</v>
      </c>
      <c r="K16" t="s">
        <v>29</v>
      </c>
    </row>
    <row r="17" spans="1:11" x14ac:dyDescent="0.35">
      <c r="A17">
        <v>16</v>
      </c>
      <c r="B17" t="s">
        <v>49</v>
      </c>
      <c r="C17" t="s">
        <v>31</v>
      </c>
      <c r="D17" t="s">
        <v>50</v>
      </c>
      <c r="E17">
        <v>45372</v>
      </c>
      <c r="F17" s="1">
        <v>45380</v>
      </c>
      <c r="G17">
        <v>8</v>
      </c>
      <c r="H17">
        <v>13</v>
      </c>
      <c r="I17" t="s">
        <v>28</v>
      </c>
      <c r="J17" t="s">
        <v>33</v>
      </c>
      <c r="K17" t="s">
        <v>46</v>
      </c>
    </row>
    <row r="18" spans="1:11" x14ac:dyDescent="0.35">
      <c r="A18">
        <v>17</v>
      </c>
      <c r="B18" t="s">
        <v>51</v>
      </c>
      <c r="C18" t="s">
        <v>21</v>
      </c>
      <c r="D18" t="s">
        <v>52</v>
      </c>
      <c r="E18">
        <v>45346</v>
      </c>
      <c r="F18" s="1">
        <v>45354</v>
      </c>
      <c r="G18">
        <v>5</v>
      </c>
      <c r="H18">
        <v>871</v>
      </c>
      <c r="I18" t="s">
        <v>28</v>
      </c>
      <c r="J18" t="s">
        <v>33</v>
      </c>
      <c r="K18" t="s">
        <v>15</v>
      </c>
    </row>
    <row r="19" spans="1:11" x14ac:dyDescent="0.35">
      <c r="A19">
        <v>18</v>
      </c>
      <c r="B19" t="s">
        <v>53</v>
      </c>
      <c r="C19" t="s">
        <v>21</v>
      </c>
      <c r="D19" t="s">
        <v>54</v>
      </c>
      <c r="E19">
        <v>45483</v>
      </c>
      <c r="F19" s="1">
        <v>45492</v>
      </c>
      <c r="G19">
        <v>3</v>
      </c>
      <c r="H19">
        <v>562</v>
      </c>
      <c r="I19" t="s">
        <v>14</v>
      </c>
      <c r="J19" t="s">
        <v>549</v>
      </c>
      <c r="K19" t="s">
        <v>46</v>
      </c>
    </row>
    <row r="20" spans="1:11" x14ac:dyDescent="0.35">
      <c r="A20">
        <v>19</v>
      </c>
      <c r="B20" t="s">
        <v>55</v>
      </c>
      <c r="C20" t="s">
        <v>17</v>
      </c>
      <c r="D20" t="s">
        <v>56</v>
      </c>
      <c r="E20">
        <v>45542</v>
      </c>
      <c r="F20" s="1">
        <v>45552</v>
      </c>
      <c r="G20">
        <v>1</v>
      </c>
      <c r="H20">
        <v>124</v>
      </c>
      <c r="I20" t="s">
        <v>14</v>
      </c>
      <c r="J20" t="s">
        <v>547</v>
      </c>
      <c r="K20" t="s">
        <v>15</v>
      </c>
    </row>
    <row r="21" spans="1:11" x14ac:dyDescent="0.35">
      <c r="A21">
        <v>20</v>
      </c>
      <c r="B21" t="s">
        <v>57</v>
      </c>
      <c r="C21" t="s">
        <v>12</v>
      </c>
      <c r="D21" t="s">
        <v>58</v>
      </c>
      <c r="E21">
        <v>45582</v>
      </c>
      <c r="F21" s="1">
        <v>45588</v>
      </c>
      <c r="G21">
        <v>2</v>
      </c>
      <c r="H21">
        <v>97</v>
      </c>
      <c r="I21" t="s">
        <v>14</v>
      </c>
      <c r="J21" t="s">
        <v>33</v>
      </c>
      <c r="K21" t="s">
        <v>46</v>
      </c>
    </row>
    <row r="22" spans="1:11" x14ac:dyDescent="0.35">
      <c r="A22">
        <v>21</v>
      </c>
      <c r="B22" t="s">
        <v>43</v>
      </c>
      <c r="C22" t="s">
        <v>17</v>
      </c>
      <c r="D22" t="s">
        <v>44</v>
      </c>
      <c r="E22">
        <v>45477</v>
      </c>
      <c r="F22" s="1">
        <v>45480</v>
      </c>
      <c r="G22">
        <v>4</v>
      </c>
      <c r="H22">
        <v>151</v>
      </c>
      <c r="I22" t="s">
        <v>14</v>
      </c>
      <c r="J22" t="s">
        <v>33</v>
      </c>
      <c r="K22" t="s">
        <v>15</v>
      </c>
    </row>
    <row r="23" spans="1:11" x14ac:dyDescent="0.35">
      <c r="A23">
        <v>22</v>
      </c>
      <c r="B23" t="s">
        <v>59</v>
      </c>
      <c r="C23" t="s">
        <v>17</v>
      </c>
      <c r="D23" t="s">
        <v>60</v>
      </c>
      <c r="E23">
        <v>45508</v>
      </c>
      <c r="F23" s="1">
        <v>45520</v>
      </c>
      <c r="G23">
        <v>4</v>
      </c>
      <c r="H23">
        <v>961</v>
      </c>
      <c r="I23" t="s">
        <v>28</v>
      </c>
      <c r="J23" t="s">
        <v>33</v>
      </c>
      <c r="K23" t="s">
        <v>15</v>
      </c>
    </row>
    <row r="24" spans="1:11" x14ac:dyDescent="0.35">
      <c r="A24">
        <v>23</v>
      </c>
      <c r="B24" t="s">
        <v>61</v>
      </c>
      <c r="C24" t="s">
        <v>31</v>
      </c>
      <c r="D24" t="s">
        <v>50</v>
      </c>
      <c r="E24">
        <v>45635</v>
      </c>
      <c r="F24" s="1">
        <v>45638</v>
      </c>
      <c r="G24">
        <v>6</v>
      </c>
      <c r="H24">
        <v>458</v>
      </c>
      <c r="I24" t="s">
        <v>14</v>
      </c>
      <c r="J24" t="s">
        <v>33</v>
      </c>
      <c r="K24" t="s">
        <v>19</v>
      </c>
    </row>
    <row r="25" spans="1:11" x14ac:dyDescent="0.35">
      <c r="A25">
        <v>24</v>
      </c>
      <c r="B25" t="s">
        <v>62</v>
      </c>
      <c r="C25" t="s">
        <v>21</v>
      </c>
      <c r="D25" t="s">
        <v>54</v>
      </c>
      <c r="E25">
        <v>45324</v>
      </c>
      <c r="F25" s="1">
        <v>45334</v>
      </c>
      <c r="G25">
        <v>6</v>
      </c>
      <c r="H25">
        <v>31</v>
      </c>
      <c r="I25" t="s">
        <v>14</v>
      </c>
      <c r="J25" t="s">
        <v>33</v>
      </c>
      <c r="K25" t="s">
        <v>29</v>
      </c>
    </row>
    <row r="26" spans="1:11" x14ac:dyDescent="0.35">
      <c r="A26">
        <v>25</v>
      </c>
      <c r="B26" t="s">
        <v>63</v>
      </c>
      <c r="C26" t="s">
        <v>17</v>
      </c>
      <c r="D26" t="s">
        <v>64</v>
      </c>
      <c r="E26">
        <v>45295</v>
      </c>
      <c r="F26" s="1">
        <v>45306</v>
      </c>
      <c r="G26">
        <v>2</v>
      </c>
      <c r="H26">
        <v>734</v>
      </c>
      <c r="I26" t="s">
        <v>14</v>
      </c>
      <c r="J26" t="s">
        <v>33</v>
      </c>
      <c r="K26" t="s">
        <v>46</v>
      </c>
    </row>
    <row r="27" spans="1:11" x14ac:dyDescent="0.35">
      <c r="A27">
        <v>16</v>
      </c>
      <c r="B27" t="s">
        <v>49</v>
      </c>
      <c r="C27" t="s">
        <v>31</v>
      </c>
      <c r="D27" t="s">
        <v>50</v>
      </c>
      <c r="E27">
        <v>45372</v>
      </c>
      <c r="F27" s="1">
        <v>45380</v>
      </c>
      <c r="G27">
        <v>8</v>
      </c>
      <c r="H27">
        <v>13</v>
      </c>
      <c r="I27" t="s">
        <v>28</v>
      </c>
      <c r="J27" t="s">
        <v>33</v>
      </c>
      <c r="K27" t="s">
        <v>46</v>
      </c>
    </row>
    <row r="28" spans="1:11" x14ac:dyDescent="0.35">
      <c r="A28">
        <v>26</v>
      </c>
      <c r="B28" t="s">
        <v>65</v>
      </c>
      <c r="C28" t="s">
        <v>12</v>
      </c>
      <c r="D28" t="s">
        <v>13</v>
      </c>
      <c r="E28">
        <v>45461</v>
      </c>
      <c r="F28" s="1">
        <v>45472</v>
      </c>
      <c r="G28">
        <v>2</v>
      </c>
      <c r="H28">
        <v>536</v>
      </c>
      <c r="I28" t="s">
        <v>28</v>
      </c>
      <c r="J28" t="s">
        <v>551</v>
      </c>
      <c r="K28" t="s">
        <v>15</v>
      </c>
    </row>
    <row r="29" spans="1:11" x14ac:dyDescent="0.35">
      <c r="A29">
        <v>27</v>
      </c>
      <c r="B29" t="s">
        <v>66</v>
      </c>
      <c r="C29" t="s">
        <v>24</v>
      </c>
      <c r="D29" t="s">
        <v>38</v>
      </c>
      <c r="E29">
        <v>45531</v>
      </c>
      <c r="F29" s="1">
        <v>45534</v>
      </c>
      <c r="G29">
        <v>1</v>
      </c>
      <c r="H29">
        <v>200</v>
      </c>
      <c r="I29" t="s">
        <v>14</v>
      </c>
      <c r="J29" t="s">
        <v>33</v>
      </c>
      <c r="K29" t="s">
        <v>46</v>
      </c>
    </row>
    <row r="30" spans="1:11" x14ac:dyDescent="0.35">
      <c r="A30">
        <v>28</v>
      </c>
      <c r="B30" t="s">
        <v>67</v>
      </c>
      <c r="C30" t="s">
        <v>17</v>
      </c>
      <c r="D30" t="s">
        <v>18</v>
      </c>
      <c r="E30">
        <v>45317</v>
      </c>
      <c r="F30" s="1">
        <v>45329</v>
      </c>
      <c r="G30">
        <v>9</v>
      </c>
      <c r="H30">
        <v>866</v>
      </c>
      <c r="I30" t="s">
        <v>14</v>
      </c>
      <c r="J30" t="s">
        <v>551</v>
      </c>
      <c r="K30" t="s">
        <v>29</v>
      </c>
    </row>
    <row r="31" spans="1:11" x14ac:dyDescent="0.35">
      <c r="A31">
        <v>29</v>
      </c>
      <c r="B31" t="s">
        <v>68</v>
      </c>
      <c r="C31" t="s">
        <v>21</v>
      </c>
      <c r="D31" t="s">
        <v>22</v>
      </c>
      <c r="E31">
        <v>45540</v>
      </c>
      <c r="F31" s="1">
        <v>45554</v>
      </c>
      <c r="G31">
        <v>8</v>
      </c>
      <c r="H31">
        <v>228</v>
      </c>
      <c r="I31" t="s">
        <v>14</v>
      </c>
      <c r="J31" t="s">
        <v>549</v>
      </c>
      <c r="K31" t="s">
        <v>29</v>
      </c>
    </row>
    <row r="32" spans="1:11" x14ac:dyDescent="0.35">
      <c r="A32">
        <v>30</v>
      </c>
      <c r="B32" t="s">
        <v>69</v>
      </c>
      <c r="C32" t="s">
        <v>24</v>
      </c>
      <c r="D32" t="s">
        <v>70</v>
      </c>
      <c r="E32">
        <v>45630</v>
      </c>
      <c r="F32" s="1">
        <v>45637</v>
      </c>
      <c r="G32">
        <v>8</v>
      </c>
      <c r="H32">
        <v>168</v>
      </c>
      <c r="I32" t="s">
        <v>14</v>
      </c>
      <c r="J32" t="s">
        <v>551</v>
      </c>
      <c r="K32" t="s">
        <v>19</v>
      </c>
    </row>
    <row r="33" spans="1:11" x14ac:dyDescent="0.35">
      <c r="A33">
        <v>31</v>
      </c>
      <c r="B33" t="s">
        <v>71</v>
      </c>
      <c r="C33" t="s">
        <v>12</v>
      </c>
      <c r="D33" t="s">
        <v>36</v>
      </c>
      <c r="E33">
        <v>45569</v>
      </c>
      <c r="F33" s="1">
        <v>45572</v>
      </c>
      <c r="G33">
        <v>1</v>
      </c>
      <c r="H33">
        <v>775</v>
      </c>
      <c r="I33" t="s">
        <v>14</v>
      </c>
      <c r="J33" t="s">
        <v>547</v>
      </c>
      <c r="K33" t="s">
        <v>19</v>
      </c>
    </row>
    <row r="34" spans="1:11" x14ac:dyDescent="0.35">
      <c r="A34">
        <v>32</v>
      </c>
      <c r="B34" t="s">
        <v>72</v>
      </c>
      <c r="C34" t="s">
        <v>17</v>
      </c>
      <c r="D34" t="s">
        <v>44</v>
      </c>
      <c r="E34">
        <v>45549</v>
      </c>
      <c r="F34" s="1">
        <v>45554</v>
      </c>
      <c r="G34">
        <v>9</v>
      </c>
      <c r="H34">
        <v>171</v>
      </c>
      <c r="I34" t="s">
        <v>14</v>
      </c>
      <c r="J34" t="s">
        <v>551</v>
      </c>
      <c r="K34" t="s">
        <v>29</v>
      </c>
    </row>
    <row r="35" spans="1:11" x14ac:dyDescent="0.35">
      <c r="A35">
        <v>33</v>
      </c>
      <c r="B35" t="s">
        <v>73</v>
      </c>
      <c r="C35" t="s">
        <v>12</v>
      </c>
      <c r="D35" t="s">
        <v>36</v>
      </c>
      <c r="E35">
        <v>45418</v>
      </c>
      <c r="F35" s="1">
        <v>45431</v>
      </c>
      <c r="G35">
        <v>10</v>
      </c>
      <c r="H35">
        <v>618</v>
      </c>
      <c r="I35" t="s">
        <v>14</v>
      </c>
      <c r="J35" t="s">
        <v>551</v>
      </c>
      <c r="K35" t="s">
        <v>46</v>
      </c>
    </row>
    <row r="36" spans="1:11" x14ac:dyDescent="0.35">
      <c r="A36">
        <v>34</v>
      </c>
      <c r="B36" t="s">
        <v>74</v>
      </c>
      <c r="C36" t="s">
        <v>24</v>
      </c>
      <c r="D36" t="s">
        <v>70</v>
      </c>
      <c r="E36">
        <v>45581</v>
      </c>
      <c r="F36" s="1">
        <v>45586</v>
      </c>
      <c r="G36">
        <v>9</v>
      </c>
      <c r="H36">
        <v>333</v>
      </c>
      <c r="I36" t="s">
        <v>28</v>
      </c>
      <c r="J36" t="s">
        <v>547</v>
      </c>
      <c r="K36" t="s">
        <v>46</v>
      </c>
    </row>
    <row r="37" spans="1:11" x14ac:dyDescent="0.35">
      <c r="A37">
        <v>35</v>
      </c>
      <c r="B37" t="s">
        <v>75</v>
      </c>
      <c r="C37" t="s">
        <v>31</v>
      </c>
      <c r="D37" t="s">
        <v>76</v>
      </c>
      <c r="E37">
        <v>45296</v>
      </c>
      <c r="F37" s="1">
        <v>45301</v>
      </c>
      <c r="G37">
        <v>8</v>
      </c>
      <c r="H37">
        <v>646</v>
      </c>
      <c r="I37" t="s">
        <v>14</v>
      </c>
      <c r="J37" t="s">
        <v>33</v>
      </c>
      <c r="K37" t="s">
        <v>46</v>
      </c>
    </row>
    <row r="38" spans="1:11" x14ac:dyDescent="0.35">
      <c r="A38">
        <v>36</v>
      </c>
      <c r="B38" t="s">
        <v>77</v>
      </c>
      <c r="C38" t="s">
        <v>17</v>
      </c>
      <c r="D38" t="s">
        <v>64</v>
      </c>
      <c r="E38">
        <v>45551</v>
      </c>
      <c r="F38" s="1">
        <v>45556</v>
      </c>
      <c r="G38">
        <v>5</v>
      </c>
      <c r="I38" t="s">
        <v>14</v>
      </c>
      <c r="J38" t="s">
        <v>547</v>
      </c>
      <c r="K38" t="s">
        <v>15</v>
      </c>
    </row>
    <row r="39" spans="1:11" x14ac:dyDescent="0.35">
      <c r="A39">
        <v>37</v>
      </c>
      <c r="B39" t="s">
        <v>78</v>
      </c>
      <c r="C39" t="s">
        <v>31</v>
      </c>
      <c r="D39" t="s">
        <v>79</v>
      </c>
      <c r="E39">
        <v>45372</v>
      </c>
      <c r="F39" s="1">
        <v>45386</v>
      </c>
      <c r="G39">
        <v>8</v>
      </c>
      <c r="H39">
        <v>863</v>
      </c>
      <c r="I39" t="s">
        <v>28</v>
      </c>
      <c r="J39" t="s">
        <v>33</v>
      </c>
      <c r="K39" t="s">
        <v>46</v>
      </c>
    </row>
    <row r="40" spans="1:11" x14ac:dyDescent="0.35">
      <c r="A40">
        <v>38</v>
      </c>
      <c r="B40" t="s">
        <v>80</v>
      </c>
      <c r="C40" t="s">
        <v>17</v>
      </c>
      <c r="D40" t="s">
        <v>18</v>
      </c>
      <c r="E40">
        <v>45633</v>
      </c>
      <c r="F40" s="1">
        <v>45645</v>
      </c>
      <c r="G40">
        <v>9</v>
      </c>
      <c r="H40">
        <v>316</v>
      </c>
      <c r="I40" t="s">
        <v>14</v>
      </c>
      <c r="J40" t="s">
        <v>33</v>
      </c>
      <c r="K40" t="s">
        <v>15</v>
      </c>
    </row>
    <row r="41" spans="1:11" x14ac:dyDescent="0.35">
      <c r="A41">
        <v>39</v>
      </c>
      <c r="B41" t="s">
        <v>81</v>
      </c>
      <c r="C41" t="s">
        <v>31</v>
      </c>
      <c r="D41" t="s">
        <v>76</v>
      </c>
      <c r="E41">
        <v>45346</v>
      </c>
      <c r="F41" s="1">
        <v>45351</v>
      </c>
      <c r="G41">
        <v>9</v>
      </c>
      <c r="H41">
        <v>169</v>
      </c>
      <c r="I41" t="s">
        <v>28</v>
      </c>
      <c r="J41" t="s">
        <v>547</v>
      </c>
      <c r="K41" t="s">
        <v>29</v>
      </c>
    </row>
    <row r="42" spans="1:11" x14ac:dyDescent="0.35">
      <c r="A42">
        <v>40</v>
      </c>
      <c r="B42" t="s">
        <v>82</v>
      </c>
      <c r="C42" t="s">
        <v>21</v>
      </c>
      <c r="D42" t="s">
        <v>83</v>
      </c>
      <c r="E42">
        <v>45396</v>
      </c>
      <c r="F42" s="1">
        <v>45410</v>
      </c>
      <c r="G42">
        <v>5</v>
      </c>
      <c r="H42">
        <v>527</v>
      </c>
      <c r="I42" t="s">
        <v>14</v>
      </c>
      <c r="J42" t="s">
        <v>550</v>
      </c>
      <c r="K42" t="s">
        <v>19</v>
      </c>
    </row>
    <row r="43" spans="1:11" x14ac:dyDescent="0.35">
      <c r="A43">
        <v>41</v>
      </c>
      <c r="B43" t="s">
        <v>84</v>
      </c>
      <c r="C43" t="s">
        <v>12</v>
      </c>
      <c r="D43" t="s">
        <v>27</v>
      </c>
      <c r="E43">
        <v>45433</v>
      </c>
      <c r="F43" s="1">
        <v>45437</v>
      </c>
      <c r="G43">
        <v>1</v>
      </c>
      <c r="H43">
        <v>13</v>
      </c>
      <c r="I43" t="s">
        <v>28</v>
      </c>
      <c r="J43" t="s">
        <v>547</v>
      </c>
      <c r="K43" t="s">
        <v>29</v>
      </c>
    </row>
    <row r="44" spans="1:11" x14ac:dyDescent="0.35">
      <c r="A44">
        <v>42</v>
      </c>
      <c r="B44" t="s">
        <v>85</v>
      </c>
      <c r="C44" t="s">
        <v>31</v>
      </c>
      <c r="D44" t="s">
        <v>42</v>
      </c>
      <c r="E44">
        <v>45518</v>
      </c>
      <c r="F44" s="1">
        <v>45525</v>
      </c>
      <c r="G44">
        <v>9</v>
      </c>
      <c r="H44">
        <v>732</v>
      </c>
      <c r="I44" t="s">
        <v>14</v>
      </c>
      <c r="J44" t="s">
        <v>550</v>
      </c>
      <c r="K44" t="s">
        <v>29</v>
      </c>
    </row>
    <row r="45" spans="1:11" x14ac:dyDescent="0.35">
      <c r="A45">
        <v>43</v>
      </c>
      <c r="B45" t="s">
        <v>86</v>
      </c>
      <c r="C45" t="s">
        <v>12</v>
      </c>
      <c r="D45" t="s">
        <v>13</v>
      </c>
      <c r="E45">
        <v>45645</v>
      </c>
      <c r="F45" s="1">
        <v>45651</v>
      </c>
      <c r="G45">
        <v>3</v>
      </c>
      <c r="H45">
        <v>568</v>
      </c>
      <c r="I45" t="s">
        <v>28</v>
      </c>
      <c r="J45" t="s">
        <v>551</v>
      </c>
      <c r="K45" t="s">
        <v>46</v>
      </c>
    </row>
    <row r="46" spans="1:11" x14ac:dyDescent="0.35">
      <c r="A46">
        <v>44</v>
      </c>
      <c r="B46" t="s">
        <v>87</v>
      </c>
      <c r="C46" t="s">
        <v>17</v>
      </c>
      <c r="D46" t="s">
        <v>64</v>
      </c>
      <c r="E46">
        <v>45512</v>
      </c>
      <c r="F46" s="1">
        <v>45516</v>
      </c>
      <c r="G46">
        <v>3</v>
      </c>
      <c r="H46">
        <v>52</v>
      </c>
      <c r="I46" t="s">
        <v>14</v>
      </c>
      <c r="J46" t="s">
        <v>547</v>
      </c>
      <c r="K46" t="s">
        <v>46</v>
      </c>
    </row>
    <row r="47" spans="1:11" x14ac:dyDescent="0.35">
      <c r="A47">
        <v>45</v>
      </c>
      <c r="B47" t="s">
        <v>88</v>
      </c>
      <c r="C47" t="s">
        <v>31</v>
      </c>
      <c r="D47" t="s">
        <v>42</v>
      </c>
      <c r="E47">
        <v>45641</v>
      </c>
      <c r="F47" s="1">
        <v>45652</v>
      </c>
      <c r="G47">
        <v>4</v>
      </c>
      <c r="H47">
        <v>692</v>
      </c>
      <c r="I47" t="s">
        <v>28</v>
      </c>
      <c r="J47" t="s">
        <v>551</v>
      </c>
      <c r="K47" t="s">
        <v>19</v>
      </c>
    </row>
    <row r="48" spans="1:11" x14ac:dyDescent="0.35">
      <c r="A48">
        <v>46</v>
      </c>
      <c r="B48" t="s">
        <v>89</v>
      </c>
      <c r="C48" t="s">
        <v>21</v>
      </c>
      <c r="D48" t="s">
        <v>40</v>
      </c>
      <c r="E48">
        <v>45487</v>
      </c>
      <c r="F48" s="1">
        <v>45495</v>
      </c>
      <c r="G48">
        <v>1</v>
      </c>
      <c r="H48">
        <v>889</v>
      </c>
      <c r="I48" t="s">
        <v>14</v>
      </c>
      <c r="J48" t="s">
        <v>550</v>
      </c>
      <c r="K48" t="s">
        <v>15</v>
      </c>
    </row>
    <row r="49" spans="1:11" x14ac:dyDescent="0.35">
      <c r="A49">
        <v>47</v>
      </c>
      <c r="B49" t="s">
        <v>90</v>
      </c>
      <c r="C49" t="s">
        <v>17</v>
      </c>
      <c r="D49" t="s">
        <v>56</v>
      </c>
      <c r="E49">
        <v>45306</v>
      </c>
      <c r="F49" s="1">
        <v>45309</v>
      </c>
      <c r="G49">
        <v>2</v>
      </c>
      <c r="H49">
        <v>908</v>
      </c>
      <c r="I49" t="s">
        <v>28</v>
      </c>
      <c r="J49" t="s">
        <v>547</v>
      </c>
      <c r="K49" t="s">
        <v>46</v>
      </c>
    </row>
    <row r="50" spans="1:11" x14ac:dyDescent="0.35">
      <c r="A50">
        <v>48</v>
      </c>
      <c r="B50" t="s">
        <v>91</v>
      </c>
      <c r="C50" t="s">
        <v>12</v>
      </c>
      <c r="D50" t="s">
        <v>27</v>
      </c>
      <c r="E50">
        <v>45292</v>
      </c>
      <c r="F50" s="1">
        <v>45306</v>
      </c>
      <c r="G50">
        <v>9</v>
      </c>
      <c r="H50">
        <v>957</v>
      </c>
      <c r="I50" t="s">
        <v>28</v>
      </c>
      <c r="J50" t="s">
        <v>549</v>
      </c>
      <c r="K50" t="s">
        <v>46</v>
      </c>
    </row>
    <row r="51" spans="1:11" x14ac:dyDescent="0.35">
      <c r="A51">
        <v>49</v>
      </c>
      <c r="B51" t="s">
        <v>92</v>
      </c>
      <c r="C51" t="s">
        <v>21</v>
      </c>
      <c r="D51" t="s">
        <v>83</v>
      </c>
      <c r="E51">
        <v>45512</v>
      </c>
      <c r="F51" s="1">
        <v>45519</v>
      </c>
      <c r="G51">
        <v>2</v>
      </c>
      <c r="H51">
        <v>981</v>
      </c>
      <c r="I51" t="s">
        <v>28</v>
      </c>
      <c r="J51" t="s">
        <v>33</v>
      </c>
      <c r="K51" t="s">
        <v>19</v>
      </c>
    </row>
    <row r="52" spans="1:11" x14ac:dyDescent="0.35">
      <c r="A52">
        <v>50</v>
      </c>
      <c r="B52" t="s">
        <v>93</v>
      </c>
      <c r="C52" t="s">
        <v>24</v>
      </c>
      <c r="D52" t="s">
        <v>25</v>
      </c>
      <c r="E52">
        <v>45575</v>
      </c>
      <c r="F52" s="1">
        <v>45578</v>
      </c>
      <c r="G52">
        <v>3</v>
      </c>
      <c r="H52">
        <v>206</v>
      </c>
      <c r="I52" t="s">
        <v>28</v>
      </c>
      <c r="J52" t="s">
        <v>550</v>
      </c>
      <c r="K52" t="s">
        <v>19</v>
      </c>
    </row>
    <row r="53" spans="1:11" x14ac:dyDescent="0.35">
      <c r="A53">
        <v>51</v>
      </c>
      <c r="B53" t="s">
        <v>94</v>
      </c>
      <c r="C53" t="s">
        <v>24</v>
      </c>
      <c r="D53" t="s">
        <v>38</v>
      </c>
      <c r="E53">
        <v>45637</v>
      </c>
      <c r="F53" s="1">
        <v>45647</v>
      </c>
      <c r="G53">
        <v>4</v>
      </c>
      <c r="H53">
        <v>533</v>
      </c>
      <c r="I53" t="s">
        <v>28</v>
      </c>
      <c r="J53" t="s">
        <v>550</v>
      </c>
      <c r="K53" t="s">
        <v>46</v>
      </c>
    </row>
    <row r="54" spans="1:11" x14ac:dyDescent="0.35">
      <c r="A54">
        <v>52</v>
      </c>
      <c r="B54" t="s">
        <v>95</v>
      </c>
      <c r="C54" t="s">
        <v>12</v>
      </c>
      <c r="D54" t="s">
        <v>96</v>
      </c>
      <c r="E54">
        <v>45555</v>
      </c>
      <c r="F54" s="1">
        <v>45562</v>
      </c>
      <c r="G54">
        <v>10</v>
      </c>
      <c r="H54">
        <v>353</v>
      </c>
      <c r="I54" t="s">
        <v>28</v>
      </c>
      <c r="J54" t="s">
        <v>551</v>
      </c>
      <c r="K54" t="s">
        <v>46</v>
      </c>
    </row>
    <row r="55" spans="1:11" x14ac:dyDescent="0.35">
      <c r="A55">
        <v>53</v>
      </c>
      <c r="B55" t="s">
        <v>97</v>
      </c>
      <c r="C55" t="s">
        <v>17</v>
      </c>
      <c r="D55" t="s">
        <v>18</v>
      </c>
      <c r="E55">
        <v>45525</v>
      </c>
      <c r="F55" s="1">
        <v>45536</v>
      </c>
      <c r="G55">
        <v>7</v>
      </c>
      <c r="H55">
        <v>917</v>
      </c>
      <c r="I55" t="s">
        <v>14</v>
      </c>
      <c r="J55" t="s">
        <v>33</v>
      </c>
      <c r="K55" t="s">
        <v>15</v>
      </c>
    </row>
    <row r="56" spans="1:11" x14ac:dyDescent="0.35">
      <c r="A56">
        <v>54</v>
      </c>
      <c r="B56" t="s">
        <v>98</v>
      </c>
      <c r="C56" t="s">
        <v>24</v>
      </c>
      <c r="D56" t="s">
        <v>38</v>
      </c>
      <c r="E56">
        <v>45496</v>
      </c>
      <c r="F56" s="1">
        <v>45502</v>
      </c>
      <c r="G56">
        <v>4</v>
      </c>
      <c r="H56">
        <v>161</v>
      </c>
      <c r="I56" t="s">
        <v>14</v>
      </c>
      <c r="J56" t="s">
        <v>33</v>
      </c>
      <c r="K56" t="s">
        <v>46</v>
      </c>
    </row>
    <row r="57" spans="1:11" x14ac:dyDescent="0.35">
      <c r="A57">
        <v>55</v>
      </c>
      <c r="B57" t="s">
        <v>99</v>
      </c>
      <c r="C57" t="s">
        <v>24</v>
      </c>
      <c r="D57" t="s">
        <v>100</v>
      </c>
      <c r="E57">
        <v>45382</v>
      </c>
      <c r="F57" s="1">
        <v>45387</v>
      </c>
      <c r="G57">
        <v>9</v>
      </c>
      <c r="H57">
        <v>485</v>
      </c>
      <c r="I57" t="s">
        <v>14</v>
      </c>
      <c r="J57" t="s">
        <v>551</v>
      </c>
      <c r="K57" t="s">
        <v>19</v>
      </c>
    </row>
    <row r="58" spans="1:11" x14ac:dyDescent="0.35">
      <c r="A58">
        <v>56</v>
      </c>
      <c r="B58" t="s">
        <v>101</v>
      </c>
      <c r="C58" t="s">
        <v>12</v>
      </c>
      <c r="D58" t="s">
        <v>27</v>
      </c>
      <c r="E58">
        <v>45360</v>
      </c>
      <c r="F58" s="1">
        <v>45364</v>
      </c>
      <c r="G58">
        <v>8</v>
      </c>
      <c r="H58">
        <v>693</v>
      </c>
      <c r="I58" t="s">
        <v>28</v>
      </c>
      <c r="J58" t="s">
        <v>33</v>
      </c>
      <c r="K58" t="s">
        <v>15</v>
      </c>
    </row>
    <row r="59" spans="1:11" x14ac:dyDescent="0.35">
      <c r="A59">
        <v>57</v>
      </c>
      <c r="B59" t="s">
        <v>102</v>
      </c>
      <c r="C59" t="s">
        <v>21</v>
      </c>
      <c r="D59" t="s">
        <v>22</v>
      </c>
      <c r="E59">
        <v>45522</v>
      </c>
      <c r="F59" s="1">
        <v>45532</v>
      </c>
      <c r="G59">
        <v>5</v>
      </c>
      <c r="H59">
        <v>779</v>
      </c>
      <c r="I59" t="s">
        <v>28</v>
      </c>
      <c r="J59" t="s">
        <v>551</v>
      </c>
      <c r="K59" t="s">
        <v>29</v>
      </c>
    </row>
    <row r="60" spans="1:11" x14ac:dyDescent="0.35">
      <c r="A60">
        <v>58</v>
      </c>
      <c r="B60" t="s">
        <v>103</v>
      </c>
      <c r="C60" t="s">
        <v>24</v>
      </c>
      <c r="D60" t="s">
        <v>100</v>
      </c>
      <c r="E60">
        <v>45432</v>
      </c>
      <c r="F60" s="1">
        <v>45443</v>
      </c>
      <c r="G60">
        <v>8</v>
      </c>
      <c r="H60">
        <v>89</v>
      </c>
      <c r="I60" t="s">
        <v>14</v>
      </c>
      <c r="J60" t="s">
        <v>33</v>
      </c>
      <c r="K60" t="s">
        <v>19</v>
      </c>
    </row>
    <row r="61" spans="1:11" x14ac:dyDescent="0.35">
      <c r="A61">
        <v>59</v>
      </c>
      <c r="B61" t="s">
        <v>104</v>
      </c>
      <c r="C61" t="s">
        <v>31</v>
      </c>
      <c r="D61" t="s">
        <v>79</v>
      </c>
      <c r="E61">
        <v>45455</v>
      </c>
      <c r="F61" s="1">
        <v>45459</v>
      </c>
      <c r="G61">
        <v>9</v>
      </c>
      <c r="H61">
        <v>92</v>
      </c>
      <c r="I61" t="s">
        <v>14</v>
      </c>
      <c r="J61" t="s">
        <v>551</v>
      </c>
      <c r="K61" t="s">
        <v>19</v>
      </c>
    </row>
    <row r="62" spans="1:11" x14ac:dyDescent="0.35">
      <c r="A62">
        <v>60</v>
      </c>
      <c r="B62" t="s">
        <v>105</v>
      </c>
      <c r="C62" t="s">
        <v>21</v>
      </c>
      <c r="D62" t="s">
        <v>83</v>
      </c>
      <c r="E62">
        <v>45515</v>
      </c>
      <c r="F62" s="1">
        <v>45529</v>
      </c>
      <c r="G62">
        <v>8</v>
      </c>
      <c r="H62">
        <v>39</v>
      </c>
      <c r="I62" t="s">
        <v>28</v>
      </c>
      <c r="J62" t="s">
        <v>550</v>
      </c>
      <c r="K62" t="s">
        <v>19</v>
      </c>
    </row>
    <row r="63" spans="1:11" x14ac:dyDescent="0.35">
      <c r="A63">
        <v>61</v>
      </c>
      <c r="B63" t="s">
        <v>106</v>
      </c>
      <c r="C63" t="s">
        <v>17</v>
      </c>
      <c r="D63" t="s">
        <v>60</v>
      </c>
      <c r="E63">
        <v>45631</v>
      </c>
      <c r="F63" s="1">
        <v>45638</v>
      </c>
      <c r="G63">
        <v>1</v>
      </c>
      <c r="H63">
        <v>95</v>
      </c>
      <c r="I63" t="s">
        <v>14</v>
      </c>
      <c r="J63" t="s">
        <v>33</v>
      </c>
      <c r="K63" t="s">
        <v>15</v>
      </c>
    </row>
    <row r="64" spans="1:11" x14ac:dyDescent="0.35">
      <c r="A64">
        <v>62</v>
      </c>
      <c r="B64" t="s">
        <v>107</v>
      </c>
      <c r="C64" t="s">
        <v>12</v>
      </c>
      <c r="D64" t="s">
        <v>27</v>
      </c>
      <c r="E64">
        <v>45301</v>
      </c>
      <c r="F64" s="1">
        <v>45305</v>
      </c>
      <c r="G64">
        <v>9</v>
      </c>
      <c r="H64">
        <v>63</v>
      </c>
      <c r="I64" t="s">
        <v>28</v>
      </c>
      <c r="J64" t="s">
        <v>547</v>
      </c>
      <c r="K64" t="s">
        <v>15</v>
      </c>
    </row>
    <row r="65" spans="1:11" x14ac:dyDescent="0.35">
      <c r="A65">
        <v>63</v>
      </c>
      <c r="B65" t="s">
        <v>108</v>
      </c>
      <c r="C65" t="s">
        <v>12</v>
      </c>
      <c r="D65" t="s">
        <v>13</v>
      </c>
      <c r="E65">
        <v>45307</v>
      </c>
      <c r="F65" s="1">
        <v>45320</v>
      </c>
      <c r="G65">
        <v>4</v>
      </c>
      <c r="H65">
        <v>214</v>
      </c>
      <c r="I65" t="s">
        <v>28</v>
      </c>
      <c r="J65" t="s">
        <v>549</v>
      </c>
      <c r="K65" t="s">
        <v>15</v>
      </c>
    </row>
    <row r="66" spans="1:11" x14ac:dyDescent="0.35">
      <c r="A66">
        <v>64</v>
      </c>
      <c r="B66" t="s">
        <v>109</v>
      </c>
      <c r="C66" t="s">
        <v>21</v>
      </c>
      <c r="D66" t="s">
        <v>54</v>
      </c>
      <c r="E66">
        <v>45356</v>
      </c>
      <c r="F66" s="1">
        <v>45365</v>
      </c>
      <c r="G66">
        <v>8</v>
      </c>
      <c r="H66">
        <v>695</v>
      </c>
      <c r="I66" t="s">
        <v>14</v>
      </c>
      <c r="J66" t="s">
        <v>551</v>
      </c>
      <c r="K66" t="s">
        <v>19</v>
      </c>
    </row>
    <row r="67" spans="1:11" x14ac:dyDescent="0.35">
      <c r="A67">
        <v>65</v>
      </c>
      <c r="B67" t="s">
        <v>110</v>
      </c>
      <c r="C67" t="s">
        <v>24</v>
      </c>
      <c r="D67" t="s">
        <v>25</v>
      </c>
      <c r="E67">
        <v>45480</v>
      </c>
      <c r="F67" s="1">
        <v>45488</v>
      </c>
      <c r="G67">
        <v>3</v>
      </c>
      <c r="H67">
        <v>630</v>
      </c>
      <c r="I67" t="s">
        <v>14</v>
      </c>
      <c r="J67" t="s">
        <v>33</v>
      </c>
      <c r="K67" t="s">
        <v>15</v>
      </c>
    </row>
    <row r="68" spans="1:11" x14ac:dyDescent="0.35">
      <c r="A68">
        <v>66</v>
      </c>
      <c r="B68" t="s">
        <v>111</v>
      </c>
      <c r="C68" t="s">
        <v>31</v>
      </c>
      <c r="D68" t="s">
        <v>76</v>
      </c>
      <c r="E68">
        <v>45588</v>
      </c>
      <c r="F68" s="1">
        <v>45600</v>
      </c>
      <c r="G68">
        <v>1</v>
      </c>
      <c r="H68">
        <v>961</v>
      </c>
      <c r="I68" t="s">
        <v>28</v>
      </c>
      <c r="J68" t="s">
        <v>547</v>
      </c>
      <c r="K68" t="s">
        <v>15</v>
      </c>
    </row>
    <row r="69" spans="1:11" x14ac:dyDescent="0.35">
      <c r="A69">
        <v>67</v>
      </c>
      <c r="B69" t="s">
        <v>112</v>
      </c>
      <c r="C69" t="s">
        <v>24</v>
      </c>
      <c r="D69" t="s">
        <v>38</v>
      </c>
      <c r="E69">
        <v>45393</v>
      </c>
      <c r="F69" s="1">
        <v>45406</v>
      </c>
      <c r="G69">
        <v>2</v>
      </c>
      <c r="H69">
        <v>616</v>
      </c>
      <c r="I69" t="s">
        <v>14</v>
      </c>
      <c r="J69" t="s">
        <v>33</v>
      </c>
      <c r="K69" t="s">
        <v>15</v>
      </c>
    </row>
    <row r="70" spans="1:11" x14ac:dyDescent="0.35">
      <c r="A70">
        <v>68</v>
      </c>
      <c r="B70" t="s">
        <v>113</v>
      </c>
      <c r="C70" t="s">
        <v>31</v>
      </c>
      <c r="D70" t="s">
        <v>32</v>
      </c>
      <c r="E70">
        <v>45353</v>
      </c>
      <c r="F70" s="1">
        <v>45364</v>
      </c>
      <c r="G70">
        <v>10</v>
      </c>
      <c r="H70">
        <v>811</v>
      </c>
      <c r="I70" t="s">
        <v>28</v>
      </c>
      <c r="J70" t="s">
        <v>551</v>
      </c>
      <c r="K70" t="s">
        <v>15</v>
      </c>
    </row>
    <row r="71" spans="1:11" x14ac:dyDescent="0.35">
      <c r="A71">
        <v>69</v>
      </c>
      <c r="B71" t="s">
        <v>114</v>
      </c>
      <c r="C71" t="s">
        <v>24</v>
      </c>
      <c r="D71" t="s">
        <v>115</v>
      </c>
      <c r="E71">
        <v>45513</v>
      </c>
      <c r="F71" s="1">
        <v>45519</v>
      </c>
      <c r="G71">
        <v>6</v>
      </c>
      <c r="H71">
        <v>660</v>
      </c>
      <c r="I71" t="s">
        <v>28</v>
      </c>
      <c r="J71" t="s">
        <v>549</v>
      </c>
      <c r="K71" t="s">
        <v>19</v>
      </c>
    </row>
    <row r="72" spans="1:11" x14ac:dyDescent="0.35">
      <c r="A72">
        <v>70</v>
      </c>
      <c r="B72" t="s">
        <v>116</v>
      </c>
      <c r="C72" t="s">
        <v>21</v>
      </c>
      <c r="D72" t="s">
        <v>22</v>
      </c>
      <c r="E72">
        <v>45382</v>
      </c>
      <c r="F72" s="1">
        <v>45395</v>
      </c>
      <c r="G72">
        <v>9</v>
      </c>
      <c r="H72">
        <v>998</v>
      </c>
      <c r="I72" t="s">
        <v>28</v>
      </c>
      <c r="J72" t="s">
        <v>33</v>
      </c>
      <c r="K72" t="s">
        <v>29</v>
      </c>
    </row>
    <row r="73" spans="1:11" x14ac:dyDescent="0.35">
      <c r="A73">
        <v>71</v>
      </c>
      <c r="B73" t="s">
        <v>117</v>
      </c>
      <c r="C73" t="s">
        <v>17</v>
      </c>
      <c r="D73" t="s">
        <v>56</v>
      </c>
      <c r="E73">
        <v>45576</v>
      </c>
      <c r="F73" s="1">
        <v>45582</v>
      </c>
      <c r="G73">
        <v>1</v>
      </c>
      <c r="H73">
        <v>539</v>
      </c>
      <c r="I73" t="s">
        <v>14</v>
      </c>
      <c r="J73" t="s">
        <v>551</v>
      </c>
      <c r="K73" t="s">
        <v>46</v>
      </c>
    </row>
    <row r="74" spans="1:11" x14ac:dyDescent="0.35">
      <c r="A74">
        <v>72</v>
      </c>
      <c r="B74" t="s">
        <v>118</v>
      </c>
      <c r="C74" t="s">
        <v>17</v>
      </c>
      <c r="D74" t="s">
        <v>56</v>
      </c>
      <c r="E74">
        <v>45534</v>
      </c>
      <c r="F74" s="1">
        <v>45547</v>
      </c>
      <c r="G74">
        <v>9</v>
      </c>
      <c r="H74">
        <v>553</v>
      </c>
      <c r="I74" t="s">
        <v>28</v>
      </c>
      <c r="J74" t="s">
        <v>547</v>
      </c>
      <c r="K74" t="s">
        <v>46</v>
      </c>
    </row>
    <row r="75" spans="1:11" x14ac:dyDescent="0.35">
      <c r="A75">
        <v>73</v>
      </c>
      <c r="B75" t="s">
        <v>119</v>
      </c>
      <c r="C75" t="s">
        <v>17</v>
      </c>
      <c r="D75" t="s">
        <v>56</v>
      </c>
      <c r="E75">
        <v>45472</v>
      </c>
      <c r="F75" s="1">
        <v>45486</v>
      </c>
      <c r="G75">
        <v>8</v>
      </c>
      <c r="H75">
        <v>287</v>
      </c>
      <c r="I75" t="s">
        <v>14</v>
      </c>
      <c r="J75" t="s">
        <v>547</v>
      </c>
      <c r="K75" t="s">
        <v>29</v>
      </c>
    </row>
    <row r="76" spans="1:11" x14ac:dyDescent="0.35">
      <c r="A76">
        <v>74</v>
      </c>
      <c r="B76" t="s">
        <v>120</v>
      </c>
      <c r="C76" t="s">
        <v>12</v>
      </c>
      <c r="D76" t="s">
        <v>58</v>
      </c>
      <c r="E76">
        <v>45453</v>
      </c>
      <c r="F76" s="1">
        <v>45462</v>
      </c>
      <c r="G76">
        <v>2</v>
      </c>
      <c r="H76">
        <v>770</v>
      </c>
      <c r="I76" t="s">
        <v>14</v>
      </c>
      <c r="J76" t="s">
        <v>33</v>
      </c>
      <c r="K76" t="s">
        <v>46</v>
      </c>
    </row>
    <row r="77" spans="1:11" x14ac:dyDescent="0.35">
      <c r="A77">
        <v>75</v>
      </c>
      <c r="B77" t="s">
        <v>121</v>
      </c>
      <c r="C77" t="s">
        <v>12</v>
      </c>
      <c r="D77" t="s">
        <v>58</v>
      </c>
      <c r="E77">
        <v>45443</v>
      </c>
      <c r="F77" s="1">
        <v>45457</v>
      </c>
      <c r="G77">
        <v>4</v>
      </c>
      <c r="H77">
        <v>379</v>
      </c>
      <c r="I77" t="s">
        <v>14</v>
      </c>
      <c r="J77" t="s">
        <v>551</v>
      </c>
      <c r="K77" t="s">
        <v>29</v>
      </c>
    </row>
    <row r="78" spans="1:11" x14ac:dyDescent="0.35">
      <c r="A78">
        <v>76</v>
      </c>
      <c r="B78" t="s">
        <v>122</v>
      </c>
      <c r="C78" t="s">
        <v>17</v>
      </c>
      <c r="D78" t="s">
        <v>64</v>
      </c>
      <c r="E78">
        <v>45432</v>
      </c>
      <c r="F78" s="1">
        <v>45438</v>
      </c>
      <c r="G78">
        <v>1</v>
      </c>
      <c r="H78">
        <v>65</v>
      </c>
      <c r="I78" t="s">
        <v>28</v>
      </c>
      <c r="J78" t="s">
        <v>33</v>
      </c>
      <c r="K78" t="s">
        <v>29</v>
      </c>
    </row>
    <row r="79" spans="1:11" x14ac:dyDescent="0.35">
      <c r="A79">
        <v>77</v>
      </c>
      <c r="B79" t="s">
        <v>123</v>
      </c>
      <c r="C79" t="s">
        <v>24</v>
      </c>
      <c r="D79" t="s">
        <v>25</v>
      </c>
      <c r="E79">
        <v>45386</v>
      </c>
      <c r="F79" s="1">
        <v>45397</v>
      </c>
      <c r="G79">
        <v>1</v>
      </c>
      <c r="H79">
        <v>268</v>
      </c>
      <c r="I79" t="s">
        <v>14</v>
      </c>
      <c r="J79" t="s">
        <v>549</v>
      </c>
      <c r="K79" t="s">
        <v>15</v>
      </c>
    </row>
    <row r="80" spans="1:11" x14ac:dyDescent="0.35">
      <c r="A80">
        <v>78</v>
      </c>
      <c r="B80" t="s">
        <v>124</v>
      </c>
      <c r="C80" t="s">
        <v>12</v>
      </c>
      <c r="D80" t="s">
        <v>27</v>
      </c>
      <c r="E80">
        <v>45543</v>
      </c>
      <c r="F80" s="1">
        <v>45556</v>
      </c>
      <c r="G80">
        <v>2</v>
      </c>
      <c r="H80">
        <v>600</v>
      </c>
      <c r="I80" t="s">
        <v>14</v>
      </c>
      <c r="J80" t="s">
        <v>33</v>
      </c>
      <c r="K80" t="s">
        <v>29</v>
      </c>
    </row>
    <row r="81" spans="1:11" x14ac:dyDescent="0.35">
      <c r="A81">
        <v>79</v>
      </c>
      <c r="B81" t="s">
        <v>125</v>
      </c>
      <c r="C81" t="s">
        <v>24</v>
      </c>
      <c r="D81" t="s">
        <v>25</v>
      </c>
      <c r="E81">
        <v>45593</v>
      </c>
      <c r="F81" s="1">
        <v>45600</v>
      </c>
      <c r="G81">
        <v>7</v>
      </c>
      <c r="H81">
        <v>322</v>
      </c>
      <c r="I81" t="s">
        <v>14</v>
      </c>
      <c r="J81" t="s">
        <v>33</v>
      </c>
      <c r="K81" t="s">
        <v>29</v>
      </c>
    </row>
    <row r="82" spans="1:11" x14ac:dyDescent="0.35">
      <c r="A82">
        <v>80</v>
      </c>
      <c r="B82" t="s">
        <v>126</v>
      </c>
      <c r="C82" t="s">
        <v>17</v>
      </c>
      <c r="D82" t="s">
        <v>18</v>
      </c>
      <c r="E82">
        <v>45398</v>
      </c>
      <c r="F82" s="1">
        <v>45404</v>
      </c>
      <c r="G82">
        <v>4</v>
      </c>
      <c r="H82">
        <v>280</v>
      </c>
      <c r="I82" t="s">
        <v>14</v>
      </c>
      <c r="J82" t="s">
        <v>33</v>
      </c>
      <c r="K82" t="s">
        <v>19</v>
      </c>
    </row>
    <row r="83" spans="1:11" x14ac:dyDescent="0.35">
      <c r="A83">
        <v>81</v>
      </c>
      <c r="B83" t="s">
        <v>127</v>
      </c>
      <c r="C83" t="s">
        <v>17</v>
      </c>
      <c r="D83" t="s">
        <v>44</v>
      </c>
      <c r="E83">
        <v>45441</v>
      </c>
      <c r="F83" s="1">
        <v>45455</v>
      </c>
      <c r="G83">
        <v>1</v>
      </c>
      <c r="H83">
        <v>247</v>
      </c>
      <c r="I83" t="s">
        <v>28</v>
      </c>
      <c r="J83" t="s">
        <v>547</v>
      </c>
      <c r="K83" t="s">
        <v>29</v>
      </c>
    </row>
    <row r="84" spans="1:11" x14ac:dyDescent="0.35">
      <c r="A84">
        <v>82</v>
      </c>
      <c r="B84" t="s">
        <v>128</v>
      </c>
      <c r="C84" t="s">
        <v>24</v>
      </c>
      <c r="D84" t="s">
        <v>115</v>
      </c>
      <c r="E84">
        <v>45643</v>
      </c>
      <c r="F84" s="1">
        <v>45656</v>
      </c>
      <c r="G84">
        <v>4</v>
      </c>
      <c r="H84">
        <v>956</v>
      </c>
      <c r="I84" t="s">
        <v>28</v>
      </c>
      <c r="J84" t="s">
        <v>547</v>
      </c>
      <c r="K84" t="s">
        <v>19</v>
      </c>
    </row>
    <row r="85" spans="1:11" x14ac:dyDescent="0.35">
      <c r="A85">
        <v>83</v>
      </c>
      <c r="B85" t="s">
        <v>129</v>
      </c>
      <c r="C85" t="s">
        <v>21</v>
      </c>
      <c r="D85" t="s">
        <v>40</v>
      </c>
      <c r="E85">
        <v>45322</v>
      </c>
      <c r="F85" s="1">
        <v>45336</v>
      </c>
      <c r="G85">
        <v>3</v>
      </c>
      <c r="H85">
        <v>821</v>
      </c>
      <c r="I85" t="s">
        <v>28</v>
      </c>
      <c r="J85" t="s">
        <v>547</v>
      </c>
      <c r="K85" t="s">
        <v>15</v>
      </c>
    </row>
    <row r="86" spans="1:11" x14ac:dyDescent="0.35">
      <c r="A86">
        <v>84</v>
      </c>
      <c r="B86" t="s">
        <v>130</v>
      </c>
      <c r="C86" t="s">
        <v>17</v>
      </c>
      <c r="D86" t="s">
        <v>56</v>
      </c>
      <c r="E86">
        <v>45516</v>
      </c>
      <c r="F86" s="1">
        <v>45521</v>
      </c>
      <c r="G86">
        <v>2</v>
      </c>
      <c r="H86">
        <v>489</v>
      </c>
      <c r="I86" t="s">
        <v>28</v>
      </c>
      <c r="J86" t="s">
        <v>33</v>
      </c>
      <c r="K86" t="s">
        <v>29</v>
      </c>
    </row>
    <row r="87" spans="1:11" x14ac:dyDescent="0.35">
      <c r="A87">
        <v>85</v>
      </c>
      <c r="B87" t="s">
        <v>131</v>
      </c>
      <c r="C87" t="s">
        <v>24</v>
      </c>
      <c r="D87" t="s">
        <v>25</v>
      </c>
      <c r="E87">
        <v>45548</v>
      </c>
      <c r="F87" s="1">
        <v>45560</v>
      </c>
      <c r="G87">
        <v>9</v>
      </c>
      <c r="H87">
        <v>515</v>
      </c>
      <c r="I87" t="s">
        <v>28</v>
      </c>
      <c r="J87" t="s">
        <v>550</v>
      </c>
      <c r="K87" t="s">
        <v>15</v>
      </c>
    </row>
    <row r="88" spans="1:11" x14ac:dyDescent="0.35">
      <c r="A88">
        <v>86</v>
      </c>
      <c r="B88" t="s">
        <v>132</v>
      </c>
      <c r="C88" t="s">
        <v>12</v>
      </c>
      <c r="D88" t="s">
        <v>27</v>
      </c>
      <c r="E88">
        <v>45457</v>
      </c>
      <c r="F88" s="1">
        <v>45462</v>
      </c>
      <c r="G88">
        <v>10</v>
      </c>
      <c r="H88">
        <v>266</v>
      </c>
      <c r="I88" t="s">
        <v>14</v>
      </c>
      <c r="J88" t="s">
        <v>551</v>
      </c>
      <c r="K88" t="s">
        <v>15</v>
      </c>
    </row>
    <row r="89" spans="1:11" x14ac:dyDescent="0.35">
      <c r="A89">
        <v>87</v>
      </c>
      <c r="B89" t="s">
        <v>133</v>
      </c>
      <c r="C89" t="s">
        <v>17</v>
      </c>
      <c r="D89" t="s">
        <v>44</v>
      </c>
      <c r="E89">
        <v>45434</v>
      </c>
      <c r="F89" s="1">
        <v>45444</v>
      </c>
      <c r="G89">
        <v>3</v>
      </c>
      <c r="H89">
        <v>609</v>
      </c>
      <c r="I89" t="s">
        <v>14</v>
      </c>
      <c r="J89" t="s">
        <v>550</v>
      </c>
      <c r="K89" t="s">
        <v>15</v>
      </c>
    </row>
    <row r="90" spans="1:11" x14ac:dyDescent="0.35">
      <c r="A90">
        <v>88</v>
      </c>
      <c r="B90" t="s">
        <v>134</v>
      </c>
      <c r="C90" t="s">
        <v>24</v>
      </c>
      <c r="D90" t="s">
        <v>25</v>
      </c>
      <c r="E90">
        <v>45501</v>
      </c>
      <c r="F90" s="1">
        <v>45505</v>
      </c>
      <c r="G90">
        <v>6</v>
      </c>
      <c r="H90">
        <v>338</v>
      </c>
      <c r="I90" t="s">
        <v>14</v>
      </c>
      <c r="J90" t="s">
        <v>33</v>
      </c>
      <c r="K90" t="s">
        <v>15</v>
      </c>
    </row>
    <row r="91" spans="1:11" x14ac:dyDescent="0.35">
      <c r="A91">
        <v>89</v>
      </c>
      <c r="B91" t="s">
        <v>135</v>
      </c>
      <c r="C91" t="s">
        <v>31</v>
      </c>
      <c r="D91" t="s">
        <v>50</v>
      </c>
      <c r="E91">
        <v>45647</v>
      </c>
      <c r="F91" s="1">
        <v>45650</v>
      </c>
      <c r="G91">
        <v>8</v>
      </c>
      <c r="H91">
        <v>305</v>
      </c>
      <c r="I91" t="s">
        <v>28</v>
      </c>
      <c r="J91" t="s">
        <v>33</v>
      </c>
      <c r="K91" t="s">
        <v>19</v>
      </c>
    </row>
    <row r="92" spans="1:11" x14ac:dyDescent="0.35">
      <c r="A92">
        <v>90</v>
      </c>
      <c r="B92" t="s">
        <v>136</v>
      </c>
      <c r="C92" t="s">
        <v>17</v>
      </c>
      <c r="D92" t="s">
        <v>18</v>
      </c>
      <c r="E92">
        <v>45628</v>
      </c>
      <c r="F92" s="1">
        <v>45641</v>
      </c>
      <c r="G92">
        <v>9</v>
      </c>
      <c r="H92">
        <v>483</v>
      </c>
      <c r="I92" t="s">
        <v>14</v>
      </c>
      <c r="J92" t="s">
        <v>550</v>
      </c>
      <c r="K92" t="s">
        <v>19</v>
      </c>
    </row>
    <row r="93" spans="1:11" x14ac:dyDescent="0.35">
      <c r="A93">
        <v>91</v>
      </c>
      <c r="B93" t="s">
        <v>137</v>
      </c>
      <c r="C93" t="s">
        <v>17</v>
      </c>
      <c r="D93" t="s">
        <v>56</v>
      </c>
      <c r="E93">
        <v>45610</v>
      </c>
      <c r="F93" s="1">
        <v>45614</v>
      </c>
      <c r="G93">
        <v>8</v>
      </c>
      <c r="H93">
        <v>650</v>
      </c>
      <c r="I93" t="s">
        <v>14</v>
      </c>
      <c r="J93" t="s">
        <v>550</v>
      </c>
      <c r="K93" t="s">
        <v>29</v>
      </c>
    </row>
    <row r="94" spans="1:11" x14ac:dyDescent="0.35">
      <c r="A94">
        <v>92</v>
      </c>
      <c r="B94" t="s">
        <v>138</v>
      </c>
      <c r="C94" t="s">
        <v>31</v>
      </c>
      <c r="D94" t="s">
        <v>32</v>
      </c>
      <c r="E94">
        <v>45359</v>
      </c>
      <c r="F94" s="1">
        <v>45373</v>
      </c>
      <c r="G94">
        <v>5</v>
      </c>
      <c r="H94">
        <v>458</v>
      </c>
      <c r="I94" t="s">
        <v>14</v>
      </c>
      <c r="J94" t="s">
        <v>33</v>
      </c>
      <c r="K94" t="s">
        <v>15</v>
      </c>
    </row>
    <row r="95" spans="1:11" x14ac:dyDescent="0.35">
      <c r="A95">
        <v>93</v>
      </c>
      <c r="B95" t="s">
        <v>139</v>
      </c>
      <c r="C95" t="s">
        <v>12</v>
      </c>
      <c r="D95" t="s">
        <v>36</v>
      </c>
      <c r="E95">
        <v>45414</v>
      </c>
      <c r="F95" s="1">
        <v>45425</v>
      </c>
      <c r="G95">
        <v>3</v>
      </c>
      <c r="H95">
        <v>328</v>
      </c>
      <c r="I95" t="s">
        <v>28</v>
      </c>
      <c r="J95" t="s">
        <v>33</v>
      </c>
      <c r="K95" t="s">
        <v>15</v>
      </c>
    </row>
    <row r="96" spans="1:11" x14ac:dyDescent="0.35">
      <c r="A96">
        <v>94</v>
      </c>
      <c r="B96" t="s">
        <v>140</v>
      </c>
      <c r="C96" t="s">
        <v>21</v>
      </c>
      <c r="D96" t="s">
        <v>22</v>
      </c>
      <c r="E96">
        <v>45574</v>
      </c>
      <c r="F96" s="1">
        <v>45581</v>
      </c>
      <c r="G96">
        <v>3</v>
      </c>
      <c r="H96">
        <v>402</v>
      </c>
      <c r="I96" t="s">
        <v>28</v>
      </c>
      <c r="J96" t="s">
        <v>551</v>
      </c>
      <c r="K96" t="s">
        <v>46</v>
      </c>
    </row>
    <row r="97" spans="1:11" x14ac:dyDescent="0.35">
      <c r="A97">
        <v>95</v>
      </c>
      <c r="B97" t="s">
        <v>141</v>
      </c>
      <c r="C97" t="s">
        <v>12</v>
      </c>
      <c r="D97" t="s">
        <v>96</v>
      </c>
      <c r="E97">
        <v>45444</v>
      </c>
      <c r="F97" s="1">
        <v>45456</v>
      </c>
      <c r="G97">
        <v>10</v>
      </c>
      <c r="H97">
        <v>603</v>
      </c>
      <c r="I97" t="s">
        <v>14</v>
      </c>
      <c r="J97" t="s">
        <v>33</v>
      </c>
      <c r="K97" t="s">
        <v>46</v>
      </c>
    </row>
    <row r="98" spans="1:11" x14ac:dyDescent="0.35">
      <c r="A98">
        <v>96</v>
      </c>
      <c r="B98" t="s">
        <v>142</v>
      </c>
      <c r="C98" t="s">
        <v>12</v>
      </c>
      <c r="D98" t="s">
        <v>36</v>
      </c>
      <c r="E98">
        <v>45525</v>
      </c>
      <c r="F98" s="1">
        <v>45537</v>
      </c>
      <c r="G98">
        <v>1</v>
      </c>
      <c r="H98">
        <v>749</v>
      </c>
      <c r="I98" t="s">
        <v>28</v>
      </c>
      <c r="J98" t="s">
        <v>551</v>
      </c>
      <c r="K98" t="s">
        <v>15</v>
      </c>
    </row>
    <row r="99" spans="1:11" x14ac:dyDescent="0.35">
      <c r="A99">
        <v>97</v>
      </c>
      <c r="B99" t="s">
        <v>143</v>
      </c>
      <c r="C99" t="s">
        <v>21</v>
      </c>
      <c r="D99" t="s">
        <v>40</v>
      </c>
      <c r="E99">
        <v>45532</v>
      </c>
      <c r="F99" s="1">
        <v>45539</v>
      </c>
      <c r="G99">
        <v>5</v>
      </c>
      <c r="H99">
        <v>356</v>
      </c>
      <c r="I99" t="s">
        <v>28</v>
      </c>
      <c r="J99" t="s">
        <v>33</v>
      </c>
      <c r="K99" t="s">
        <v>15</v>
      </c>
    </row>
    <row r="100" spans="1:11" x14ac:dyDescent="0.35">
      <c r="A100">
        <v>98</v>
      </c>
      <c r="B100" t="s">
        <v>144</v>
      </c>
      <c r="C100" t="s">
        <v>12</v>
      </c>
      <c r="D100" t="s">
        <v>96</v>
      </c>
      <c r="E100">
        <v>45637</v>
      </c>
      <c r="F100" s="1">
        <v>45649</v>
      </c>
      <c r="G100">
        <v>9</v>
      </c>
      <c r="H100">
        <v>399</v>
      </c>
      <c r="I100" t="s">
        <v>28</v>
      </c>
      <c r="J100" t="s">
        <v>547</v>
      </c>
      <c r="K100" t="s">
        <v>15</v>
      </c>
    </row>
    <row r="101" spans="1:11" x14ac:dyDescent="0.35">
      <c r="A101">
        <v>99</v>
      </c>
      <c r="B101" t="s">
        <v>145</v>
      </c>
      <c r="C101" t="s">
        <v>12</v>
      </c>
      <c r="D101" t="s">
        <v>36</v>
      </c>
      <c r="E101">
        <v>45327</v>
      </c>
      <c r="F101" s="1">
        <v>45331</v>
      </c>
      <c r="G101">
        <v>4</v>
      </c>
      <c r="H101">
        <v>656</v>
      </c>
      <c r="I101" t="s">
        <v>14</v>
      </c>
      <c r="J101" t="s">
        <v>33</v>
      </c>
      <c r="K101" t="s">
        <v>29</v>
      </c>
    </row>
    <row r="102" spans="1:11" x14ac:dyDescent="0.35">
      <c r="A102">
        <v>100</v>
      </c>
      <c r="B102" t="s">
        <v>146</v>
      </c>
      <c r="C102" t="s">
        <v>12</v>
      </c>
      <c r="D102" t="s">
        <v>27</v>
      </c>
      <c r="E102">
        <v>45342</v>
      </c>
      <c r="F102" s="1">
        <v>45346</v>
      </c>
      <c r="G102">
        <v>2</v>
      </c>
      <c r="H102">
        <v>464</v>
      </c>
      <c r="I102" t="s">
        <v>14</v>
      </c>
      <c r="J102" t="s">
        <v>551</v>
      </c>
      <c r="K102" t="s">
        <v>19</v>
      </c>
    </row>
    <row r="103" spans="1:11" x14ac:dyDescent="0.35">
      <c r="A103">
        <v>101</v>
      </c>
      <c r="B103" t="s">
        <v>147</v>
      </c>
      <c r="C103" t="s">
        <v>12</v>
      </c>
      <c r="D103" t="s">
        <v>96</v>
      </c>
      <c r="E103">
        <v>45320</v>
      </c>
      <c r="F103" s="1">
        <v>45327</v>
      </c>
      <c r="G103">
        <v>5</v>
      </c>
      <c r="H103">
        <v>377</v>
      </c>
      <c r="I103" t="s">
        <v>14</v>
      </c>
      <c r="J103" t="s">
        <v>547</v>
      </c>
      <c r="K103" t="s">
        <v>19</v>
      </c>
    </row>
    <row r="104" spans="1:11" x14ac:dyDescent="0.35">
      <c r="A104">
        <v>102</v>
      </c>
      <c r="B104" t="s">
        <v>148</v>
      </c>
      <c r="C104" t="s">
        <v>21</v>
      </c>
      <c r="D104" t="s">
        <v>52</v>
      </c>
      <c r="E104">
        <v>45502</v>
      </c>
      <c r="F104" s="1">
        <v>45513</v>
      </c>
      <c r="G104">
        <v>10</v>
      </c>
      <c r="H104">
        <v>708</v>
      </c>
      <c r="I104" t="s">
        <v>14</v>
      </c>
      <c r="J104" t="s">
        <v>549</v>
      </c>
      <c r="K104" t="s">
        <v>29</v>
      </c>
    </row>
    <row r="105" spans="1:11" x14ac:dyDescent="0.35">
      <c r="A105">
        <v>103</v>
      </c>
      <c r="B105" t="s">
        <v>149</v>
      </c>
      <c r="C105" t="s">
        <v>21</v>
      </c>
      <c r="D105" t="s">
        <v>40</v>
      </c>
      <c r="E105">
        <v>45613</v>
      </c>
      <c r="F105" s="1">
        <v>45619</v>
      </c>
      <c r="G105">
        <v>1</v>
      </c>
      <c r="H105">
        <v>326</v>
      </c>
      <c r="I105" t="s">
        <v>14</v>
      </c>
      <c r="J105" t="s">
        <v>549</v>
      </c>
      <c r="K105" t="s">
        <v>46</v>
      </c>
    </row>
    <row r="106" spans="1:11" x14ac:dyDescent="0.35">
      <c r="A106">
        <v>104</v>
      </c>
      <c r="B106" t="s">
        <v>150</v>
      </c>
      <c r="C106" t="s">
        <v>17</v>
      </c>
      <c r="D106" t="s">
        <v>56</v>
      </c>
      <c r="E106">
        <v>45359</v>
      </c>
      <c r="F106" s="1">
        <v>45369</v>
      </c>
      <c r="G106">
        <v>2</v>
      </c>
      <c r="H106">
        <v>941</v>
      </c>
      <c r="I106" t="s">
        <v>28</v>
      </c>
      <c r="J106" t="s">
        <v>547</v>
      </c>
      <c r="K106" t="s">
        <v>29</v>
      </c>
    </row>
    <row r="107" spans="1:11" x14ac:dyDescent="0.35">
      <c r="A107">
        <v>105</v>
      </c>
      <c r="B107" t="s">
        <v>151</v>
      </c>
      <c r="C107" t="s">
        <v>24</v>
      </c>
      <c r="D107" t="s">
        <v>100</v>
      </c>
      <c r="E107">
        <v>45394</v>
      </c>
      <c r="F107" s="1">
        <v>45403</v>
      </c>
      <c r="G107">
        <v>3</v>
      </c>
      <c r="H107">
        <v>815</v>
      </c>
      <c r="I107" t="s">
        <v>28</v>
      </c>
      <c r="J107" t="s">
        <v>33</v>
      </c>
      <c r="K107" t="s">
        <v>29</v>
      </c>
    </row>
    <row r="108" spans="1:11" x14ac:dyDescent="0.35">
      <c r="A108">
        <v>106</v>
      </c>
      <c r="B108" t="s">
        <v>152</v>
      </c>
      <c r="C108" t="s">
        <v>31</v>
      </c>
      <c r="D108" t="s">
        <v>76</v>
      </c>
      <c r="E108">
        <v>45531</v>
      </c>
      <c r="F108" s="1">
        <v>45538</v>
      </c>
      <c r="G108">
        <v>2</v>
      </c>
      <c r="H108">
        <v>154</v>
      </c>
      <c r="I108" t="s">
        <v>28</v>
      </c>
      <c r="J108" t="s">
        <v>549</v>
      </c>
      <c r="K108" t="s">
        <v>29</v>
      </c>
    </row>
    <row r="109" spans="1:11" x14ac:dyDescent="0.35">
      <c r="A109">
        <v>107</v>
      </c>
      <c r="B109" t="s">
        <v>153</v>
      </c>
      <c r="C109" t="s">
        <v>17</v>
      </c>
      <c r="D109" t="s">
        <v>18</v>
      </c>
      <c r="E109">
        <v>45524</v>
      </c>
      <c r="F109" s="1">
        <v>45534</v>
      </c>
      <c r="G109">
        <v>6</v>
      </c>
      <c r="H109">
        <v>698</v>
      </c>
      <c r="I109" t="s">
        <v>28</v>
      </c>
      <c r="J109" t="s">
        <v>33</v>
      </c>
      <c r="K109" t="s">
        <v>29</v>
      </c>
    </row>
    <row r="110" spans="1:11" x14ac:dyDescent="0.35">
      <c r="A110">
        <v>108</v>
      </c>
      <c r="B110" t="s">
        <v>154</v>
      </c>
      <c r="C110" t="s">
        <v>24</v>
      </c>
      <c r="D110" t="s">
        <v>25</v>
      </c>
      <c r="E110">
        <v>45347</v>
      </c>
      <c r="F110" s="1">
        <v>45353</v>
      </c>
      <c r="G110">
        <v>4</v>
      </c>
      <c r="H110">
        <v>492</v>
      </c>
      <c r="I110" t="s">
        <v>28</v>
      </c>
      <c r="J110" t="s">
        <v>551</v>
      </c>
      <c r="K110" t="s">
        <v>15</v>
      </c>
    </row>
    <row r="111" spans="1:11" x14ac:dyDescent="0.35">
      <c r="A111">
        <v>109</v>
      </c>
      <c r="B111" t="s">
        <v>155</v>
      </c>
      <c r="C111" t="s">
        <v>31</v>
      </c>
      <c r="D111" t="s">
        <v>32</v>
      </c>
      <c r="E111">
        <v>45405</v>
      </c>
      <c r="F111" s="1">
        <v>45410</v>
      </c>
      <c r="G111">
        <v>2</v>
      </c>
      <c r="H111">
        <v>660</v>
      </c>
      <c r="I111" t="s">
        <v>28</v>
      </c>
      <c r="J111" t="s">
        <v>549</v>
      </c>
      <c r="K111" t="s">
        <v>46</v>
      </c>
    </row>
    <row r="112" spans="1:11" x14ac:dyDescent="0.35">
      <c r="A112">
        <v>110</v>
      </c>
      <c r="B112" t="s">
        <v>156</v>
      </c>
      <c r="C112" t="s">
        <v>24</v>
      </c>
      <c r="D112" t="s">
        <v>100</v>
      </c>
      <c r="E112">
        <v>45477</v>
      </c>
      <c r="F112" s="1">
        <v>45484</v>
      </c>
      <c r="G112">
        <v>2</v>
      </c>
      <c r="H112">
        <v>712</v>
      </c>
      <c r="I112" t="s">
        <v>28</v>
      </c>
      <c r="J112" t="s">
        <v>547</v>
      </c>
      <c r="K112" t="s">
        <v>15</v>
      </c>
    </row>
    <row r="113" spans="1:11" x14ac:dyDescent="0.35">
      <c r="A113">
        <v>111</v>
      </c>
      <c r="B113" t="s">
        <v>157</v>
      </c>
      <c r="C113" t="s">
        <v>31</v>
      </c>
      <c r="D113" t="s">
        <v>76</v>
      </c>
      <c r="E113">
        <v>45495</v>
      </c>
      <c r="F113" s="1">
        <v>45499</v>
      </c>
      <c r="G113">
        <v>5</v>
      </c>
      <c r="H113">
        <v>204</v>
      </c>
      <c r="I113" t="s">
        <v>14</v>
      </c>
      <c r="J113" t="s">
        <v>551</v>
      </c>
      <c r="K113" t="s">
        <v>46</v>
      </c>
    </row>
    <row r="114" spans="1:11" x14ac:dyDescent="0.35">
      <c r="A114">
        <v>112</v>
      </c>
      <c r="B114" t="s">
        <v>158</v>
      </c>
      <c r="C114" t="s">
        <v>21</v>
      </c>
      <c r="D114" t="s">
        <v>52</v>
      </c>
      <c r="E114">
        <v>45302</v>
      </c>
      <c r="F114" s="1">
        <v>45308</v>
      </c>
      <c r="G114">
        <v>1</v>
      </c>
      <c r="H114">
        <v>815</v>
      </c>
      <c r="I114" t="s">
        <v>14</v>
      </c>
      <c r="J114" t="s">
        <v>547</v>
      </c>
      <c r="K114" t="s">
        <v>15</v>
      </c>
    </row>
    <row r="115" spans="1:11" x14ac:dyDescent="0.35">
      <c r="A115">
        <v>113</v>
      </c>
      <c r="B115" t="s">
        <v>159</v>
      </c>
      <c r="C115" t="s">
        <v>17</v>
      </c>
      <c r="D115" t="s">
        <v>64</v>
      </c>
      <c r="E115">
        <v>45327</v>
      </c>
      <c r="F115" s="1">
        <v>45335</v>
      </c>
      <c r="G115">
        <v>9</v>
      </c>
      <c r="H115">
        <v>222</v>
      </c>
      <c r="I115" t="s">
        <v>14</v>
      </c>
      <c r="J115" t="s">
        <v>33</v>
      </c>
      <c r="K115" t="s">
        <v>19</v>
      </c>
    </row>
    <row r="116" spans="1:11" x14ac:dyDescent="0.35">
      <c r="A116">
        <v>114</v>
      </c>
      <c r="B116" t="s">
        <v>160</v>
      </c>
      <c r="C116" t="s">
        <v>31</v>
      </c>
      <c r="D116" t="s">
        <v>42</v>
      </c>
      <c r="E116">
        <v>45597</v>
      </c>
      <c r="F116" s="1">
        <v>45605</v>
      </c>
      <c r="G116">
        <v>1</v>
      </c>
      <c r="H116">
        <v>293</v>
      </c>
      <c r="I116" t="s">
        <v>14</v>
      </c>
      <c r="J116" t="s">
        <v>549</v>
      </c>
      <c r="K116" t="s">
        <v>29</v>
      </c>
    </row>
    <row r="117" spans="1:11" x14ac:dyDescent="0.35">
      <c r="A117">
        <v>115</v>
      </c>
      <c r="B117" t="s">
        <v>161</v>
      </c>
      <c r="C117" t="s">
        <v>17</v>
      </c>
      <c r="D117" t="s">
        <v>56</v>
      </c>
      <c r="E117">
        <v>45381</v>
      </c>
      <c r="F117" s="1">
        <v>45387</v>
      </c>
      <c r="G117">
        <v>2</v>
      </c>
      <c r="H117">
        <v>686</v>
      </c>
      <c r="I117" t="s">
        <v>14</v>
      </c>
      <c r="J117" t="s">
        <v>549</v>
      </c>
      <c r="K117" t="s">
        <v>15</v>
      </c>
    </row>
    <row r="118" spans="1:11" x14ac:dyDescent="0.35">
      <c r="A118">
        <v>116</v>
      </c>
      <c r="B118" t="s">
        <v>162</v>
      </c>
      <c r="C118" t="s">
        <v>24</v>
      </c>
      <c r="D118" t="s">
        <v>25</v>
      </c>
      <c r="E118">
        <v>45554</v>
      </c>
      <c r="F118" s="1">
        <v>45564</v>
      </c>
      <c r="G118">
        <v>10</v>
      </c>
      <c r="H118">
        <v>121</v>
      </c>
      <c r="I118" t="s">
        <v>14</v>
      </c>
      <c r="J118" t="s">
        <v>550</v>
      </c>
      <c r="K118" t="s">
        <v>29</v>
      </c>
    </row>
    <row r="119" spans="1:11" x14ac:dyDescent="0.35">
      <c r="A119">
        <v>117</v>
      </c>
      <c r="B119" t="s">
        <v>163</v>
      </c>
      <c r="C119" t="s">
        <v>17</v>
      </c>
      <c r="D119" t="s">
        <v>18</v>
      </c>
      <c r="E119">
        <v>45629</v>
      </c>
      <c r="F119" s="1">
        <v>45633</v>
      </c>
      <c r="G119">
        <v>9</v>
      </c>
      <c r="H119">
        <v>318</v>
      </c>
      <c r="I119" t="s">
        <v>14</v>
      </c>
      <c r="J119" t="s">
        <v>550</v>
      </c>
      <c r="K119" t="s">
        <v>19</v>
      </c>
    </row>
    <row r="120" spans="1:11" x14ac:dyDescent="0.35">
      <c r="A120">
        <v>118</v>
      </c>
      <c r="B120" t="s">
        <v>164</v>
      </c>
      <c r="C120" t="s">
        <v>24</v>
      </c>
      <c r="D120" t="s">
        <v>38</v>
      </c>
      <c r="E120">
        <v>45510</v>
      </c>
      <c r="F120" s="1">
        <v>45521</v>
      </c>
      <c r="G120">
        <v>2</v>
      </c>
      <c r="H120">
        <v>512</v>
      </c>
      <c r="I120" t="s">
        <v>14</v>
      </c>
      <c r="J120" t="s">
        <v>33</v>
      </c>
      <c r="K120" t="s">
        <v>15</v>
      </c>
    </row>
    <row r="121" spans="1:11" x14ac:dyDescent="0.35">
      <c r="A121">
        <v>119</v>
      </c>
      <c r="B121" t="s">
        <v>165</v>
      </c>
      <c r="C121" t="s">
        <v>12</v>
      </c>
      <c r="D121" t="s">
        <v>96</v>
      </c>
      <c r="E121">
        <v>45603</v>
      </c>
      <c r="F121" s="1">
        <v>45608</v>
      </c>
      <c r="G121">
        <v>3</v>
      </c>
      <c r="H121">
        <v>77</v>
      </c>
      <c r="I121" t="s">
        <v>28</v>
      </c>
      <c r="J121" t="s">
        <v>551</v>
      </c>
      <c r="K121" t="s">
        <v>29</v>
      </c>
    </row>
    <row r="122" spans="1:11" x14ac:dyDescent="0.35">
      <c r="A122">
        <v>120</v>
      </c>
      <c r="B122" t="s">
        <v>166</v>
      </c>
      <c r="C122" t="s">
        <v>24</v>
      </c>
      <c r="D122" t="s">
        <v>70</v>
      </c>
      <c r="E122">
        <v>45601</v>
      </c>
      <c r="F122" s="1">
        <v>45605</v>
      </c>
      <c r="G122">
        <v>7</v>
      </c>
      <c r="H122">
        <v>111</v>
      </c>
      <c r="I122" t="s">
        <v>28</v>
      </c>
      <c r="J122" t="s">
        <v>549</v>
      </c>
      <c r="K122" t="s">
        <v>46</v>
      </c>
    </row>
    <row r="123" spans="1:11" x14ac:dyDescent="0.35">
      <c r="A123">
        <v>121</v>
      </c>
      <c r="B123" t="s">
        <v>167</v>
      </c>
      <c r="C123" t="s">
        <v>24</v>
      </c>
      <c r="D123" t="s">
        <v>38</v>
      </c>
      <c r="E123">
        <v>45504</v>
      </c>
      <c r="F123" s="1">
        <v>45509</v>
      </c>
      <c r="G123">
        <v>2</v>
      </c>
      <c r="H123">
        <v>330</v>
      </c>
      <c r="I123" t="s">
        <v>28</v>
      </c>
      <c r="J123" t="s">
        <v>550</v>
      </c>
      <c r="K123" t="s">
        <v>46</v>
      </c>
    </row>
    <row r="124" spans="1:11" x14ac:dyDescent="0.35">
      <c r="A124">
        <v>122</v>
      </c>
      <c r="B124" t="s">
        <v>168</v>
      </c>
      <c r="C124" t="s">
        <v>31</v>
      </c>
      <c r="D124" t="s">
        <v>79</v>
      </c>
      <c r="E124">
        <v>45370</v>
      </c>
      <c r="F124" s="1">
        <v>45374</v>
      </c>
      <c r="G124">
        <v>8</v>
      </c>
      <c r="H124">
        <v>78</v>
      </c>
      <c r="I124" t="s">
        <v>14</v>
      </c>
      <c r="J124" t="s">
        <v>551</v>
      </c>
      <c r="K124" t="s">
        <v>19</v>
      </c>
    </row>
    <row r="125" spans="1:11" x14ac:dyDescent="0.35">
      <c r="A125">
        <v>123</v>
      </c>
      <c r="B125" t="s">
        <v>169</v>
      </c>
      <c r="C125" t="s">
        <v>24</v>
      </c>
      <c r="D125" t="s">
        <v>115</v>
      </c>
      <c r="E125">
        <v>45482</v>
      </c>
      <c r="F125" s="1">
        <v>45486</v>
      </c>
      <c r="G125">
        <v>3</v>
      </c>
      <c r="H125">
        <v>579</v>
      </c>
      <c r="I125" t="s">
        <v>28</v>
      </c>
      <c r="J125" t="s">
        <v>551</v>
      </c>
      <c r="K125" t="s">
        <v>19</v>
      </c>
    </row>
    <row r="126" spans="1:11" x14ac:dyDescent="0.35">
      <c r="A126">
        <v>124</v>
      </c>
      <c r="B126" t="s">
        <v>170</v>
      </c>
      <c r="C126" t="s">
        <v>17</v>
      </c>
      <c r="D126" t="s">
        <v>56</v>
      </c>
      <c r="E126">
        <v>45635</v>
      </c>
      <c r="F126" s="1">
        <v>45649</v>
      </c>
      <c r="G126">
        <v>2</v>
      </c>
      <c r="H126">
        <v>430</v>
      </c>
      <c r="I126" t="s">
        <v>28</v>
      </c>
      <c r="J126" t="s">
        <v>547</v>
      </c>
      <c r="K126" t="s">
        <v>46</v>
      </c>
    </row>
    <row r="127" spans="1:11" x14ac:dyDescent="0.35">
      <c r="A127">
        <v>125</v>
      </c>
      <c r="B127" t="s">
        <v>171</v>
      </c>
      <c r="C127" t="s">
        <v>12</v>
      </c>
      <c r="D127" t="s">
        <v>96</v>
      </c>
      <c r="E127">
        <v>45599</v>
      </c>
      <c r="F127" s="1">
        <v>45620</v>
      </c>
      <c r="G127">
        <v>5</v>
      </c>
      <c r="H127">
        <v>370</v>
      </c>
      <c r="I127" t="s">
        <v>28</v>
      </c>
      <c r="J127" t="s">
        <v>551</v>
      </c>
      <c r="K127" t="s">
        <v>15</v>
      </c>
    </row>
    <row r="128" spans="1:11" x14ac:dyDescent="0.35">
      <c r="A128">
        <v>126</v>
      </c>
      <c r="B128" t="s">
        <v>172</v>
      </c>
      <c r="C128" t="s">
        <v>17</v>
      </c>
      <c r="D128" t="s">
        <v>56</v>
      </c>
      <c r="E128">
        <v>45350</v>
      </c>
      <c r="F128" s="1">
        <v>45354</v>
      </c>
      <c r="G128">
        <v>5</v>
      </c>
      <c r="H128">
        <v>597</v>
      </c>
      <c r="I128" t="s">
        <v>28</v>
      </c>
      <c r="J128" t="s">
        <v>551</v>
      </c>
      <c r="K128" t="s">
        <v>46</v>
      </c>
    </row>
    <row r="129" spans="1:11" x14ac:dyDescent="0.35">
      <c r="A129">
        <v>127</v>
      </c>
      <c r="B129" t="s">
        <v>173</v>
      </c>
      <c r="C129" t="s">
        <v>17</v>
      </c>
      <c r="D129" t="s">
        <v>60</v>
      </c>
      <c r="E129">
        <v>45637</v>
      </c>
      <c r="F129" s="1">
        <v>45645</v>
      </c>
      <c r="G129">
        <v>9</v>
      </c>
      <c r="H129">
        <v>36</v>
      </c>
      <c r="I129" t="s">
        <v>14</v>
      </c>
      <c r="J129" t="s">
        <v>33</v>
      </c>
      <c r="K129" t="s">
        <v>46</v>
      </c>
    </row>
    <row r="130" spans="1:11" x14ac:dyDescent="0.35">
      <c r="A130">
        <v>128</v>
      </c>
      <c r="B130" t="s">
        <v>174</v>
      </c>
      <c r="C130" t="s">
        <v>21</v>
      </c>
      <c r="D130" t="s">
        <v>83</v>
      </c>
      <c r="E130">
        <v>45651</v>
      </c>
      <c r="F130" s="1">
        <v>45660</v>
      </c>
      <c r="G130">
        <v>5</v>
      </c>
      <c r="H130">
        <v>953</v>
      </c>
      <c r="I130" t="s">
        <v>14</v>
      </c>
      <c r="J130" t="s">
        <v>547</v>
      </c>
      <c r="K130" t="s">
        <v>15</v>
      </c>
    </row>
    <row r="131" spans="1:11" x14ac:dyDescent="0.35">
      <c r="A131">
        <v>129</v>
      </c>
      <c r="B131" t="s">
        <v>175</v>
      </c>
      <c r="C131" t="s">
        <v>21</v>
      </c>
      <c r="D131" t="s">
        <v>54</v>
      </c>
      <c r="E131">
        <v>45581</v>
      </c>
      <c r="F131" s="1">
        <v>45584</v>
      </c>
      <c r="G131">
        <v>7</v>
      </c>
      <c r="H131">
        <v>81</v>
      </c>
      <c r="I131" t="s">
        <v>14</v>
      </c>
      <c r="J131" t="s">
        <v>551</v>
      </c>
      <c r="K131" t="s">
        <v>19</v>
      </c>
    </row>
    <row r="132" spans="1:11" x14ac:dyDescent="0.35">
      <c r="A132">
        <v>130</v>
      </c>
      <c r="B132" t="s">
        <v>176</v>
      </c>
      <c r="C132" t="s">
        <v>31</v>
      </c>
      <c r="D132" t="s">
        <v>79</v>
      </c>
      <c r="E132">
        <v>45582</v>
      </c>
      <c r="F132" s="1">
        <v>45594</v>
      </c>
      <c r="G132">
        <v>10</v>
      </c>
      <c r="H132">
        <v>96</v>
      </c>
      <c r="I132" t="s">
        <v>14</v>
      </c>
      <c r="J132" t="s">
        <v>551</v>
      </c>
      <c r="K132" t="s">
        <v>29</v>
      </c>
    </row>
    <row r="133" spans="1:11" x14ac:dyDescent="0.35">
      <c r="A133">
        <v>131</v>
      </c>
      <c r="B133" t="s">
        <v>177</v>
      </c>
      <c r="C133" t="s">
        <v>17</v>
      </c>
      <c r="D133" t="s">
        <v>44</v>
      </c>
      <c r="E133">
        <v>45504</v>
      </c>
      <c r="F133" s="1">
        <v>45507</v>
      </c>
      <c r="G133">
        <v>5</v>
      </c>
      <c r="H133">
        <v>230</v>
      </c>
      <c r="I133" t="s">
        <v>14</v>
      </c>
      <c r="J133" t="s">
        <v>549</v>
      </c>
      <c r="K133" t="s">
        <v>19</v>
      </c>
    </row>
    <row r="134" spans="1:11" x14ac:dyDescent="0.35">
      <c r="A134">
        <v>132</v>
      </c>
      <c r="B134" t="s">
        <v>178</v>
      </c>
      <c r="C134" t="s">
        <v>17</v>
      </c>
      <c r="D134" t="s">
        <v>56</v>
      </c>
      <c r="E134">
        <v>45315</v>
      </c>
      <c r="F134" s="1">
        <v>45329</v>
      </c>
      <c r="G134">
        <v>4</v>
      </c>
      <c r="H134">
        <v>414</v>
      </c>
      <c r="I134" t="s">
        <v>14</v>
      </c>
      <c r="J134" t="s">
        <v>33</v>
      </c>
      <c r="K134" t="s">
        <v>15</v>
      </c>
    </row>
    <row r="135" spans="1:11" x14ac:dyDescent="0.35">
      <c r="A135">
        <v>133</v>
      </c>
      <c r="B135" t="s">
        <v>179</v>
      </c>
      <c r="C135" t="s">
        <v>12</v>
      </c>
      <c r="D135" t="s">
        <v>13</v>
      </c>
      <c r="E135">
        <v>45546</v>
      </c>
      <c r="F135" s="1">
        <v>45559</v>
      </c>
      <c r="G135">
        <v>7</v>
      </c>
      <c r="H135">
        <v>189</v>
      </c>
      <c r="I135" t="s">
        <v>28</v>
      </c>
      <c r="J135" t="s">
        <v>551</v>
      </c>
      <c r="K135" t="s">
        <v>19</v>
      </c>
    </row>
    <row r="136" spans="1:11" x14ac:dyDescent="0.35">
      <c r="A136">
        <v>134</v>
      </c>
      <c r="B136" t="s">
        <v>180</v>
      </c>
      <c r="C136" t="s">
        <v>24</v>
      </c>
      <c r="D136" t="s">
        <v>25</v>
      </c>
      <c r="E136">
        <v>45350</v>
      </c>
      <c r="F136" s="1">
        <v>45356</v>
      </c>
      <c r="G136">
        <v>7</v>
      </c>
      <c r="H136">
        <v>31</v>
      </c>
      <c r="I136" t="s">
        <v>28</v>
      </c>
      <c r="J136" t="s">
        <v>547</v>
      </c>
      <c r="K136" t="s">
        <v>19</v>
      </c>
    </row>
    <row r="137" spans="1:11" x14ac:dyDescent="0.35">
      <c r="A137">
        <v>135</v>
      </c>
      <c r="B137" t="s">
        <v>181</v>
      </c>
      <c r="C137" t="s">
        <v>17</v>
      </c>
      <c r="D137" t="s">
        <v>44</v>
      </c>
      <c r="E137">
        <v>45560</v>
      </c>
      <c r="F137" s="1">
        <v>45572</v>
      </c>
      <c r="G137">
        <v>2</v>
      </c>
      <c r="H137">
        <v>415</v>
      </c>
      <c r="I137" t="s">
        <v>28</v>
      </c>
      <c r="J137" t="s">
        <v>549</v>
      </c>
      <c r="K137" t="s">
        <v>29</v>
      </c>
    </row>
    <row r="138" spans="1:11" x14ac:dyDescent="0.35">
      <c r="A138">
        <v>136</v>
      </c>
      <c r="B138" t="s">
        <v>182</v>
      </c>
      <c r="C138" t="s">
        <v>31</v>
      </c>
      <c r="D138" t="s">
        <v>42</v>
      </c>
      <c r="E138">
        <v>45462</v>
      </c>
      <c r="F138" s="1">
        <v>45469</v>
      </c>
      <c r="G138">
        <v>3</v>
      </c>
      <c r="H138">
        <v>88</v>
      </c>
      <c r="I138" t="s">
        <v>28</v>
      </c>
      <c r="J138" t="s">
        <v>33</v>
      </c>
      <c r="K138" t="s">
        <v>15</v>
      </c>
    </row>
    <row r="139" spans="1:11" x14ac:dyDescent="0.35">
      <c r="A139">
        <v>137</v>
      </c>
      <c r="B139" t="s">
        <v>183</v>
      </c>
      <c r="C139" t="s">
        <v>17</v>
      </c>
      <c r="D139" t="s">
        <v>64</v>
      </c>
      <c r="E139">
        <v>45470</v>
      </c>
      <c r="F139" s="1">
        <v>45478</v>
      </c>
      <c r="G139">
        <v>6</v>
      </c>
      <c r="H139">
        <v>754</v>
      </c>
      <c r="I139" t="s">
        <v>14</v>
      </c>
      <c r="J139" t="s">
        <v>549</v>
      </c>
      <c r="K139" t="s">
        <v>15</v>
      </c>
    </row>
    <row r="140" spans="1:11" x14ac:dyDescent="0.35">
      <c r="A140">
        <v>138</v>
      </c>
      <c r="B140" t="s">
        <v>184</v>
      </c>
      <c r="C140" t="s">
        <v>12</v>
      </c>
      <c r="D140" t="s">
        <v>58</v>
      </c>
      <c r="E140">
        <v>45423</v>
      </c>
      <c r="F140" s="1">
        <v>45435</v>
      </c>
      <c r="G140">
        <v>4</v>
      </c>
      <c r="H140">
        <v>187</v>
      </c>
      <c r="I140" t="s">
        <v>28</v>
      </c>
      <c r="J140" t="s">
        <v>33</v>
      </c>
      <c r="K140" t="s">
        <v>15</v>
      </c>
    </row>
    <row r="141" spans="1:11" x14ac:dyDescent="0.35">
      <c r="A141">
        <v>139</v>
      </c>
      <c r="B141" t="s">
        <v>185</v>
      </c>
      <c r="C141" t="s">
        <v>12</v>
      </c>
      <c r="D141" t="s">
        <v>58</v>
      </c>
      <c r="E141">
        <v>45613</v>
      </c>
      <c r="F141" s="1">
        <v>45623</v>
      </c>
      <c r="G141">
        <v>8</v>
      </c>
      <c r="H141">
        <v>485</v>
      </c>
      <c r="I141" t="s">
        <v>28</v>
      </c>
      <c r="J141" t="s">
        <v>549</v>
      </c>
      <c r="K141" t="s">
        <v>46</v>
      </c>
    </row>
    <row r="142" spans="1:11" x14ac:dyDescent="0.35">
      <c r="A142">
        <v>140</v>
      </c>
      <c r="B142" t="s">
        <v>186</v>
      </c>
      <c r="C142" t="s">
        <v>24</v>
      </c>
      <c r="D142" t="s">
        <v>70</v>
      </c>
      <c r="E142">
        <v>45621</v>
      </c>
      <c r="F142" s="1">
        <v>45624</v>
      </c>
      <c r="G142">
        <v>10</v>
      </c>
      <c r="H142">
        <v>340</v>
      </c>
      <c r="I142" t="s">
        <v>14</v>
      </c>
      <c r="J142" t="s">
        <v>549</v>
      </c>
      <c r="K142" t="s">
        <v>29</v>
      </c>
    </row>
    <row r="143" spans="1:11" x14ac:dyDescent="0.35">
      <c r="A143">
        <v>141</v>
      </c>
      <c r="B143" t="s">
        <v>187</v>
      </c>
      <c r="C143" t="s">
        <v>24</v>
      </c>
      <c r="D143" t="s">
        <v>115</v>
      </c>
      <c r="E143">
        <v>45532</v>
      </c>
      <c r="F143" s="1">
        <v>45543</v>
      </c>
      <c r="G143">
        <v>8</v>
      </c>
      <c r="H143">
        <v>656</v>
      </c>
      <c r="I143" t="s">
        <v>28</v>
      </c>
      <c r="J143" t="s">
        <v>547</v>
      </c>
      <c r="K143" t="s">
        <v>15</v>
      </c>
    </row>
    <row r="144" spans="1:11" x14ac:dyDescent="0.35">
      <c r="A144">
        <v>142</v>
      </c>
      <c r="B144" t="s">
        <v>188</v>
      </c>
      <c r="C144" t="s">
        <v>12</v>
      </c>
      <c r="D144" t="s">
        <v>96</v>
      </c>
      <c r="E144">
        <v>45551</v>
      </c>
      <c r="F144" s="1">
        <v>45555</v>
      </c>
      <c r="G144">
        <v>2</v>
      </c>
      <c r="H144">
        <v>327</v>
      </c>
      <c r="I144" t="s">
        <v>14</v>
      </c>
      <c r="J144" t="s">
        <v>550</v>
      </c>
      <c r="K144" t="s">
        <v>46</v>
      </c>
    </row>
    <row r="145" spans="1:11" x14ac:dyDescent="0.35">
      <c r="A145">
        <v>143</v>
      </c>
      <c r="B145" t="s">
        <v>189</v>
      </c>
      <c r="C145" t="s">
        <v>12</v>
      </c>
      <c r="D145" t="s">
        <v>96</v>
      </c>
      <c r="E145">
        <v>45438</v>
      </c>
      <c r="F145" s="1">
        <v>45444</v>
      </c>
      <c r="G145">
        <v>2</v>
      </c>
      <c r="H145">
        <v>670</v>
      </c>
      <c r="I145" t="s">
        <v>28</v>
      </c>
      <c r="J145" t="s">
        <v>549</v>
      </c>
      <c r="K145" t="s">
        <v>19</v>
      </c>
    </row>
    <row r="146" spans="1:11" x14ac:dyDescent="0.35">
      <c r="A146">
        <v>144</v>
      </c>
      <c r="B146" t="s">
        <v>190</v>
      </c>
      <c r="C146" t="s">
        <v>17</v>
      </c>
      <c r="D146" t="s">
        <v>64</v>
      </c>
      <c r="E146">
        <v>45456</v>
      </c>
      <c r="F146" s="1">
        <v>45461</v>
      </c>
      <c r="G146">
        <v>10</v>
      </c>
      <c r="H146">
        <v>497</v>
      </c>
      <c r="I146" t="s">
        <v>14</v>
      </c>
      <c r="J146" t="s">
        <v>33</v>
      </c>
      <c r="K146" t="s">
        <v>46</v>
      </c>
    </row>
    <row r="147" spans="1:11" x14ac:dyDescent="0.35">
      <c r="A147">
        <v>145</v>
      </c>
      <c r="B147" t="s">
        <v>191</v>
      </c>
      <c r="C147" t="s">
        <v>24</v>
      </c>
      <c r="D147" t="s">
        <v>115</v>
      </c>
      <c r="E147">
        <v>45467</v>
      </c>
      <c r="F147" s="1">
        <v>45476</v>
      </c>
      <c r="G147">
        <v>2</v>
      </c>
      <c r="H147">
        <v>526</v>
      </c>
      <c r="I147" t="s">
        <v>14</v>
      </c>
      <c r="J147" t="s">
        <v>33</v>
      </c>
      <c r="K147" t="s">
        <v>29</v>
      </c>
    </row>
    <row r="148" spans="1:11" x14ac:dyDescent="0.35">
      <c r="A148">
        <v>146</v>
      </c>
      <c r="B148" t="s">
        <v>192</v>
      </c>
      <c r="C148" t="s">
        <v>31</v>
      </c>
      <c r="D148" t="s">
        <v>79</v>
      </c>
      <c r="E148">
        <v>45490</v>
      </c>
      <c r="F148" s="1">
        <v>45504</v>
      </c>
      <c r="G148">
        <v>7</v>
      </c>
      <c r="H148">
        <v>803</v>
      </c>
      <c r="I148" t="s">
        <v>14</v>
      </c>
      <c r="J148" t="s">
        <v>547</v>
      </c>
      <c r="K148" t="s">
        <v>15</v>
      </c>
    </row>
    <row r="149" spans="1:11" x14ac:dyDescent="0.35">
      <c r="A149">
        <v>147</v>
      </c>
      <c r="B149" t="s">
        <v>193</v>
      </c>
      <c r="C149" t="s">
        <v>31</v>
      </c>
      <c r="D149" t="s">
        <v>50</v>
      </c>
      <c r="E149">
        <v>45358</v>
      </c>
      <c r="F149" s="1">
        <v>45364</v>
      </c>
      <c r="G149">
        <v>10</v>
      </c>
      <c r="H149">
        <v>735</v>
      </c>
      <c r="I149" t="s">
        <v>28</v>
      </c>
      <c r="J149" t="s">
        <v>551</v>
      </c>
      <c r="K149" t="s">
        <v>19</v>
      </c>
    </row>
    <row r="150" spans="1:11" x14ac:dyDescent="0.35">
      <c r="A150">
        <v>148</v>
      </c>
      <c r="B150" t="s">
        <v>194</v>
      </c>
      <c r="C150" t="s">
        <v>24</v>
      </c>
      <c r="D150" t="s">
        <v>25</v>
      </c>
      <c r="E150">
        <v>45357</v>
      </c>
      <c r="F150" s="1">
        <v>45362</v>
      </c>
      <c r="G150">
        <v>9</v>
      </c>
      <c r="H150">
        <v>105</v>
      </c>
      <c r="I150" t="s">
        <v>28</v>
      </c>
      <c r="J150" t="s">
        <v>33</v>
      </c>
      <c r="K150" t="s">
        <v>46</v>
      </c>
    </row>
    <row r="151" spans="1:11" x14ac:dyDescent="0.35">
      <c r="A151">
        <v>149</v>
      </c>
      <c r="B151" t="s">
        <v>195</v>
      </c>
      <c r="C151" t="s">
        <v>21</v>
      </c>
      <c r="D151" t="s">
        <v>54</v>
      </c>
      <c r="E151">
        <v>45362</v>
      </c>
      <c r="F151" s="1">
        <v>45367</v>
      </c>
      <c r="G151">
        <v>3</v>
      </c>
      <c r="H151">
        <v>89</v>
      </c>
      <c r="I151" t="s">
        <v>28</v>
      </c>
      <c r="J151" t="s">
        <v>547</v>
      </c>
      <c r="K151" t="s">
        <v>46</v>
      </c>
    </row>
    <row r="152" spans="1:11" x14ac:dyDescent="0.35">
      <c r="A152">
        <v>150</v>
      </c>
      <c r="B152" t="s">
        <v>196</v>
      </c>
      <c r="C152" t="s">
        <v>17</v>
      </c>
      <c r="D152" t="s">
        <v>60</v>
      </c>
      <c r="E152">
        <v>45311</v>
      </c>
      <c r="F152" s="1">
        <v>45316</v>
      </c>
      <c r="G152">
        <v>6</v>
      </c>
      <c r="H152">
        <v>907</v>
      </c>
      <c r="I152" t="s">
        <v>14</v>
      </c>
      <c r="J152" t="s">
        <v>549</v>
      </c>
      <c r="K152" t="s">
        <v>15</v>
      </c>
    </row>
    <row r="153" spans="1:11" x14ac:dyDescent="0.35">
      <c r="A153">
        <v>151</v>
      </c>
      <c r="B153" t="s">
        <v>197</v>
      </c>
      <c r="C153" t="s">
        <v>17</v>
      </c>
      <c r="D153" t="s">
        <v>44</v>
      </c>
      <c r="E153">
        <v>45370</v>
      </c>
      <c r="F153" s="1">
        <v>45376</v>
      </c>
      <c r="G153">
        <v>3</v>
      </c>
      <c r="H153">
        <v>195</v>
      </c>
      <c r="I153" t="s">
        <v>14</v>
      </c>
      <c r="J153" t="s">
        <v>549</v>
      </c>
      <c r="K153" t="s">
        <v>15</v>
      </c>
    </row>
    <row r="154" spans="1:11" x14ac:dyDescent="0.35">
      <c r="A154">
        <v>152</v>
      </c>
      <c r="B154" t="s">
        <v>198</v>
      </c>
      <c r="C154" t="s">
        <v>17</v>
      </c>
      <c r="D154" t="s">
        <v>60</v>
      </c>
      <c r="E154">
        <v>45506</v>
      </c>
      <c r="F154" s="1">
        <v>45515</v>
      </c>
      <c r="G154">
        <v>3</v>
      </c>
      <c r="H154">
        <v>846</v>
      </c>
      <c r="I154" t="s">
        <v>14</v>
      </c>
      <c r="J154" t="s">
        <v>551</v>
      </c>
      <c r="K154" t="s">
        <v>46</v>
      </c>
    </row>
    <row r="155" spans="1:11" x14ac:dyDescent="0.35">
      <c r="A155">
        <v>153</v>
      </c>
      <c r="B155" t="s">
        <v>199</v>
      </c>
      <c r="C155" t="s">
        <v>31</v>
      </c>
      <c r="D155" t="s">
        <v>76</v>
      </c>
      <c r="E155">
        <v>45620</v>
      </c>
      <c r="F155" s="1">
        <v>45628</v>
      </c>
      <c r="G155">
        <v>8</v>
      </c>
      <c r="H155">
        <v>905</v>
      </c>
      <c r="I155" t="s">
        <v>14</v>
      </c>
      <c r="J155" t="s">
        <v>547</v>
      </c>
      <c r="K155" t="s">
        <v>46</v>
      </c>
    </row>
    <row r="156" spans="1:11" x14ac:dyDescent="0.35">
      <c r="A156">
        <v>154</v>
      </c>
      <c r="B156" t="s">
        <v>200</v>
      </c>
      <c r="C156" t="s">
        <v>12</v>
      </c>
      <c r="D156" t="s">
        <v>96</v>
      </c>
      <c r="E156">
        <v>45406</v>
      </c>
      <c r="F156" s="1">
        <v>45418</v>
      </c>
      <c r="G156">
        <v>1</v>
      </c>
      <c r="H156">
        <v>336</v>
      </c>
      <c r="I156" t="s">
        <v>14</v>
      </c>
      <c r="J156" t="s">
        <v>551</v>
      </c>
      <c r="K156" t="s">
        <v>19</v>
      </c>
    </row>
    <row r="157" spans="1:11" x14ac:dyDescent="0.35">
      <c r="A157">
        <v>155</v>
      </c>
      <c r="B157" t="s">
        <v>201</v>
      </c>
      <c r="C157" t="s">
        <v>21</v>
      </c>
      <c r="D157" t="s">
        <v>40</v>
      </c>
      <c r="E157">
        <v>45438</v>
      </c>
      <c r="F157" s="1">
        <v>45452</v>
      </c>
      <c r="G157">
        <v>8</v>
      </c>
      <c r="H157">
        <v>722</v>
      </c>
      <c r="I157" t="s">
        <v>28</v>
      </c>
      <c r="J157" t="s">
        <v>549</v>
      </c>
      <c r="K157" t="s">
        <v>29</v>
      </c>
    </row>
    <row r="158" spans="1:11" x14ac:dyDescent="0.35">
      <c r="A158">
        <v>156</v>
      </c>
      <c r="B158" t="s">
        <v>202</v>
      </c>
      <c r="C158" t="s">
        <v>12</v>
      </c>
      <c r="D158" t="s">
        <v>13</v>
      </c>
      <c r="E158">
        <v>45547</v>
      </c>
      <c r="F158" s="1">
        <v>45558</v>
      </c>
      <c r="G158">
        <v>10</v>
      </c>
      <c r="H158">
        <v>558</v>
      </c>
      <c r="I158" t="s">
        <v>28</v>
      </c>
      <c r="J158" t="s">
        <v>551</v>
      </c>
      <c r="K158" t="s">
        <v>15</v>
      </c>
    </row>
    <row r="159" spans="1:11" x14ac:dyDescent="0.35">
      <c r="A159">
        <v>157</v>
      </c>
      <c r="B159" t="s">
        <v>203</v>
      </c>
      <c r="C159" t="s">
        <v>21</v>
      </c>
      <c r="D159" t="s">
        <v>54</v>
      </c>
      <c r="E159">
        <v>45441</v>
      </c>
      <c r="F159" s="1">
        <v>45446</v>
      </c>
      <c r="G159">
        <v>7</v>
      </c>
      <c r="H159">
        <v>11</v>
      </c>
      <c r="I159" t="s">
        <v>14</v>
      </c>
      <c r="J159" t="s">
        <v>33</v>
      </c>
      <c r="K159" t="s">
        <v>15</v>
      </c>
    </row>
    <row r="160" spans="1:11" x14ac:dyDescent="0.35">
      <c r="A160">
        <v>158</v>
      </c>
      <c r="B160" t="s">
        <v>204</v>
      </c>
      <c r="C160" t="s">
        <v>17</v>
      </c>
      <c r="D160" t="s">
        <v>44</v>
      </c>
      <c r="E160">
        <v>45387</v>
      </c>
      <c r="F160" s="1">
        <v>45396</v>
      </c>
      <c r="G160">
        <v>2</v>
      </c>
      <c r="H160">
        <v>546</v>
      </c>
      <c r="I160" t="s">
        <v>28</v>
      </c>
      <c r="J160" t="s">
        <v>547</v>
      </c>
      <c r="K160" t="s">
        <v>29</v>
      </c>
    </row>
    <row r="161" spans="1:13" x14ac:dyDescent="0.35">
      <c r="A161">
        <v>159</v>
      </c>
      <c r="B161" t="s">
        <v>205</v>
      </c>
      <c r="C161" t="s">
        <v>17</v>
      </c>
      <c r="D161" t="s">
        <v>60</v>
      </c>
      <c r="E161">
        <v>45551</v>
      </c>
      <c r="F161" s="1">
        <v>45558</v>
      </c>
      <c r="G161">
        <v>9</v>
      </c>
      <c r="H161">
        <v>30</v>
      </c>
      <c r="I161" t="s">
        <v>14</v>
      </c>
      <c r="J161" t="s">
        <v>550</v>
      </c>
      <c r="K161" t="s">
        <v>15</v>
      </c>
    </row>
    <row r="162" spans="1:13" x14ac:dyDescent="0.35">
      <c r="A162">
        <v>160</v>
      </c>
      <c r="B162" t="s">
        <v>206</v>
      </c>
      <c r="C162" t="s">
        <v>21</v>
      </c>
      <c r="D162" t="s">
        <v>40</v>
      </c>
      <c r="E162">
        <v>45589</v>
      </c>
      <c r="F162" s="1">
        <v>45608</v>
      </c>
      <c r="G162">
        <v>6</v>
      </c>
      <c r="H162">
        <v>146</v>
      </c>
      <c r="I162" t="s">
        <v>28</v>
      </c>
      <c r="J162" t="s">
        <v>551</v>
      </c>
      <c r="K162" t="s">
        <v>19</v>
      </c>
    </row>
    <row r="163" spans="1:13" x14ac:dyDescent="0.35">
      <c r="A163">
        <v>161</v>
      </c>
      <c r="B163" t="s">
        <v>207</v>
      </c>
      <c r="C163" t="s">
        <v>31</v>
      </c>
      <c r="D163" t="s">
        <v>42</v>
      </c>
      <c r="E163">
        <v>45642</v>
      </c>
      <c r="F163" s="1">
        <v>45646</v>
      </c>
      <c r="G163">
        <v>8</v>
      </c>
      <c r="H163">
        <v>722</v>
      </c>
      <c r="I163" t="s">
        <v>14</v>
      </c>
      <c r="J163" t="s">
        <v>550</v>
      </c>
      <c r="K163" t="s">
        <v>46</v>
      </c>
    </row>
    <row r="164" spans="1:13" x14ac:dyDescent="0.35">
      <c r="A164">
        <v>162</v>
      </c>
      <c r="B164" t="s">
        <v>208</v>
      </c>
      <c r="C164" t="s">
        <v>12</v>
      </c>
      <c r="D164" t="s">
        <v>27</v>
      </c>
      <c r="E164">
        <v>45310</v>
      </c>
      <c r="F164" s="1">
        <v>45324</v>
      </c>
      <c r="G164">
        <v>5</v>
      </c>
      <c r="H164">
        <v>216</v>
      </c>
      <c r="I164" t="s">
        <v>14</v>
      </c>
      <c r="J164" t="s">
        <v>551</v>
      </c>
      <c r="K164" t="s">
        <v>46</v>
      </c>
    </row>
    <row r="165" spans="1:13" x14ac:dyDescent="0.35">
      <c r="A165">
        <v>163</v>
      </c>
      <c r="B165" t="s">
        <v>209</v>
      </c>
      <c r="C165" t="s">
        <v>12</v>
      </c>
      <c r="D165" t="s">
        <v>58</v>
      </c>
      <c r="E165">
        <v>45438</v>
      </c>
      <c r="F165" s="1">
        <v>45445</v>
      </c>
      <c r="G165">
        <v>6</v>
      </c>
      <c r="H165">
        <v>892</v>
      </c>
      <c r="I165" t="s">
        <v>28</v>
      </c>
      <c r="J165" t="s">
        <v>549</v>
      </c>
      <c r="K165" t="s">
        <v>19</v>
      </c>
      <c r="M165" t="s">
        <v>554</v>
      </c>
    </row>
    <row r="166" spans="1:13" x14ac:dyDescent="0.35">
      <c r="A166">
        <v>164</v>
      </c>
      <c r="B166" t="s">
        <v>210</v>
      </c>
      <c r="C166" t="s">
        <v>12</v>
      </c>
      <c r="D166" t="s">
        <v>27</v>
      </c>
      <c r="E166">
        <v>45332</v>
      </c>
      <c r="F166" s="1">
        <v>45340</v>
      </c>
      <c r="G166">
        <v>7</v>
      </c>
      <c r="H166">
        <v>626</v>
      </c>
      <c r="I166" t="s">
        <v>28</v>
      </c>
      <c r="J166" t="s">
        <v>549</v>
      </c>
      <c r="K166" t="s">
        <v>29</v>
      </c>
    </row>
    <row r="167" spans="1:13" x14ac:dyDescent="0.35">
      <c r="A167">
        <v>165</v>
      </c>
      <c r="B167" t="s">
        <v>211</v>
      </c>
      <c r="C167" t="s">
        <v>12</v>
      </c>
      <c r="D167" t="s">
        <v>96</v>
      </c>
      <c r="E167">
        <v>45606</v>
      </c>
      <c r="F167" s="1">
        <v>45620</v>
      </c>
      <c r="G167">
        <v>7</v>
      </c>
      <c r="H167">
        <v>291</v>
      </c>
      <c r="I167" t="s">
        <v>14</v>
      </c>
      <c r="J167" t="s">
        <v>33</v>
      </c>
      <c r="K167" t="s">
        <v>19</v>
      </c>
    </row>
    <row r="168" spans="1:13" x14ac:dyDescent="0.35">
      <c r="A168">
        <v>166</v>
      </c>
      <c r="B168" t="s">
        <v>212</v>
      </c>
      <c r="C168" t="s">
        <v>24</v>
      </c>
      <c r="D168" t="s">
        <v>25</v>
      </c>
      <c r="E168">
        <v>45554</v>
      </c>
      <c r="F168" s="1">
        <v>45574</v>
      </c>
      <c r="G168">
        <v>3</v>
      </c>
      <c r="H168">
        <v>985</v>
      </c>
      <c r="I168" t="s">
        <v>28</v>
      </c>
      <c r="J168" t="s">
        <v>551</v>
      </c>
      <c r="K168" t="s">
        <v>29</v>
      </c>
    </row>
    <row r="169" spans="1:13" x14ac:dyDescent="0.35">
      <c r="A169">
        <v>167</v>
      </c>
      <c r="B169" t="s">
        <v>213</v>
      </c>
      <c r="C169" t="s">
        <v>17</v>
      </c>
      <c r="D169" t="s">
        <v>44</v>
      </c>
      <c r="E169">
        <v>45579</v>
      </c>
      <c r="F169" s="1">
        <v>45592</v>
      </c>
      <c r="G169">
        <v>2</v>
      </c>
      <c r="H169">
        <v>278</v>
      </c>
      <c r="I169" t="s">
        <v>28</v>
      </c>
      <c r="J169" t="s">
        <v>549</v>
      </c>
      <c r="K169" t="s">
        <v>15</v>
      </c>
    </row>
    <row r="170" spans="1:13" x14ac:dyDescent="0.35">
      <c r="A170">
        <v>168</v>
      </c>
      <c r="B170" t="s">
        <v>214</v>
      </c>
      <c r="C170" t="s">
        <v>24</v>
      </c>
      <c r="D170" t="s">
        <v>100</v>
      </c>
      <c r="E170">
        <v>45605</v>
      </c>
      <c r="F170" s="1">
        <v>45612</v>
      </c>
      <c r="G170">
        <v>5</v>
      </c>
      <c r="H170">
        <v>720</v>
      </c>
      <c r="I170" t="s">
        <v>14</v>
      </c>
      <c r="J170" t="s">
        <v>550</v>
      </c>
      <c r="K170" t="s">
        <v>19</v>
      </c>
    </row>
    <row r="171" spans="1:13" x14ac:dyDescent="0.35">
      <c r="A171">
        <v>169</v>
      </c>
      <c r="B171" t="s">
        <v>215</v>
      </c>
      <c r="C171" t="s">
        <v>21</v>
      </c>
      <c r="D171" t="s">
        <v>40</v>
      </c>
      <c r="E171">
        <v>45523</v>
      </c>
      <c r="F171" s="1">
        <v>45536</v>
      </c>
      <c r="G171">
        <v>3</v>
      </c>
      <c r="H171">
        <v>930</v>
      </c>
      <c r="I171" t="s">
        <v>14</v>
      </c>
      <c r="J171" t="s">
        <v>33</v>
      </c>
      <c r="K171" t="s">
        <v>29</v>
      </c>
    </row>
    <row r="172" spans="1:13" x14ac:dyDescent="0.35">
      <c r="A172">
        <v>170</v>
      </c>
      <c r="B172" t="s">
        <v>216</v>
      </c>
      <c r="C172" t="s">
        <v>21</v>
      </c>
      <c r="D172" t="s">
        <v>54</v>
      </c>
      <c r="E172">
        <v>45477</v>
      </c>
      <c r="F172" s="1">
        <v>45490</v>
      </c>
      <c r="G172">
        <v>9</v>
      </c>
      <c r="H172">
        <v>239</v>
      </c>
      <c r="I172" t="s">
        <v>14</v>
      </c>
      <c r="J172" t="s">
        <v>551</v>
      </c>
      <c r="K172" t="s">
        <v>29</v>
      </c>
    </row>
    <row r="173" spans="1:13" x14ac:dyDescent="0.35">
      <c r="A173">
        <v>171</v>
      </c>
      <c r="B173" t="s">
        <v>217</v>
      </c>
      <c r="C173" t="s">
        <v>17</v>
      </c>
      <c r="D173" t="s">
        <v>64</v>
      </c>
      <c r="E173">
        <v>45605</v>
      </c>
      <c r="F173" s="1">
        <v>45618</v>
      </c>
      <c r="G173">
        <v>2</v>
      </c>
      <c r="H173">
        <v>77</v>
      </c>
      <c r="I173" t="s">
        <v>28</v>
      </c>
      <c r="J173" t="s">
        <v>547</v>
      </c>
      <c r="K173" t="s">
        <v>19</v>
      </c>
    </row>
    <row r="174" spans="1:13" x14ac:dyDescent="0.35">
      <c r="A174">
        <v>172</v>
      </c>
      <c r="B174" t="s">
        <v>218</v>
      </c>
      <c r="C174" t="s">
        <v>24</v>
      </c>
      <c r="D174" t="s">
        <v>70</v>
      </c>
      <c r="E174">
        <v>45502</v>
      </c>
      <c r="F174" s="1">
        <v>45512</v>
      </c>
      <c r="G174">
        <v>7</v>
      </c>
      <c r="H174">
        <v>853</v>
      </c>
      <c r="I174" t="s">
        <v>14</v>
      </c>
      <c r="J174" t="s">
        <v>33</v>
      </c>
      <c r="K174" t="s">
        <v>15</v>
      </c>
    </row>
    <row r="175" spans="1:13" x14ac:dyDescent="0.35">
      <c r="A175">
        <v>173</v>
      </c>
      <c r="B175" t="s">
        <v>219</v>
      </c>
      <c r="C175" t="s">
        <v>31</v>
      </c>
      <c r="D175" t="s">
        <v>76</v>
      </c>
      <c r="E175">
        <v>45522</v>
      </c>
      <c r="F175" s="1">
        <v>45529</v>
      </c>
      <c r="G175">
        <v>8</v>
      </c>
      <c r="H175">
        <v>706</v>
      </c>
      <c r="I175" t="s">
        <v>14</v>
      </c>
      <c r="J175" t="s">
        <v>33</v>
      </c>
      <c r="K175" t="s">
        <v>15</v>
      </c>
    </row>
    <row r="176" spans="1:13" x14ac:dyDescent="0.35">
      <c r="A176">
        <v>174</v>
      </c>
      <c r="B176" t="s">
        <v>220</v>
      </c>
      <c r="C176" t="s">
        <v>17</v>
      </c>
      <c r="D176" t="s">
        <v>60</v>
      </c>
      <c r="E176">
        <v>45385</v>
      </c>
      <c r="F176" s="1">
        <v>45393</v>
      </c>
      <c r="G176">
        <v>3</v>
      </c>
      <c r="H176">
        <v>453</v>
      </c>
      <c r="I176" t="s">
        <v>14</v>
      </c>
      <c r="J176" t="s">
        <v>33</v>
      </c>
      <c r="K176" t="s">
        <v>29</v>
      </c>
    </row>
    <row r="177" spans="1:11" x14ac:dyDescent="0.35">
      <c r="A177">
        <v>175</v>
      </c>
      <c r="B177" t="s">
        <v>221</v>
      </c>
      <c r="C177" t="s">
        <v>21</v>
      </c>
      <c r="D177" t="s">
        <v>83</v>
      </c>
      <c r="E177">
        <v>45606</v>
      </c>
      <c r="F177" s="1">
        <v>45614</v>
      </c>
      <c r="G177">
        <v>9</v>
      </c>
      <c r="H177">
        <v>105</v>
      </c>
      <c r="I177" t="s">
        <v>28</v>
      </c>
      <c r="J177" t="s">
        <v>33</v>
      </c>
      <c r="K177" t="s">
        <v>29</v>
      </c>
    </row>
    <row r="178" spans="1:11" x14ac:dyDescent="0.35">
      <c r="A178">
        <v>176</v>
      </c>
      <c r="B178" t="s">
        <v>222</v>
      </c>
      <c r="C178" t="s">
        <v>17</v>
      </c>
      <c r="D178" t="s">
        <v>64</v>
      </c>
      <c r="E178">
        <v>45379</v>
      </c>
      <c r="F178" s="1">
        <v>45390</v>
      </c>
      <c r="G178">
        <v>10</v>
      </c>
      <c r="H178">
        <v>747</v>
      </c>
      <c r="I178" t="s">
        <v>28</v>
      </c>
      <c r="J178" t="s">
        <v>33</v>
      </c>
      <c r="K178" t="s">
        <v>29</v>
      </c>
    </row>
    <row r="179" spans="1:11" x14ac:dyDescent="0.35">
      <c r="A179">
        <v>177</v>
      </c>
      <c r="B179" t="s">
        <v>223</v>
      </c>
      <c r="C179" t="s">
        <v>21</v>
      </c>
      <c r="D179" t="s">
        <v>52</v>
      </c>
      <c r="E179">
        <v>45505</v>
      </c>
      <c r="F179" s="1">
        <v>45515</v>
      </c>
      <c r="G179">
        <v>10</v>
      </c>
      <c r="H179">
        <v>664</v>
      </c>
      <c r="I179" t="s">
        <v>28</v>
      </c>
      <c r="J179" t="s">
        <v>551</v>
      </c>
      <c r="K179" t="s">
        <v>46</v>
      </c>
    </row>
    <row r="180" spans="1:11" x14ac:dyDescent="0.35">
      <c r="A180">
        <v>178</v>
      </c>
      <c r="B180" t="s">
        <v>224</v>
      </c>
      <c r="C180" t="s">
        <v>24</v>
      </c>
      <c r="D180" t="s">
        <v>100</v>
      </c>
      <c r="E180">
        <v>45466</v>
      </c>
      <c r="F180" s="1">
        <v>45470</v>
      </c>
      <c r="G180">
        <v>10</v>
      </c>
      <c r="H180">
        <v>157</v>
      </c>
      <c r="I180" t="s">
        <v>28</v>
      </c>
      <c r="J180" t="s">
        <v>547</v>
      </c>
      <c r="K180" t="s">
        <v>46</v>
      </c>
    </row>
    <row r="181" spans="1:11" x14ac:dyDescent="0.35">
      <c r="A181">
        <v>179</v>
      </c>
      <c r="B181" t="s">
        <v>225</v>
      </c>
      <c r="C181" t="s">
        <v>21</v>
      </c>
      <c r="D181" t="s">
        <v>22</v>
      </c>
      <c r="E181">
        <v>45354</v>
      </c>
      <c r="F181" s="1">
        <v>45366</v>
      </c>
      <c r="G181">
        <v>5</v>
      </c>
      <c r="H181">
        <v>470</v>
      </c>
      <c r="I181" t="s">
        <v>14</v>
      </c>
      <c r="J181" t="s">
        <v>551</v>
      </c>
      <c r="K181" t="s">
        <v>46</v>
      </c>
    </row>
    <row r="182" spans="1:11" x14ac:dyDescent="0.35">
      <c r="A182">
        <v>180</v>
      </c>
      <c r="B182" t="s">
        <v>226</v>
      </c>
      <c r="C182" t="s">
        <v>21</v>
      </c>
      <c r="D182" t="s">
        <v>83</v>
      </c>
      <c r="E182">
        <v>45479</v>
      </c>
      <c r="F182" s="1">
        <v>45489</v>
      </c>
      <c r="G182">
        <v>7</v>
      </c>
      <c r="H182">
        <v>384</v>
      </c>
      <c r="I182" t="s">
        <v>14</v>
      </c>
      <c r="J182" t="s">
        <v>551</v>
      </c>
      <c r="K182" t="s">
        <v>15</v>
      </c>
    </row>
    <row r="183" spans="1:11" x14ac:dyDescent="0.35">
      <c r="A183">
        <v>181</v>
      </c>
      <c r="B183" t="s">
        <v>227</v>
      </c>
      <c r="C183" t="s">
        <v>17</v>
      </c>
      <c r="D183" t="s">
        <v>44</v>
      </c>
      <c r="E183">
        <v>45573</v>
      </c>
      <c r="F183" s="1">
        <v>45577</v>
      </c>
      <c r="G183">
        <v>5</v>
      </c>
      <c r="H183">
        <v>855</v>
      </c>
      <c r="I183" t="s">
        <v>14</v>
      </c>
      <c r="J183" t="s">
        <v>33</v>
      </c>
      <c r="K183" t="s">
        <v>29</v>
      </c>
    </row>
    <row r="184" spans="1:11" x14ac:dyDescent="0.35">
      <c r="A184">
        <v>182</v>
      </c>
      <c r="B184" t="s">
        <v>228</v>
      </c>
      <c r="C184" t="s">
        <v>21</v>
      </c>
      <c r="D184" t="s">
        <v>54</v>
      </c>
      <c r="E184">
        <v>45600</v>
      </c>
      <c r="F184" s="1">
        <v>45612</v>
      </c>
      <c r="G184">
        <v>9</v>
      </c>
      <c r="H184">
        <v>421</v>
      </c>
      <c r="I184" t="s">
        <v>14</v>
      </c>
      <c r="J184" t="s">
        <v>33</v>
      </c>
      <c r="K184" t="s">
        <v>15</v>
      </c>
    </row>
    <row r="185" spans="1:11" x14ac:dyDescent="0.35">
      <c r="A185">
        <v>183</v>
      </c>
      <c r="B185" t="s">
        <v>229</v>
      </c>
      <c r="C185" t="s">
        <v>21</v>
      </c>
      <c r="D185" t="s">
        <v>52</v>
      </c>
      <c r="E185">
        <v>45555</v>
      </c>
      <c r="F185" s="1">
        <v>45562</v>
      </c>
      <c r="G185">
        <v>3</v>
      </c>
      <c r="H185">
        <v>345</v>
      </c>
      <c r="I185" t="s">
        <v>14</v>
      </c>
      <c r="J185" t="s">
        <v>33</v>
      </c>
      <c r="K185" t="s">
        <v>46</v>
      </c>
    </row>
    <row r="186" spans="1:11" x14ac:dyDescent="0.35">
      <c r="A186">
        <v>184</v>
      </c>
      <c r="B186" t="s">
        <v>230</v>
      </c>
      <c r="C186" t="s">
        <v>24</v>
      </c>
      <c r="D186" t="s">
        <v>70</v>
      </c>
      <c r="E186">
        <v>45445</v>
      </c>
      <c r="F186" s="1">
        <v>45458</v>
      </c>
      <c r="G186">
        <v>10</v>
      </c>
      <c r="H186">
        <v>354</v>
      </c>
      <c r="I186" t="s">
        <v>28</v>
      </c>
      <c r="J186" t="s">
        <v>33</v>
      </c>
      <c r="K186" t="s">
        <v>46</v>
      </c>
    </row>
    <row r="187" spans="1:11" x14ac:dyDescent="0.35">
      <c r="A187">
        <v>185</v>
      </c>
      <c r="B187" t="s">
        <v>231</v>
      </c>
      <c r="C187" t="s">
        <v>12</v>
      </c>
      <c r="D187" t="s">
        <v>27</v>
      </c>
      <c r="E187">
        <v>45590</v>
      </c>
      <c r="F187" s="1">
        <v>45602</v>
      </c>
      <c r="G187">
        <v>5</v>
      </c>
      <c r="H187">
        <v>825</v>
      </c>
      <c r="I187" t="s">
        <v>28</v>
      </c>
      <c r="J187" t="s">
        <v>33</v>
      </c>
      <c r="K187" t="s">
        <v>15</v>
      </c>
    </row>
    <row r="188" spans="1:11" x14ac:dyDescent="0.35">
      <c r="A188">
        <v>186</v>
      </c>
      <c r="B188" t="s">
        <v>232</v>
      </c>
      <c r="C188" t="s">
        <v>24</v>
      </c>
      <c r="D188" t="s">
        <v>25</v>
      </c>
      <c r="E188">
        <v>45627</v>
      </c>
      <c r="F188" s="1">
        <v>45630</v>
      </c>
      <c r="G188">
        <v>10</v>
      </c>
      <c r="H188">
        <v>601</v>
      </c>
      <c r="I188" t="s">
        <v>28</v>
      </c>
      <c r="J188" t="s">
        <v>551</v>
      </c>
      <c r="K188" t="s">
        <v>15</v>
      </c>
    </row>
    <row r="189" spans="1:11" x14ac:dyDescent="0.35">
      <c r="A189">
        <v>187</v>
      </c>
      <c r="B189" t="s">
        <v>233</v>
      </c>
      <c r="C189" t="s">
        <v>24</v>
      </c>
      <c r="D189" t="s">
        <v>100</v>
      </c>
      <c r="E189">
        <v>45560</v>
      </c>
      <c r="F189" s="1">
        <v>45572</v>
      </c>
      <c r="G189">
        <v>10</v>
      </c>
      <c r="H189">
        <v>803</v>
      </c>
      <c r="I189" t="s">
        <v>14</v>
      </c>
      <c r="J189" t="s">
        <v>549</v>
      </c>
      <c r="K189" t="s">
        <v>46</v>
      </c>
    </row>
    <row r="190" spans="1:11" x14ac:dyDescent="0.35">
      <c r="A190">
        <v>188</v>
      </c>
      <c r="B190" t="s">
        <v>234</v>
      </c>
      <c r="C190" t="s">
        <v>12</v>
      </c>
      <c r="D190" t="s">
        <v>58</v>
      </c>
      <c r="E190">
        <v>45557</v>
      </c>
      <c r="F190" s="1">
        <v>45572</v>
      </c>
      <c r="G190">
        <v>4</v>
      </c>
      <c r="H190">
        <v>584</v>
      </c>
      <c r="I190" t="s">
        <v>28</v>
      </c>
      <c r="J190" t="s">
        <v>547</v>
      </c>
      <c r="K190" t="s">
        <v>15</v>
      </c>
    </row>
    <row r="191" spans="1:11" x14ac:dyDescent="0.35">
      <c r="A191">
        <v>189</v>
      </c>
      <c r="B191" t="s">
        <v>235</v>
      </c>
      <c r="C191" t="s">
        <v>24</v>
      </c>
      <c r="D191" t="s">
        <v>25</v>
      </c>
      <c r="E191">
        <v>45380</v>
      </c>
      <c r="F191" s="1">
        <v>45385</v>
      </c>
      <c r="G191">
        <v>8</v>
      </c>
      <c r="H191">
        <v>944</v>
      </c>
      <c r="I191" t="s">
        <v>28</v>
      </c>
      <c r="J191" t="s">
        <v>33</v>
      </c>
      <c r="K191" t="s">
        <v>19</v>
      </c>
    </row>
    <row r="192" spans="1:11" x14ac:dyDescent="0.35">
      <c r="A192">
        <v>190</v>
      </c>
      <c r="B192" t="s">
        <v>236</v>
      </c>
      <c r="C192" t="s">
        <v>31</v>
      </c>
      <c r="D192" t="s">
        <v>79</v>
      </c>
      <c r="E192">
        <v>45604</v>
      </c>
      <c r="F192" s="1">
        <v>45616</v>
      </c>
      <c r="G192">
        <v>8</v>
      </c>
      <c r="H192">
        <v>206</v>
      </c>
      <c r="I192" t="s">
        <v>28</v>
      </c>
      <c r="J192" t="s">
        <v>551</v>
      </c>
      <c r="K192" t="s">
        <v>29</v>
      </c>
    </row>
    <row r="193" spans="1:11" x14ac:dyDescent="0.35">
      <c r="A193">
        <v>191</v>
      </c>
      <c r="B193" t="s">
        <v>237</v>
      </c>
      <c r="C193" t="s">
        <v>24</v>
      </c>
      <c r="D193" t="s">
        <v>25</v>
      </c>
      <c r="E193">
        <v>45578</v>
      </c>
      <c r="F193" s="1">
        <v>45586</v>
      </c>
      <c r="G193">
        <v>5</v>
      </c>
      <c r="H193">
        <v>304</v>
      </c>
      <c r="I193" t="s">
        <v>28</v>
      </c>
      <c r="J193" t="s">
        <v>551</v>
      </c>
      <c r="K193" t="s">
        <v>46</v>
      </c>
    </row>
    <row r="194" spans="1:11" x14ac:dyDescent="0.35">
      <c r="A194">
        <v>192</v>
      </c>
      <c r="B194" t="s">
        <v>238</v>
      </c>
      <c r="C194" t="s">
        <v>12</v>
      </c>
      <c r="D194" t="s">
        <v>96</v>
      </c>
      <c r="E194">
        <v>45657</v>
      </c>
      <c r="F194" s="1">
        <v>45671</v>
      </c>
      <c r="G194">
        <v>2</v>
      </c>
      <c r="H194">
        <v>364</v>
      </c>
      <c r="I194" t="s">
        <v>28</v>
      </c>
      <c r="J194" t="s">
        <v>550</v>
      </c>
      <c r="K194" t="s">
        <v>29</v>
      </c>
    </row>
    <row r="195" spans="1:11" x14ac:dyDescent="0.35">
      <c r="A195">
        <v>193</v>
      </c>
      <c r="B195" t="s">
        <v>239</v>
      </c>
      <c r="C195" t="s">
        <v>24</v>
      </c>
      <c r="D195" t="s">
        <v>100</v>
      </c>
      <c r="E195">
        <v>45395</v>
      </c>
      <c r="F195" s="1">
        <v>45408</v>
      </c>
      <c r="G195">
        <v>9</v>
      </c>
      <c r="H195">
        <v>287</v>
      </c>
      <c r="I195" t="s">
        <v>14</v>
      </c>
      <c r="J195" t="s">
        <v>33</v>
      </c>
      <c r="K195" t="s">
        <v>19</v>
      </c>
    </row>
    <row r="196" spans="1:11" x14ac:dyDescent="0.35">
      <c r="A196">
        <v>194</v>
      </c>
      <c r="B196" t="s">
        <v>240</v>
      </c>
      <c r="C196" t="s">
        <v>12</v>
      </c>
      <c r="D196" t="s">
        <v>36</v>
      </c>
      <c r="E196">
        <v>45592</v>
      </c>
      <c r="F196" s="1">
        <v>45599</v>
      </c>
      <c r="G196">
        <v>4</v>
      </c>
      <c r="H196">
        <v>258</v>
      </c>
      <c r="I196" t="s">
        <v>14</v>
      </c>
      <c r="J196" t="s">
        <v>551</v>
      </c>
      <c r="K196" t="s">
        <v>19</v>
      </c>
    </row>
    <row r="197" spans="1:11" x14ac:dyDescent="0.35">
      <c r="A197">
        <v>195</v>
      </c>
      <c r="B197" t="s">
        <v>241</v>
      </c>
      <c r="C197" t="s">
        <v>21</v>
      </c>
      <c r="D197" t="s">
        <v>40</v>
      </c>
      <c r="E197">
        <v>45343</v>
      </c>
      <c r="F197" s="1">
        <v>45357</v>
      </c>
      <c r="G197">
        <v>7</v>
      </c>
      <c r="H197">
        <v>348</v>
      </c>
      <c r="I197" t="s">
        <v>14</v>
      </c>
      <c r="J197" t="s">
        <v>33</v>
      </c>
      <c r="K197" t="s">
        <v>19</v>
      </c>
    </row>
    <row r="198" spans="1:11" x14ac:dyDescent="0.35">
      <c r="A198">
        <v>196</v>
      </c>
      <c r="B198" t="s">
        <v>242</v>
      </c>
      <c r="C198" t="s">
        <v>21</v>
      </c>
      <c r="D198" t="s">
        <v>83</v>
      </c>
      <c r="E198">
        <v>45456</v>
      </c>
      <c r="F198" s="1">
        <v>45460</v>
      </c>
      <c r="G198">
        <v>5</v>
      </c>
      <c r="H198">
        <v>671</v>
      </c>
      <c r="I198" t="s">
        <v>28</v>
      </c>
      <c r="J198" t="s">
        <v>551</v>
      </c>
      <c r="K198" t="s">
        <v>15</v>
      </c>
    </row>
    <row r="199" spans="1:11" x14ac:dyDescent="0.35">
      <c r="A199">
        <v>197</v>
      </c>
      <c r="B199" t="s">
        <v>243</v>
      </c>
      <c r="C199" t="s">
        <v>17</v>
      </c>
      <c r="D199" t="s">
        <v>64</v>
      </c>
      <c r="E199">
        <v>45565</v>
      </c>
      <c r="F199" s="1">
        <v>45571</v>
      </c>
      <c r="G199">
        <v>1</v>
      </c>
      <c r="H199">
        <v>945</v>
      </c>
      <c r="I199" t="s">
        <v>14</v>
      </c>
      <c r="J199" t="s">
        <v>551</v>
      </c>
      <c r="K199" t="s">
        <v>46</v>
      </c>
    </row>
    <row r="200" spans="1:11" x14ac:dyDescent="0.35">
      <c r="A200">
        <v>198</v>
      </c>
      <c r="B200" t="s">
        <v>244</v>
      </c>
      <c r="C200" t="s">
        <v>12</v>
      </c>
      <c r="D200" t="s">
        <v>27</v>
      </c>
      <c r="E200">
        <v>45545</v>
      </c>
      <c r="F200" s="1">
        <v>45556</v>
      </c>
      <c r="G200">
        <v>3</v>
      </c>
      <c r="H200">
        <v>969</v>
      </c>
      <c r="I200" t="s">
        <v>14</v>
      </c>
      <c r="J200" t="s">
        <v>33</v>
      </c>
      <c r="K200" t="s">
        <v>29</v>
      </c>
    </row>
    <row r="201" spans="1:11" x14ac:dyDescent="0.35">
      <c r="A201">
        <v>199</v>
      </c>
      <c r="B201" t="s">
        <v>245</v>
      </c>
      <c r="C201" t="s">
        <v>21</v>
      </c>
      <c r="D201" t="s">
        <v>40</v>
      </c>
      <c r="E201">
        <v>45461</v>
      </c>
      <c r="F201" s="1">
        <v>45467</v>
      </c>
      <c r="G201">
        <v>3</v>
      </c>
      <c r="H201">
        <v>758</v>
      </c>
      <c r="I201" t="s">
        <v>28</v>
      </c>
      <c r="J201" t="s">
        <v>550</v>
      </c>
      <c r="K201" t="s">
        <v>29</v>
      </c>
    </row>
    <row r="202" spans="1:11" x14ac:dyDescent="0.35">
      <c r="A202">
        <v>200</v>
      </c>
      <c r="B202" t="s">
        <v>246</v>
      </c>
      <c r="C202" t="s">
        <v>21</v>
      </c>
      <c r="D202" t="s">
        <v>40</v>
      </c>
      <c r="E202">
        <v>45464</v>
      </c>
      <c r="F202" s="1">
        <v>45468</v>
      </c>
      <c r="G202">
        <v>5</v>
      </c>
      <c r="H202">
        <v>591</v>
      </c>
      <c r="I202" t="s">
        <v>14</v>
      </c>
      <c r="J202" t="s">
        <v>33</v>
      </c>
      <c r="K202" t="s">
        <v>15</v>
      </c>
    </row>
    <row r="203" spans="1:11" x14ac:dyDescent="0.35">
      <c r="A203">
        <v>201</v>
      </c>
      <c r="B203" t="s">
        <v>247</v>
      </c>
      <c r="C203" t="s">
        <v>17</v>
      </c>
      <c r="D203" t="s">
        <v>44</v>
      </c>
      <c r="E203">
        <v>45510</v>
      </c>
      <c r="F203" s="1">
        <v>45522</v>
      </c>
      <c r="G203">
        <v>9</v>
      </c>
      <c r="H203">
        <v>345</v>
      </c>
      <c r="I203" t="s">
        <v>28</v>
      </c>
      <c r="J203" t="s">
        <v>551</v>
      </c>
      <c r="K203" t="s">
        <v>46</v>
      </c>
    </row>
    <row r="204" spans="1:11" x14ac:dyDescent="0.35">
      <c r="A204">
        <v>202</v>
      </c>
      <c r="B204" t="s">
        <v>248</v>
      </c>
      <c r="C204" t="s">
        <v>24</v>
      </c>
      <c r="D204" t="s">
        <v>100</v>
      </c>
      <c r="E204">
        <v>45520</v>
      </c>
      <c r="F204" s="1">
        <v>45533</v>
      </c>
      <c r="G204">
        <v>5</v>
      </c>
      <c r="H204">
        <v>986</v>
      </c>
      <c r="I204" t="s">
        <v>28</v>
      </c>
      <c r="J204" t="s">
        <v>547</v>
      </c>
      <c r="K204" t="s">
        <v>15</v>
      </c>
    </row>
    <row r="205" spans="1:11" x14ac:dyDescent="0.35">
      <c r="A205">
        <v>203</v>
      </c>
      <c r="B205" t="s">
        <v>249</v>
      </c>
      <c r="C205" t="s">
        <v>17</v>
      </c>
      <c r="D205" t="s">
        <v>18</v>
      </c>
      <c r="E205">
        <v>45425</v>
      </c>
      <c r="F205" s="1">
        <v>45432</v>
      </c>
      <c r="G205">
        <v>6</v>
      </c>
      <c r="H205">
        <v>719</v>
      </c>
      <c r="I205" t="s">
        <v>28</v>
      </c>
      <c r="J205" t="s">
        <v>551</v>
      </c>
      <c r="K205" t="s">
        <v>46</v>
      </c>
    </row>
    <row r="206" spans="1:11" x14ac:dyDescent="0.35">
      <c r="A206">
        <v>204</v>
      </c>
      <c r="B206" t="s">
        <v>250</v>
      </c>
      <c r="C206" t="s">
        <v>12</v>
      </c>
      <c r="D206" t="s">
        <v>27</v>
      </c>
      <c r="E206">
        <v>45449</v>
      </c>
      <c r="F206" s="1">
        <v>45461</v>
      </c>
      <c r="G206">
        <v>3</v>
      </c>
      <c r="H206">
        <v>425</v>
      </c>
      <c r="I206" t="s">
        <v>28</v>
      </c>
      <c r="J206" t="s">
        <v>33</v>
      </c>
      <c r="K206" t="s">
        <v>46</v>
      </c>
    </row>
    <row r="207" spans="1:11" x14ac:dyDescent="0.35">
      <c r="A207">
        <v>205</v>
      </c>
      <c r="B207" t="s">
        <v>251</v>
      </c>
      <c r="C207" t="s">
        <v>31</v>
      </c>
      <c r="D207" t="s">
        <v>76</v>
      </c>
      <c r="E207">
        <v>45619</v>
      </c>
      <c r="F207" s="1">
        <v>45625</v>
      </c>
      <c r="G207">
        <v>5</v>
      </c>
      <c r="H207">
        <v>386</v>
      </c>
      <c r="I207" t="s">
        <v>14</v>
      </c>
      <c r="J207" t="s">
        <v>33</v>
      </c>
      <c r="K207" t="s">
        <v>46</v>
      </c>
    </row>
    <row r="208" spans="1:11" x14ac:dyDescent="0.35">
      <c r="A208">
        <v>206</v>
      </c>
      <c r="B208" t="s">
        <v>252</v>
      </c>
      <c r="C208" t="s">
        <v>17</v>
      </c>
      <c r="D208" t="s">
        <v>44</v>
      </c>
      <c r="E208">
        <v>45567</v>
      </c>
      <c r="F208" s="1">
        <v>45574</v>
      </c>
      <c r="G208">
        <v>4</v>
      </c>
      <c r="H208">
        <v>790</v>
      </c>
      <c r="I208" t="s">
        <v>14</v>
      </c>
      <c r="J208" t="s">
        <v>551</v>
      </c>
      <c r="K208" t="s">
        <v>19</v>
      </c>
    </row>
    <row r="209" spans="1:11" x14ac:dyDescent="0.35">
      <c r="A209">
        <v>207</v>
      </c>
      <c r="B209" t="s">
        <v>253</v>
      </c>
      <c r="C209" t="s">
        <v>17</v>
      </c>
      <c r="D209" t="s">
        <v>44</v>
      </c>
      <c r="E209">
        <v>45562</v>
      </c>
      <c r="F209" s="1">
        <v>45572</v>
      </c>
      <c r="G209">
        <v>6</v>
      </c>
      <c r="H209">
        <v>89</v>
      </c>
      <c r="I209" t="s">
        <v>14</v>
      </c>
      <c r="J209" t="s">
        <v>33</v>
      </c>
      <c r="K209" t="s">
        <v>19</v>
      </c>
    </row>
    <row r="210" spans="1:11" x14ac:dyDescent="0.35">
      <c r="A210">
        <v>208</v>
      </c>
      <c r="B210" t="s">
        <v>254</v>
      </c>
      <c r="C210" t="s">
        <v>17</v>
      </c>
      <c r="D210" t="s">
        <v>44</v>
      </c>
      <c r="E210">
        <v>45351</v>
      </c>
      <c r="F210" s="1">
        <v>45359</v>
      </c>
      <c r="G210">
        <v>4</v>
      </c>
      <c r="H210">
        <v>744</v>
      </c>
      <c r="I210" t="s">
        <v>14</v>
      </c>
      <c r="J210" t="s">
        <v>33</v>
      </c>
      <c r="K210" t="s">
        <v>19</v>
      </c>
    </row>
    <row r="211" spans="1:11" x14ac:dyDescent="0.35">
      <c r="A211">
        <v>209</v>
      </c>
      <c r="B211" t="s">
        <v>255</v>
      </c>
      <c r="C211" t="s">
        <v>17</v>
      </c>
      <c r="D211" t="s">
        <v>18</v>
      </c>
      <c r="E211">
        <v>45578</v>
      </c>
      <c r="F211" s="1">
        <v>45590</v>
      </c>
      <c r="G211">
        <v>8</v>
      </c>
      <c r="H211">
        <v>698</v>
      </c>
      <c r="I211" t="s">
        <v>28</v>
      </c>
      <c r="J211" t="s">
        <v>549</v>
      </c>
      <c r="K211" t="s">
        <v>46</v>
      </c>
    </row>
    <row r="212" spans="1:11" x14ac:dyDescent="0.35">
      <c r="A212">
        <v>210</v>
      </c>
      <c r="B212" t="s">
        <v>256</v>
      </c>
      <c r="C212" t="s">
        <v>12</v>
      </c>
      <c r="D212" t="s">
        <v>27</v>
      </c>
      <c r="E212">
        <v>45422</v>
      </c>
      <c r="F212" s="1">
        <v>45425</v>
      </c>
      <c r="G212">
        <v>1</v>
      </c>
      <c r="H212">
        <v>773</v>
      </c>
      <c r="I212" t="s">
        <v>14</v>
      </c>
      <c r="J212" t="s">
        <v>551</v>
      </c>
      <c r="K212" t="s">
        <v>46</v>
      </c>
    </row>
    <row r="213" spans="1:11" x14ac:dyDescent="0.35">
      <c r="A213">
        <v>211</v>
      </c>
      <c r="B213" t="s">
        <v>257</v>
      </c>
      <c r="C213" t="s">
        <v>24</v>
      </c>
      <c r="D213" t="s">
        <v>38</v>
      </c>
      <c r="E213">
        <v>45485</v>
      </c>
      <c r="F213" s="1">
        <v>45490</v>
      </c>
      <c r="G213">
        <v>7</v>
      </c>
      <c r="H213">
        <v>92</v>
      </c>
      <c r="I213" t="s">
        <v>14</v>
      </c>
      <c r="J213" t="s">
        <v>33</v>
      </c>
      <c r="K213" t="s">
        <v>15</v>
      </c>
    </row>
    <row r="214" spans="1:11" x14ac:dyDescent="0.35">
      <c r="A214">
        <v>212</v>
      </c>
      <c r="B214" t="s">
        <v>258</v>
      </c>
      <c r="C214" t="s">
        <v>31</v>
      </c>
      <c r="D214" t="s">
        <v>76</v>
      </c>
      <c r="E214">
        <v>45383</v>
      </c>
      <c r="F214" s="1">
        <v>45394</v>
      </c>
      <c r="G214">
        <v>9</v>
      </c>
      <c r="H214">
        <v>412</v>
      </c>
      <c r="I214" t="s">
        <v>28</v>
      </c>
      <c r="J214" t="s">
        <v>33</v>
      </c>
      <c r="K214" t="s">
        <v>19</v>
      </c>
    </row>
    <row r="215" spans="1:11" x14ac:dyDescent="0.35">
      <c r="A215">
        <v>213</v>
      </c>
      <c r="B215" t="s">
        <v>259</v>
      </c>
      <c r="C215" t="s">
        <v>21</v>
      </c>
      <c r="D215" t="s">
        <v>40</v>
      </c>
      <c r="E215">
        <v>45308</v>
      </c>
      <c r="F215" s="1">
        <v>45318</v>
      </c>
      <c r="G215">
        <v>7</v>
      </c>
      <c r="H215">
        <v>639</v>
      </c>
      <c r="I215" t="s">
        <v>14</v>
      </c>
      <c r="J215" t="s">
        <v>549</v>
      </c>
      <c r="K215" t="s">
        <v>19</v>
      </c>
    </row>
    <row r="216" spans="1:11" x14ac:dyDescent="0.35">
      <c r="A216">
        <v>214</v>
      </c>
      <c r="B216" t="s">
        <v>260</v>
      </c>
      <c r="C216" t="s">
        <v>21</v>
      </c>
      <c r="D216" t="s">
        <v>40</v>
      </c>
      <c r="E216">
        <v>45343</v>
      </c>
      <c r="F216" s="1">
        <v>45356</v>
      </c>
      <c r="G216">
        <v>10</v>
      </c>
      <c r="H216">
        <v>44</v>
      </c>
      <c r="I216" t="s">
        <v>28</v>
      </c>
      <c r="J216" t="s">
        <v>550</v>
      </c>
      <c r="K216" t="s">
        <v>29</v>
      </c>
    </row>
    <row r="217" spans="1:11" x14ac:dyDescent="0.35">
      <c r="A217">
        <v>215</v>
      </c>
      <c r="B217" t="s">
        <v>261</v>
      </c>
      <c r="C217" t="s">
        <v>12</v>
      </c>
      <c r="D217" t="s">
        <v>58</v>
      </c>
      <c r="E217">
        <v>45314</v>
      </c>
      <c r="F217" s="1">
        <v>45327</v>
      </c>
      <c r="G217">
        <v>7</v>
      </c>
      <c r="H217">
        <v>459</v>
      </c>
      <c r="I217" t="s">
        <v>14</v>
      </c>
      <c r="J217" t="s">
        <v>551</v>
      </c>
      <c r="K217" t="s">
        <v>19</v>
      </c>
    </row>
    <row r="218" spans="1:11" x14ac:dyDescent="0.35">
      <c r="A218">
        <v>216</v>
      </c>
      <c r="B218" t="s">
        <v>262</v>
      </c>
      <c r="C218" t="s">
        <v>17</v>
      </c>
      <c r="D218" t="s">
        <v>60</v>
      </c>
      <c r="E218">
        <v>45636</v>
      </c>
      <c r="F218" s="1">
        <v>45645</v>
      </c>
      <c r="G218">
        <v>6</v>
      </c>
      <c r="H218">
        <v>252</v>
      </c>
      <c r="I218" t="s">
        <v>28</v>
      </c>
      <c r="J218" t="s">
        <v>547</v>
      </c>
      <c r="K218" t="s">
        <v>29</v>
      </c>
    </row>
    <row r="219" spans="1:11" x14ac:dyDescent="0.35">
      <c r="A219">
        <v>217</v>
      </c>
      <c r="B219" t="s">
        <v>263</v>
      </c>
      <c r="C219" t="s">
        <v>17</v>
      </c>
      <c r="D219" t="s">
        <v>64</v>
      </c>
      <c r="E219">
        <v>45503</v>
      </c>
      <c r="F219" s="1">
        <v>45510</v>
      </c>
      <c r="G219">
        <v>5</v>
      </c>
      <c r="H219">
        <v>291</v>
      </c>
      <c r="I219" t="s">
        <v>28</v>
      </c>
      <c r="J219" t="s">
        <v>551</v>
      </c>
      <c r="K219" t="s">
        <v>29</v>
      </c>
    </row>
    <row r="220" spans="1:11" x14ac:dyDescent="0.35">
      <c r="A220">
        <v>218</v>
      </c>
      <c r="B220" t="s">
        <v>264</v>
      </c>
      <c r="C220" t="s">
        <v>21</v>
      </c>
      <c r="D220" t="s">
        <v>22</v>
      </c>
      <c r="E220">
        <v>45576</v>
      </c>
      <c r="F220" s="1">
        <v>45584</v>
      </c>
      <c r="G220">
        <v>8</v>
      </c>
      <c r="H220">
        <v>58</v>
      </c>
      <c r="I220" t="s">
        <v>28</v>
      </c>
      <c r="J220" t="s">
        <v>547</v>
      </c>
      <c r="K220" t="s">
        <v>46</v>
      </c>
    </row>
    <row r="221" spans="1:11" x14ac:dyDescent="0.35">
      <c r="A221">
        <v>219</v>
      </c>
      <c r="B221" t="s">
        <v>265</v>
      </c>
      <c r="C221" t="s">
        <v>31</v>
      </c>
      <c r="D221" t="s">
        <v>50</v>
      </c>
      <c r="E221">
        <v>45501</v>
      </c>
      <c r="F221" s="1">
        <v>45513</v>
      </c>
      <c r="G221">
        <v>3</v>
      </c>
      <c r="H221">
        <v>317</v>
      </c>
      <c r="I221" t="s">
        <v>28</v>
      </c>
      <c r="J221" t="s">
        <v>550</v>
      </c>
      <c r="K221" t="s">
        <v>29</v>
      </c>
    </row>
    <row r="222" spans="1:11" x14ac:dyDescent="0.35">
      <c r="A222">
        <v>220</v>
      </c>
      <c r="B222" t="s">
        <v>266</v>
      </c>
      <c r="C222" t="s">
        <v>12</v>
      </c>
      <c r="D222" t="s">
        <v>36</v>
      </c>
      <c r="E222">
        <v>45389</v>
      </c>
      <c r="F222" s="1">
        <v>45401</v>
      </c>
      <c r="G222">
        <v>1</v>
      </c>
      <c r="H222">
        <v>284</v>
      </c>
      <c r="I222" t="s">
        <v>28</v>
      </c>
      <c r="J222" t="s">
        <v>550</v>
      </c>
      <c r="K222" t="s">
        <v>15</v>
      </c>
    </row>
    <row r="223" spans="1:11" x14ac:dyDescent="0.35">
      <c r="A223">
        <v>221</v>
      </c>
      <c r="B223" t="s">
        <v>267</v>
      </c>
      <c r="C223" t="s">
        <v>12</v>
      </c>
      <c r="D223" t="s">
        <v>13</v>
      </c>
      <c r="E223">
        <v>45388</v>
      </c>
      <c r="F223" s="1">
        <v>45391</v>
      </c>
      <c r="G223">
        <v>10</v>
      </c>
      <c r="H223">
        <v>751</v>
      </c>
      <c r="I223" t="s">
        <v>14</v>
      </c>
      <c r="J223" t="s">
        <v>33</v>
      </c>
      <c r="K223" t="s">
        <v>29</v>
      </c>
    </row>
    <row r="224" spans="1:11" x14ac:dyDescent="0.35">
      <c r="A224">
        <v>222</v>
      </c>
      <c r="B224" t="s">
        <v>268</v>
      </c>
      <c r="C224" t="s">
        <v>24</v>
      </c>
      <c r="D224" t="s">
        <v>100</v>
      </c>
      <c r="E224">
        <v>45462</v>
      </c>
      <c r="F224" s="1">
        <v>45476</v>
      </c>
      <c r="G224">
        <v>5</v>
      </c>
      <c r="H224">
        <v>989</v>
      </c>
      <c r="I224" t="s">
        <v>14</v>
      </c>
      <c r="J224" t="s">
        <v>551</v>
      </c>
      <c r="K224" t="s">
        <v>15</v>
      </c>
    </row>
    <row r="225" spans="1:11" x14ac:dyDescent="0.35">
      <c r="A225">
        <v>223</v>
      </c>
      <c r="B225" t="s">
        <v>269</v>
      </c>
      <c r="C225" t="s">
        <v>12</v>
      </c>
      <c r="D225" t="s">
        <v>27</v>
      </c>
      <c r="E225">
        <v>45416</v>
      </c>
      <c r="F225" s="1">
        <v>45429</v>
      </c>
      <c r="G225">
        <v>10</v>
      </c>
      <c r="H225">
        <v>730</v>
      </c>
      <c r="I225" t="s">
        <v>14</v>
      </c>
      <c r="J225" t="s">
        <v>551</v>
      </c>
      <c r="K225" t="s">
        <v>15</v>
      </c>
    </row>
    <row r="226" spans="1:11" x14ac:dyDescent="0.35">
      <c r="A226">
        <v>224</v>
      </c>
      <c r="B226" t="s">
        <v>270</v>
      </c>
      <c r="C226" t="s">
        <v>21</v>
      </c>
      <c r="D226" t="s">
        <v>83</v>
      </c>
      <c r="E226">
        <v>45452</v>
      </c>
      <c r="F226" s="1">
        <v>45462</v>
      </c>
      <c r="G226">
        <v>7</v>
      </c>
      <c r="H226">
        <v>56</v>
      </c>
      <c r="I226" t="s">
        <v>28</v>
      </c>
      <c r="J226" t="s">
        <v>33</v>
      </c>
      <c r="K226" t="s">
        <v>29</v>
      </c>
    </row>
    <row r="227" spans="1:11" x14ac:dyDescent="0.35">
      <c r="A227">
        <v>225</v>
      </c>
      <c r="B227" t="s">
        <v>271</v>
      </c>
      <c r="C227" t="s">
        <v>21</v>
      </c>
      <c r="D227" t="s">
        <v>40</v>
      </c>
      <c r="E227">
        <v>45425</v>
      </c>
      <c r="F227" s="1">
        <v>45428</v>
      </c>
      <c r="G227">
        <v>9</v>
      </c>
      <c r="H227">
        <v>967</v>
      </c>
      <c r="I227" t="s">
        <v>28</v>
      </c>
      <c r="J227" t="s">
        <v>33</v>
      </c>
      <c r="K227" t="s">
        <v>15</v>
      </c>
    </row>
    <row r="228" spans="1:11" x14ac:dyDescent="0.35">
      <c r="A228">
        <v>226</v>
      </c>
      <c r="B228" t="s">
        <v>272</v>
      </c>
      <c r="C228" t="s">
        <v>24</v>
      </c>
      <c r="D228" t="s">
        <v>25</v>
      </c>
      <c r="E228">
        <v>45370</v>
      </c>
      <c r="F228" s="1">
        <v>45390</v>
      </c>
      <c r="G228">
        <v>4</v>
      </c>
      <c r="H228">
        <v>347</v>
      </c>
      <c r="I228" t="s">
        <v>28</v>
      </c>
      <c r="J228" t="s">
        <v>551</v>
      </c>
      <c r="K228" t="s">
        <v>19</v>
      </c>
    </row>
    <row r="229" spans="1:11" x14ac:dyDescent="0.35">
      <c r="A229">
        <v>227</v>
      </c>
      <c r="B229" t="s">
        <v>273</v>
      </c>
      <c r="C229" t="s">
        <v>21</v>
      </c>
      <c r="D229" t="s">
        <v>22</v>
      </c>
      <c r="E229">
        <v>45573</v>
      </c>
      <c r="F229" s="1">
        <v>45582</v>
      </c>
      <c r="G229">
        <v>6</v>
      </c>
      <c r="H229">
        <v>273</v>
      </c>
      <c r="I229" t="s">
        <v>28</v>
      </c>
      <c r="J229" t="s">
        <v>549</v>
      </c>
      <c r="K229" t="s">
        <v>46</v>
      </c>
    </row>
    <row r="230" spans="1:11" x14ac:dyDescent="0.35">
      <c r="A230">
        <v>228</v>
      </c>
      <c r="B230" t="s">
        <v>274</v>
      </c>
      <c r="C230" t="s">
        <v>21</v>
      </c>
      <c r="D230" t="s">
        <v>52</v>
      </c>
      <c r="E230">
        <v>45620</v>
      </c>
      <c r="F230" s="1">
        <v>45623</v>
      </c>
      <c r="G230">
        <v>1</v>
      </c>
      <c r="H230">
        <v>546</v>
      </c>
      <c r="I230" t="s">
        <v>28</v>
      </c>
      <c r="J230" t="s">
        <v>551</v>
      </c>
      <c r="K230" t="s">
        <v>29</v>
      </c>
    </row>
    <row r="231" spans="1:11" x14ac:dyDescent="0.35">
      <c r="A231">
        <v>229</v>
      </c>
      <c r="B231" t="s">
        <v>275</v>
      </c>
      <c r="C231" t="s">
        <v>12</v>
      </c>
      <c r="D231" t="s">
        <v>13</v>
      </c>
      <c r="E231">
        <v>45503</v>
      </c>
      <c r="F231" s="1">
        <v>45514</v>
      </c>
      <c r="G231">
        <v>3</v>
      </c>
      <c r="H231">
        <v>872</v>
      </c>
      <c r="I231" t="s">
        <v>14</v>
      </c>
      <c r="J231" t="s">
        <v>33</v>
      </c>
      <c r="K231" t="s">
        <v>29</v>
      </c>
    </row>
    <row r="232" spans="1:11" x14ac:dyDescent="0.35">
      <c r="A232">
        <v>230</v>
      </c>
      <c r="B232" t="s">
        <v>276</v>
      </c>
      <c r="C232" t="s">
        <v>21</v>
      </c>
      <c r="D232" t="s">
        <v>40</v>
      </c>
      <c r="E232">
        <v>45403</v>
      </c>
      <c r="F232" s="1">
        <v>45410</v>
      </c>
      <c r="G232">
        <v>9</v>
      </c>
      <c r="H232">
        <v>476</v>
      </c>
      <c r="I232" t="s">
        <v>28</v>
      </c>
      <c r="J232" t="s">
        <v>547</v>
      </c>
      <c r="K232" t="s">
        <v>46</v>
      </c>
    </row>
    <row r="233" spans="1:11" x14ac:dyDescent="0.35">
      <c r="A233">
        <v>231</v>
      </c>
      <c r="B233" t="s">
        <v>277</v>
      </c>
      <c r="C233" t="s">
        <v>17</v>
      </c>
      <c r="D233" t="s">
        <v>44</v>
      </c>
      <c r="E233">
        <v>45629</v>
      </c>
      <c r="F233" s="1">
        <v>45638</v>
      </c>
      <c r="G233">
        <v>8</v>
      </c>
      <c r="H233">
        <v>26</v>
      </c>
      <c r="I233" t="s">
        <v>28</v>
      </c>
      <c r="J233" t="s">
        <v>551</v>
      </c>
      <c r="K233" t="s">
        <v>29</v>
      </c>
    </row>
    <row r="234" spans="1:11" x14ac:dyDescent="0.35">
      <c r="A234">
        <v>232</v>
      </c>
      <c r="B234" t="s">
        <v>278</v>
      </c>
      <c r="C234" t="s">
        <v>12</v>
      </c>
      <c r="D234" t="s">
        <v>36</v>
      </c>
      <c r="E234">
        <v>45649</v>
      </c>
      <c r="F234" s="1">
        <v>45662</v>
      </c>
      <c r="G234">
        <v>7</v>
      </c>
      <c r="H234">
        <v>835</v>
      </c>
      <c r="I234" t="s">
        <v>14</v>
      </c>
      <c r="J234" t="s">
        <v>551</v>
      </c>
      <c r="K234" t="s">
        <v>46</v>
      </c>
    </row>
    <row r="235" spans="1:11" x14ac:dyDescent="0.35">
      <c r="A235">
        <v>233</v>
      </c>
      <c r="B235" t="s">
        <v>279</v>
      </c>
      <c r="C235" t="s">
        <v>31</v>
      </c>
      <c r="D235" t="s">
        <v>50</v>
      </c>
      <c r="E235">
        <v>45332</v>
      </c>
      <c r="F235" s="1">
        <v>45345</v>
      </c>
      <c r="G235">
        <v>6</v>
      </c>
      <c r="H235">
        <v>992</v>
      </c>
      <c r="I235" t="s">
        <v>28</v>
      </c>
      <c r="J235" t="s">
        <v>550</v>
      </c>
      <c r="K235" t="s">
        <v>15</v>
      </c>
    </row>
    <row r="236" spans="1:11" x14ac:dyDescent="0.35">
      <c r="A236">
        <v>234</v>
      </c>
      <c r="B236" t="s">
        <v>280</v>
      </c>
      <c r="C236" t="s">
        <v>21</v>
      </c>
      <c r="D236" t="s">
        <v>54</v>
      </c>
      <c r="E236">
        <v>45445</v>
      </c>
      <c r="F236" s="1">
        <v>45454</v>
      </c>
      <c r="G236">
        <v>2</v>
      </c>
      <c r="H236">
        <v>679</v>
      </c>
      <c r="I236" t="s">
        <v>14</v>
      </c>
      <c r="J236" t="s">
        <v>549</v>
      </c>
      <c r="K236" t="s">
        <v>15</v>
      </c>
    </row>
    <row r="237" spans="1:11" x14ac:dyDescent="0.35">
      <c r="A237">
        <v>235</v>
      </c>
      <c r="B237" t="s">
        <v>281</v>
      </c>
      <c r="C237" t="s">
        <v>24</v>
      </c>
      <c r="D237" t="s">
        <v>38</v>
      </c>
      <c r="E237">
        <v>45485</v>
      </c>
      <c r="F237" s="1">
        <v>45498</v>
      </c>
      <c r="G237">
        <v>9</v>
      </c>
      <c r="H237">
        <v>497</v>
      </c>
      <c r="I237" t="s">
        <v>28</v>
      </c>
      <c r="J237" t="s">
        <v>551</v>
      </c>
      <c r="K237" t="s">
        <v>46</v>
      </c>
    </row>
    <row r="238" spans="1:11" x14ac:dyDescent="0.35">
      <c r="A238">
        <v>236</v>
      </c>
      <c r="B238" t="s">
        <v>282</v>
      </c>
      <c r="C238" t="s">
        <v>21</v>
      </c>
      <c r="D238" t="s">
        <v>40</v>
      </c>
      <c r="E238">
        <v>45547</v>
      </c>
      <c r="F238" s="1">
        <v>45555</v>
      </c>
      <c r="G238">
        <v>7</v>
      </c>
      <c r="H238">
        <v>670</v>
      </c>
      <c r="I238" t="s">
        <v>28</v>
      </c>
      <c r="J238" t="s">
        <v>549</v>
      </c>
      <c r="K238" t="s">
        <v>46</v>
      </c>
    </row>
    <row r="239" spans="1:11" x14ac:dyDescent="0.35">
      <c r="A239">
        <v>237</v>
      </c>
      <c r="B239" t="s">
        <v>283</v>
      </c>
      <c r="C239" t="s">
        <v>31</v>
      </c>
      <c r="D239" t="s">
        <v>76</v>
      </c>
      <c r="E239">
        <v>45330</v>
      </c>
      <c r="F239" s="1">
        <v>45343</v>
      </c>
      <c r="G239">
        <v>5</v>
      </c>
      <c r="H239">
        <v>930</v>
      </c>
      <c r="I239" t="s">
        <v>28</v>
      </c>
      <c r="J239" t="s">
        <v>33</v>
      </c>
      <c r="K239" t="s">
        <v>19</v>
      </c>
    </row>
    <row r="240" spans="1:11" x14ac:dyDescent="0.35">
      <c r="A240">
        <v>238</v>
      </c>
      <c r="B240" t="s">
        <v>284</v>
      </c>
      <c r="C240" t="s">
        <v>12</v>
      </c>
      <c r="D240" t="s">
        <v>58</v>
      </c>
      <c r="E240">
        <v>45453</v>
      </c>
      <c r="F240" s="1">
        <v>45462</v>
      </c>
      <c r="G240">
        <v>1</v>
      </c>
      <c r="H240">
        <v>994</v>
      </c>
      <c r="I240" t="s">
        <v>14</v>
      </c>
      <c r="J240" t="s">
        <v>551</v>
      </c>
      <c r="K240" t="s">
        <v>15</v>
      </c>
    </row>
    <row r="241" spans="1:11" x14ac:dyDescent="0.35">
      <c r="A241">
        <v>239</v>
      </c>
      <c r="B241" t="s">
        <v>285</v>
      </c>
      <c r="C241" t="s">
        <v>17</v>
      </c>
      <c r="D241" t="s">
        <v>56</v>
      </c>
      <c r="E241">
        <v>45488</v>
      </c>
      <c r="F241" s="1">
        <v>45501</v>
      </c>
      <c r="G241">
        <v>3</v>
      </c>
      <c r="H241">
        <v>819</v>
      </c>
      <c r="I241" t="s">
        <v>28</v>
      </c>
      <c r="J241" t="s">
        <v>33</v>
      </c>
      <c r="K241" t="s">
        <v>15</v>
      </c>
    </row>
    <row r="242" spans="1:11" x14ac:dyDescent="0.35">
      <c r="A242">
        <v>240</v>
      </c>
      <c r="B242" t="s">
        <v>286</v>
      </c>
      <c r="C242" t="s">
        <v>17</v>
      </c>
      <c r="D242" t="s">
        <v>60</v>
      </c>
      <c r="E242">
        <v>45596</v>
      </c>
      <c r="F242" s="1">
        <v>45610</v>
      </c>
      <c r="G242">
        <v>7</v>
      </c>
      <c r="H242">
        <v>802</v>
      </c>
      <c r="I242" t="s">
        <v>28</v>
      </c>
      <c r="J242" t="s">
        <v>547</v>
      </c>
      <c r="K242" t="s">
        <v>19</v>
      </c>
    </row>
    <row r="243" spans="1:11" x14ac:dyDescent="0.35">
      <c r="A243">
        <v>241</v>
      </c>
      <c r="B243" t="s">
        <v>287</v>
      </c>
      <c r="C243" t="s">
        <v>21</v>
      </c>
      <c r="D243" t="s">
        <v>40</v>
      </c>
      <c r="E243">
        <v>45334</v>
      </c>
      <c r="F243" s="1">
        <v>45345</v>
      </c>
      <c r="G243">
        <v>5</v>
      </c>
      <c r="H243">
        <v>167</v>
      </c>
      <c r="I243" t="s">
        <v>28</v>
      </c>
      <c r="J243" t="s">
        <v>550</v>
      </c>
      <c r="K243" t="s">
        <v>29</v>
      </c>
    </row>
    <row r="244" spans="1:11" x14ac:dyDescent="0.35">
      <c r="A244">
        <v>242</v>
      </c>
      <c r="B244" t="s">
        <v>288</v>
      </c>
      <c r="C244" t="s">
        <v>17</v>
      </c>
      <c r="D244" t="s">
        <v>18</v>
      </c>
      <c r="E244">
        <v>45597</v>
      </c>
      <c r="F244" s="1">
        <v>45602</v>
      </c>
      <c r="G244">
        <v>10</v>
      </c>
      <c r="H244">
        <v>813</v>
      </c>
      <c r="I244" t="s">
        <v>14</v>
      </c>
      <c r="J244" t="s">
        <v>547</v>
      </c>
      <c r="K244" t="s">
        <v>15</v>
      </c>
    </row>
    <row r="245" spans="1:11" x14ac:dyDescent="0.35">
      <c r="A245">
        <v>243</v>
      </c>
      <c r="B245" t="s">
        <v>289</v>
      </c>
      <c r="C245" t="s">
        <v>31</v>
      </c>
      <c r="D245" t="s">
        <v>50</v>
      </c>
      <c r="E245">
        <v>45490</v>
      </c>
      <c r="F245" s="1">
        <v>45496</v>
      </c>
      <c r="G245">
        <v>2</v>
      </c>
      <c r="H245">
        <v>752</v>
      </c>
      <c r="I245" t="s">
        <v>28</v>
      </c>
      <c r="J245" t="s">
        <v>33</v>
      </c>
      <c r="K245" t="s">
        <v>19</v>
      </c>
    </row>
    <row r="246" spans="1:11" x14ac:dyDescent="0.35">
      <c r="A246">
        <v>244</v>
      </c>
      <c r="B246" t="s">
        <v>290</v>
      </c>
      <c r="C246" t="s">
        <v>31</v>
      </c>
      <c r="D246" t="s">
        <v>50</v>
      </c>
      <c r="E246">
        <v>45331</v>
      </c>
      <c r="F246" s="1">
        <v>45335</v>
      </c>
      <c r="G246">
        <v>6</v>
      </c>
      <c r="H246">
        <v>267</v>
      </c>
      <c r="I246" t="s">
        <v>28</v>
      </c>
      <c r="J246" t="s">
        <v>548</v>
      </c>
      <c r="K246" t="s">
        <v>29</v>
      </c>
    </row>
    <row r="247" spans="1:11" x14ac:dyDescent="0.35">
      <c r="A247">
        <v>245</v>
      </c>
      <c r="B247" t="s">
        <v>291</v>
      </c>
      <c r="C247" t="s">
        <v>31</v>
      </c>
      <c r="D247" t="s">
        <v>32</v>
      </c>
      <c r="E247">
        <v>45486</v>
      </c>
      <c r="F247" s="1">
        <v>45492</v>
      </c>
      <c r="G247">
        <v>6</v>
      </c>
      <c r="H247">
        <v>460</v>
      </c>
      <c r="I247" t="s">
        <v>28</v>
      </c>
      <c r="J247" t="s">
        <v>547</v>
      </c>
      <c r="K247" t="s">
        <v>15</v>
      </c>
    </row>
    <row r="248" spans="1:11" x14ac:dyDescent="0.35">
      <c r="A248">
        <v>246</v>
      </c>
      <c r="B248" t="s">
        <v>292</v>
      </c>
      <c r="C248" t="s">
        <v>31</v>
      </c>
      <c r="D248" t="s">
        <v>42</v>
      </c>
      <c r="E248">
        <v>45495</v>
      </c>
      <c r="F248" s="1">
        <v>45498</v>
      </c>
      <c r="G248">
        <v>6</v>
      </c>
      <c r="H248">
        <v>308</v>
      </c>
      <c r="I248" t="s">
        <v>28</v>
      </c>
      <c r="J248" t="s">
        <v>552</v>
      </c>
      <c r="K248" t="s">
        <v>29</v>
      </c>
    </row>
    <row r="249" spans="1:11" x14ac:dyDescent="0.35">
      <c r="A249">
        <v>247</v>
      </c>
      <c r="B249" t="s">
        <v>293</v>
      </c>
      <c r="C249" t="s">
        <v>12</v>
      </c>
      <c r="D249" t="s">
        <v>36</v>
      </c>
      <c r="E249">
        <v>45394</v>
      </c>
      <c r="F249" s="1">
        <v>45403</v>
      </c>
      <c r="G249">
        <v>10</v>
      </c>
      <c r="H249">
        <v>568</v>
      </c>
      <c r="I249" t="s">
        <v>14</v>
      </c>
      <c r="J249" t="s">
        <v>548</v>
      </c>
      <c r="K249" t="s">
        <v>46</v>
      </c>
    </row>
    <row r="250" spans="1:11" x14ac:dyDescent="0.35">
      <c r="A250">
        <v>248</v>
      </c>
      <c r="B250" t="s">
        <v>294</v>
      </c>
      <c r="C250" t="s">
        <v>24</v>
      </c>
      <c r="D250" t="s">
        <v>100</v>
      </c>
      <c r="E250">
        <v>45616</v>
      </c>
      <c r="F250" s="1">
        <v>45638</v>
      </c>
      <c r="G250">
        <v>5</v>
      </c>
      <c r="H250">
        <v>257</v>
      </c>
      <c r="I250" t="s">
        <v>28</v>
      </c>
      <c r="J250" t="s">
        <v>547</v>
      </c>
      <c r="K250" t="s">
        <v>46</v>
      </c>
    </row>
    <row r="251" spans="1:11" x14ac:dyDescent="0.35">
      <c r="A251">
        <v>249</v>
      </c>
      <c r="B251" t="s">
        <v>295</v>
      </c>
      <c r="C251" t="s">
        <v>17</v>
      </c>
      <c r="D251" t="s">
        <v>60</v>
      </c>
      <c r="E251">
        <v>45646</v>
      </c>
      <c r="F251" s="1">
        <v>45654</v>
      </c>
      <c r="G251">
        <v>7</v>
      </c>
      <c r="H251">
        <v>566</v>
      </c>
      <c r="I251" t="s">
        <v>28</v>
      </c>
      <c r="J251" t="s">
        <v>548</v>
      </c>
      <c r="K251" t="s">
        <v>15</v>
      </c>
    </row>
    <row r="252" spans="1:11" x14ac:dyDescent="0.35">
      <c r="A252">
        <v>250</v>
      </c>
      <c r="B252" t="s">
        <v>296</v>
      </c>
      <c r="C252" t="s">
        <v>17</v>
      </c>
      <c r="D252" t="s">
        <v>60</v>
      </c>
      <c r="E252">
        <v>45618</v>
      </c>
      <c r="F252" s="1">
        <v>45631</v>
      </c>
      <c r="G252">
        <v>2</v>
      </c>
      <c r="H252">
        <v>121</v>
      </c>
      <c r="I252" t="s">
        <v>28</v>
      </c>
      <c r="J252" t="s">
        <v>549</v>
      </c>
      <c r="K252" t="s">
        <v>46</v>
      </c>
    </row>
    <row r="253" spans="1:11" x14ac:dyDescent="0.35">
      <c r="A253">
        <v>251</v>
      </c>
      <c r="B253" t="s">
        <v>297</v>
      </c>
      <c r="C253" t="s">
        <v>24</v>
      </c>
      <c r="D253" t="s">
        <v>115</v>
      </c>
      <c r="E253">
        <v>45297</v>
      </c>
      <c r="F253" s="1">
        <v>45305</v>
      </c>
      <c r="G253">
        <v>2</v>
      </c>
      <c r="H253">
        <v>274</v>
      </c>
      <c r="I253" t="s">
        <v>28</v>
      </c>
      <c r="J253" t="s">
        <v>548</v>
      </c>
      <c r="K253" t="s">
        <v>19</v>
      </c>
    </row>
    <row r="254" spans="1:11" x14ac:dyDescent="0.35">
      <c r="A254">
        <v>252</v>
      </c>
      <c r="B254" t="s">
        <v>298</v>
      </c>
      <c r="C254" t="s">
        <v>12</v>
      </c>
      <c r="D254" t="s">
        <v>27</v>
      </c>
      <c r="E254">
        <v>45648</v>
      </c>
      <c r="F254" s="1">
        <v>45656</v>
      </c>
      <c r="G254">
        <v>8</v>
      </c>
      <c r="H254">
        <v>336</v>
      </c>
      <c r="I254" t="s">
        <v>14</v>
      </c>
      <c r="J254" t="s">
        <v>548</v>
      </c>
      <c r="K254" t="s">
        <v>19</v>
      </c>
    </row>
    <row r="255" spans="1:11" x14ac:dyDescent="0.35">
      <c r="A255">
        <v>253</v>
      </c>
      <c r="B255" t="s">
        <v>299</v>
      </c>
      <c r="C255" t="s">
        <v>12</v>
      </c>
      <c r="D255" t="s">
        <v>13</v>
      </c>
      <c r="E255">
        <v>45467</v>
      </c>
      <c r="F255" s="1">
        <v>45472</v>
      </c>
      <c r="G255">
        <v>2</v>
      </c>
      <c r="H255">
        <v>703</v>
      </c>
      <c r="I255" t="s">
        <v>28</v>
      </c>
      <c r="J255" t="s">
        <v>549</v>
      </c>
      <c r="K255" t="s">
        <v>29</v>
      </c>
    </row>
    <row r="256" spans="1:11" x14ac:dyDescent="0.35">
      <c r="A256">
        <v>254</v>
      </c>
      <c r="B256" t="s">
        <v>300</v>
      </c>
      <c r="C256" t="s">
        <v>12</v>
      </c>
      <c r="D256" t="s">
        <v>36</v>
      </c>
      <c r="E256">
        <v>45393</v>
      </c>
      <c r="F256" s="1">
        <v>45403</v>
      </c>
      <c r="G256">
        <v>8</v>
      </c>
      <c r="H256">
        <v>616</v>
      </c>
      <c r="I256" t="s">
        <v>14</v>
      </c>
      <c r="J256" t="s">
        <v>550</v>
      </c>
      <c r="K256" t="s">
        <v>29</v>
      </c>
    </row>
    <row r="257" spans="1:11" x14ac:dyDescent="0.35">
      <c r="A257">
        <v>255</v>
      </c>
      <c r="B257" t="s">
        <v>301</v>
      </c>
      <c r="C257" t="s">
        <v>21</v>
      </c>
      <c r="D257" t="s">
        <v>54</v>
      </c>
      <c r="E257">
        <v>45434</v>
      </c>
      <c r="F257" s="1">
        <v>45448</v>
      </c>
      <c r="G257">
        <v>2</v>
      </c>
      <c r="H257">
        <v>601</v>
      </c>
      <c r="I257" t="s">
        <v>14</v>
      </c>
      <c r="J257" t="s">
        <v>548</v>
      </c>
      <c r="K257" t="s">
        <v>19</v>
      </c>
    </row>
    <row r="258" spans="1:11" x14ac:dyDescent="0.35">
      <c r="A258">
        <v>256</v>
      </c>
      <c r="B258" t="s">
        <v>302</v>
      </c>
      <c r="C258" t="s">
        <v>31</v>
      </c>
      <c r="D258" t="s">
        <v>79</v>
      </c>
      <c r="E258">
        <v>45392</v>
      </c>
      <c r="F258" s="1">
        <v>45402</v>
      </c>
      <c r="G258">
        <v>8</v>
      </c>
      <c r="H258">
        <v>126</v>
      </c>
      <c r="I258" t="s">
        <v>28</v>
      </c>
      <c r="J258" t="s">
        <v>547</v>
      </c>
      <c r="K258" t="s">
        <v>15</v>
      </c>
    </row>
    <row r="259" spans="1:11" x14ac:dyDescent="0.35">
      <c r="A259">
        <v>257</v>
      </c>
      <c r="B259" t="s">
        <v>303</v>
      </c>
      <c r="C259" t="s">
        <v>31</v>
      </c>
      <c r="D259" t="s">
        <v>50</v>
      </c>
      <c r="E259">
        <v>45608</v>
      </c>
      <c r="F259" s="1">
        <v>45620</v>
      </c>
      <c r="G259">
        <v>3</v>
      </c>
      <c r="H259">
        <v>843</v>
      </c>
      <c r="I259" t="s">
        <v>28</v>
      </c>
      <c r="J259" t="s">
        <v>552</v>
      </c>
      <c r="K259" t="s">
        <v>19</v>
      </c>
    </row>
    <row r="260" spans="1:11" x14ac:dyDescent="0.35">
      <c r="A260">
        <v>258</v>
      </c>
      <c r="B260" t="s">
        <v>304</v>
      </c>
      <c r="C260" t="s">
        <v>12</v>
      </c>
      <c r="D260" t="s">
        <v>58</v>
      </c>
      <c r="E260">
        <v>45483</v>
      </c>
      <c r="F260" s="1">
        <v>45487</v>
      </c>
      <c r="G260">
        <v>3</v>
      </c>
      <c r="H260">
        <v>533</v>
      </c>
      <c r="I260" t="s">
        <v>28</v>
      </c>
      <c r="J260" t="s">
        <v>550</v>
      </c>
      <c r="K260" t="s">
        <v>19</v>
      </c>
    </row>
    <row r="261" spans="1:11" x14ac:dyDescent="0.35">
      <c r="A261">
        <v>259</v>
      </c>
      <c r="B261" t="s">
        <v>305</v>
      </c>
      <c r="C261" t="s">
        <v>21</v>
      </c>
      <c r="D261" t="s">
        <v>52</v>
      </c>
      <c r="E261">
        <v>45488</v>
      </c>
      <c r="F261" s="1">
        <v>45500</v>
      </c>
      <c r="G261">
        <v>7</v>
      </c>
      <c r="H261">
        <v>200</v>
      </c>
      <c r="I261" t="s">
        <v>28</v>
      </c>
      <c r="J261" t="s">
        <v>550</v>
      </c>
      <c r="K261" t="s">
        <v>46</v>
      </c>
    </row>
    <row r="262" spans="1:11" x14ac:dyDescent="0.35">
      <c r="A262">
        <v>260</v>
      </c>
      <c r="B262" t="s">
        <v>306</v>
      </c>
      <c r="C262" t="s">
        <v>24</v>
      </c>
      <c r="D262" t="s">
        <v>70</v>
      </c>
      <c r="E262">
        <v>45319</v>
      </c>
      <c r="F262" s="1">
        <v>45329</v>
      </c>
      <c r="G262">
        <v>6</v>
      </c>
      <c r="H262">
        <v>984</v>
      </c>
      <c r="I262" t="s">
        <v>14</v>
      </c>
      <c r="J262" t="s">
        <v>548</v>
      </c>
      <c r="K262" t="s">
        <v>46</v>
      </c>
    </row>
    <row r="263" spans="1:11" x14ac:dyDescent="0.35">
      <c r="A263">
        <v>261</v>
      </c>
      <c r="B263" t="s">
        <v>307</v>
      </c>
      <c r="C263" t="s">
        <v>21</v>
      </c>
      <c r="D263" t="s">
        <v>22</v>
      </c>
      <c r="E263">
        <v>45579</v>
      </c>
      <c r="F263" s="1">
        <v>45593</v>
      </c>
      <c r="G263">
        <v>9</v>
      </c>
      <c r="H263">
        <v>678</v>
      </c>
      <c r="I263" t="s">
        <v>28</v>
      </c>
      <c r="J263" t="s">
        <v>550</v>
      </c>
      <c r="K263" t="s">
        <v>46</v>
      </c>
    </row>
    <row r="264" spans="1:11" x14ac:dyDescent="0.35">
      <c r="A264">
        <v>262</v>
      </c>
      <c r="B264" t="s">
        <v>308</v>
      </c>
      <c r="C264" t="s">
        <v>24</v>
      </c>
      <c r="D264" t="s">
        <v>38</v>
      </c>
      <c r="E264">
        <v>45655</v>
      </c>
      <c r="F264" s="1">
        <v>45659</v>
      </c>
      <c r="G264">
        <v>8</v>
      </c>
      <c r="H264">
        <v>510</v>
      </c>
      <c r="I264" t="s">
        <v>28</v>
      </c>
      <c r="J264" t="s">
        <v>548</v>
      </c>
      <c r="K264" t="s">
        <v>15</v>
      </c>
    </row>
    <row r="265" spans="1:11" x14ac:dyDescent="0.35">
      <c r="A265">
        <v>263</v>
      </c>
      <c r="B265" t="s">
        <v>309</v>
      </c>
      <c r="C265" t="s">
        <v>21</v>
      </c>
      <c r="D265" t="s">
        <v>22</v>
      </c>
      <c r="E265">
        <v>45581</v>
      </c>
      <c r="F265" s="1">
        <v>45594</v>
      </c>
      <c r="G265">
        <v>8</v>
      </c>
      <c r="H265">
        <v>572</v>
      </c>
      <c r="I265" t="s">
        <v>28</v>
      </c>
      <c r="J265" t="s">
        <v>552</v>
      </c>
      <c r="K265" t="s">
        <v>46</v>
      </c>
    </row>
    <row r="266" spans="1:11" x14ac:dyDescent="0.35">
      <c r="A266">
        <v>264</v>
      </c>
      <c r="B266" t="s">
        <v>310</v>
      </c>
      <c r="C266" t="s">
        <v>12</v>
      </c>
      <c r="D266" t="s">
        <v>96</v>
      </c>
      <c r="E266">
        <v>45570</v>
      </c>
      <c r="F266" s="1">
        <v>45574</v>
      </c>
      <c r="G266">
        <v>6</v>
      </c>
      <c r="H266">
        <v>565</v>
      </c>
      <c r="I266" t="s">
        <v>28</v>
      </c>
      <c r="J266" t="s">
        <v>549</v>
      </c>
      <c r="K266" t="s">
        <v>46</v>
      </c>
    </row>
    <row r="267" spans="1:11" x14ac:dyDescent="0.35">
      <c r="A267">
        <v>265</v>
      </c>
      <c r="B267" t="s">
        <v>311</v>
      </c>
      <c r="C267" t="s">
        <v>12</v>
      </c>
      <c r="D267" t="s">
        <v>58</v>
      </c>
      <c r="E267">
        <v>45399</v>
      </c>
      <c r="F267" s="1">
        <v>45406</v>
      </c>
      <c r="G267">
        <v>10</v>
      </c>
      <c r="H267">
        <v>715</v>
      </c>
      <c r="I267" t="s">
        <v>28</v>
      </c>
      <c r="J267" t="s">
        <v>547</v>
      </c>
      <c r="K267" t="s">
        <v>29</v>
      </c>
    </row>
    <row r="268" spans="1:11" x14ac:dyDescent="0.35">
      <c r="A268">
        <v>266</v>
      </c>
      <c r="B268" t="s">
        <v>312</v>
      </c>
      <c r="C268" t="s">
        <v>24</v>
      </c>
      <c r="D268" t="s">
        <v>100</v>
      </c>
      <c r="E268">
        <v>45607</v>
      </c>
      <c r="F268" s="1">
        <v>45620</v>
      </c>
      <c r="G268">
        <v>3</v>
      </c>
      <c r="H268">
        <v>813</v>
      </c>
      <c r="I268" t="s">
        <v>14</v>
      </c>
      <c r="J268" t="s">
        <v>548</v>
      </c>
      <c r="K268" t="s">
        <v>15</v>
      </c>
    </row>
    <row r="269" spans="1:11" x14ac:dyDescent="0.35">
      <c r="A269">
        <v>267</v>
      </c>
      <c r="B269" t="s">
        <v>313</v>
      </c>
      <c r="C269" t="s">
        <v>31</v>
      </c>
      <c r="D269" t="s">
        <v>79</v>
      </c>
      <c r="E269">
        <v>45585</v>
      </c>
      <c r="F269" s="1">
        <v>45596</v>
      </c>
      <c r="G269">
        <v>5</v>
      </c>
      <c r="H269">
        <v>985</v>
      </c>
      <c r="I269" t="s">
        <v>28</v>
      </c>
      <c r="J269" t="s">
        <v>549</v>
      </c>
      <c r="K269" t="s">
        <v>46</v>
      </c>
    </row>
    <row r="270" spans="1:11" x14ac:dyDescent="0.35">
      <c r="A270">
        <v>268</v>
      </c>
      <c r="B270" t="s">
        <v>314</v>
      </c>
      <c r="C270" t="s">
        <v>12</v>
      </c>
      <c r="D270" t="s">
        <v>58</v>
      </c>
      <c r="E270">
        <v>45502</v>
      </c>
      <c r="F270" s="1">
        <v>45508</v>
      </c>
      <c r="G270">
        <v>1</v>
      </c>
      <c r="H270">
        <v>293</v>
      </c>
      <c r="I270" t="s">
        <v>28</v>
      </c>
      <c r="J270" t="s">
        <v>549</v>
      </c>
      <c r="K270" t="s">
        <v>19</v>
      </c>
    </row>
    <row r="271" spans="1:11" x14ac:dyDescent="0.35">
      <c r="A271">
        <v>269</v>
      </c>
      <c r="B271" t="s">
        <v>315</v>
      </c>
      <c r="C271" t="s">
        <v>24</v>
      </c>
      <c r="D271" t="s">
        <v>25</v>
      </c>
      <c r="E271">
        <v>45589</v>
      </c>
      <c r="F271" s="1">
        <v>45595</v>
      </c>
      <c r="G271">
        <v>1</v>
      </c>
      <c r="H271">
        <v>899</v>
      </c>
      <c r="I271" t="s">
        <v>28</v>
      </c>
      <c r="J271" t="s">
        <v>549</v>
      </c>
      <c r="K271" t="s">
        <v>46</v>
      </c>
    </row>
    <row r="272" spans="1:11" x14ac:dyDescent="0.35">
      <c r="A272">
        <v>270</v>
      </c>
      <c r="B272" t="s">
        <v>316</v>
      </c>
      <c r="C272" t="s">
        <v>24</v>
      </c>
      <c r="D272" t="s">
        <v>25</v>
      </c>
      <c r="E272">
        <v>45324</v>
      </c>
      <c r="F272" s="1">
        <v>45333</v>
      </c>
      <c r="G272">
        <v>9</v>
      </c>
      <c r="H272">
        <v>417</v>
      </c>
      <c r="I272" t="s">
        <v>14</v>
      </c>
      <c r="J272" t="s">
        <v>548</v>
      </c>
      <c r="K272" t="s">
        <v>46</v>
      </c>
    </row>
    <row r="273" spans="1:11" x14ac:dyDescent="0.35">
      <c r="A273">
        <v>271</v>
      </c>
      <c r="B273" t="s">
        <v>317</v>
      </c>
      <c r="C273" t="s">
        <v>24</v>
      </c>
      <c r="D273" t="s">
        <v>25</v>
      </c>
      <c r="E273">
        <v>45457</v>
      </c>
      <c r="F273" s="1">
        <v>45461</v>
      </c>
      <c r="G273">
        <v>5</v>
      </c>
      <c r="H273">
        <v>355</v>
      </c>
      <c r="I273" t="s">
        <v>14</v>
      </c>
      <c r="J273" t="s">
        <v>552</v>
      </c>
      <c r="K273" t="s">
        <v>46</v>
      </c>
    </row>
    <row r="274" spans="1:11" x14ac:dyDescent="0.35">
      <c r="A274">
        <v>272</v>
      </c>
      <c r="B274" t="s">
        <v>318</v>
      </c>
      <c r="C274" t="s">
        <v>17</v>
      </c>
      <c r="D274" t="s">
        <v>44</v>
      </c>
      <c r="E274">
        <v>45467</v>
      </c>
      <c r="F274" s="1">
        <v>45471</v>
      </c>
      <c r="G274">
        <v>1</v>
      </c>
      <c r="H274">
        <v>57</v>
      </c>
      <c r="I274" t="s">
        <v>14</v>
      </c>
      <c r="J274" t="s">
        <v>548</v>
      </c>
      <c r="K274" t="s">
        <v>29</v>
      </c>
    </row>
    <row r="275" spans="1:11" x14ac:dyDescent="0.35">
      <c r="A275">
        <v>273</v>
      </c>
      <c r="B275" t="s">
        <v>319</v>
      </c>
      <c r="C275" t="s">
        <v>12</v>
      </c>
      <c r="D275" t="s">
        <v>58</v>
      </c>
      <c r="E275">
        <v>45517</v>
      </c>
      <c r="F275" s="1">
        <v>45529</v>
      </c>
      <c r="G275">
        <v>8</v>
      </c>
      <c r="H275">
        <v>10</v>
      </c>
      <c r="I275" t="s">
        <v>28</v>
      </c>
      <c r="J275" t="s">
        <v>550</v>
      </c>
      <c r="K275" t="s">
        <v>19</v>
      </c>
    </row>
    <row r="276" spans="1:11" x14ac:dyDescent="0.35">
      <c r="A276">
        <v>274</v>
      </c>
      <c r="B276" t="s">
        <v>320</v>
      </c>
      <c r="C276" t="s">
        <v>12</v>
      </c>
      <c r="D276" t="s">
        <v>96</v>
      </c>
      <c r="E276">
        <v>45632</v>
      </c>
      <c r="F276" s="1">
        <v>45639</v>
      </c>
      <c r="G276">
        <v>3</v>
      </c>
      <c r="H276">
        <v>63</v>
      </c>
      <c r="I276" t="s">
        <v>28</v>
      </c>
      <c r="J276" t="s">
        <v>550</v>
      </c>
      <c r="K276" t="s">
        <v>19</v>
      </c>
    </row>
    <row r="277" spans="1:11" x14ac:dyDescent="0.35">
      <c r="A277">
        <v>275</v>
      </c>
      <c r="B277" t="s">
        <v>321</v>
      </c>
      <c r="C277" t="s">
        <v>21</v>
      </c>
      <c r="D277" t="s">
        <v>22</v>
      </c>
      <c r="E277">
        <v>45627</v>
      </c>
      <c r="F277" s="1">
        <v>45636</v>
      </c>
      <c r="G277">
        <v>2</v>
      </c>
      <c r="H277">
        <v>730</v>
      </c>
      <c r="I277" t="s">
        <v>14</v>
      </c>
      <c r="J277" t="s">
        <v>548</v>
      </c>
      <c r="K277" t="s">
        <v>19</v>
      </c>
    </row>
    <row r="278" spans="1:11" x14ac:dyDescent="0.35">
      <c r="A278">
        <v>276</v>
      </c>
      <c r="B278" t="s">
        <v>322</v>
      </c>
      <c r="C278" t="s">
        <v>24</v>
      </c>
      <c r="D278" t="s">
        <v>115</v>
      </c>
      <c r="E278">
        <v>45359</v>
      </c>
      <c r="F278" s="1">
        <v>45366</v>
      </c>
      <c r="G278">
        <v>10</v>
      </c>
      <c r="H278">
        <v>241</v>
      </c>
      <c r="I278" t="s">
        <v>14</v>
      </c>
      <c r="J278" t="s">
        <v>552</v>
      </c>
      <c r="K278" t="s">
        <v>19</v>
      </c>
    </row>
    <row r="279" spans="1:11" x14ac:dyDescent="0.35">
      <c r="A279">
        <v>277</v>
      </c>
      <c r="B279" t="s">
        <v>323</v>
      </c>
      <c r="C279" t="s">
        <v>12</v>
      </c>
      <c r="D279" t="s">
        <v>96</v>
      </c>
      <c r="E279">
        <v>45353</v>
      </c>
      <c r="F279" s="1">
        <v>45366</v>
      </c>
      <c r="G279">
        <v>7</v>
      </c>
      <c r="H279">
        <v>720</v>
      </c>
      <c r="I279" t="s">
        <v>14</v>
      </c>
      <c r="J279" t="s">
        <v>548</v>
      </c>
      <c r="K279" t="s">
        <v>19</v>
      </c>
    </row>
    <row r="280" spans="1:11" x14ac:dyDescent="0.35">
      <c r="A280">
        <v>278</v>
      </c>
      <c r="B280" t="s">
        <v>324</v>
      </c>
      <c r="C280" t="s">
        <v>21</v>
      </c>
      <c r="D280" t="s">
        <v>22</v>
      </c>
      <c r="E280">
        <v>45360</v>
      </c>
      <c r="F280" s="1">
        <v>45371</v>
      </c>
      <c r="G280">
        <v>3</v>
      </c>
      <c r="H280">
        <v>80</v>
      </c>
      <c r="I280" t="s">
        <v>14</v>
      </c>
      <c r="J280" t="s">
        <v>552</v>
      </c>
      <c r="K280" t="s">
        <v>46</v>
      </c>
    </row>
    <row r="281" spans="1:11" x14ac:dyDescent="0.35">
      <c r="A281">
        <v>279</v>
      </c>
      <c r="B281" t="s">
        <v>325</v>
      </c>
      <c r="C281" t="s">
        <v>17</v>
      </c>
      <c r="D281" t="s">
        <v>44</v>
      </c>
      <c r="E281">
        <v>45403</v>
      </c>
      <c r="F281" s="1">
        <v>45409</v>
      </c>
      <c r="G281">
        <v>2</v>
      </c>
      <c r="H281">
        <v>928</v>
      </c>
      <c r="I281" t="s">
        <v>14</v>
      </c>
      <c r="J281" t="s">
        <v>548</v>
      </c>
      <c r="K281" t="s">
        <v>15</v>
      </c>
    </row>
    <row r="282" spans="1:11" x14ac:dyDescent="0.35">
      <c r="A282">
        <v>280</v>
      </c>
      <c r="B282" t="s">
        <v>326</v>
      </c>
      <c r="C282" t="s">
        <v>17</v>
      </c>
      <c r="D282" t="s">
        <v>44</v>
      </c>
      <c r="E282">
        <v>45471</v>
      </c>
      <c r="F282" s="1">
        <v>45484</v>
      </c>
      <c r="G282">
        <v>7</v>
      </c>
      <c r="H282">
        <v>332</v>
      </c>
      <c r="I282" t="s">
        <v>14</v>
      </c>
      <c r="J282" t="s">
        <v>549</v>
      </c>
      <c r="K282" t="s">
        <v>46</v>
      </c>
    </row>
    <row r="283" spans="1:11" x14ac:dyDescent="0.35">
      <c r="A283">
        <v>281</v>
      </c>
      <c r="B283" t="s">
        <v>327</v>
      </c>
      <c r="C283" t="s">
        <v>12</v>
      </c>
      <c r="D283" t="s">
        <v>96</v>
      </c>
      <c r="E283">
        <v>45397</v>
      </c>
      <c r="F283" s="1">
        <v>45400</v>
      </c>
      <c r="G283">
        <v>9</v>
      </c>
      <c r="H283">
        <v>631</v>
      </c>
      <c r="I283" t="s">
        <v>28</v>
      </c>
      <c r="J283" t="s">
        <v>552</v>
      </c>
      <c r="K283" t="s">
        <v>19</v>
      </c>
    </row>
    <row r="284" spans="1:11" x14ac:dyDescent="0.35">
      <c r="A284">
        <v>282</v>
      </c>
      <c r="B284" t="s">
        <v>328</v>
      </c>
      <c r="C284" t="s">
        <v>24</v>
      </c>
      <c r="D284" t="s">
        <v>115</v>
      </c>
      <c r="E284">
        <v>45415</v>
      </c>
      <c r="F284" s="1">
        <v>45419</v>
      </c>
      <c r="G284">
        <v>8</v>
      </c>
      <c r="H284">
        <v>663</v>
      </c>
      <c r="I284" t="s">
        <v>28</v>
      </c>
      <c r="J284" t="s">
        <v>552</v>
      </c>
      <c r="K284" t="s">
        <v>29</v>
      </c>
    </row>
    <row r="285" spans="1:11" x14ac:dyDescent="0.35">
      <c r="A285">
        <v>283</v>
      </c>
      <c r="B285" t="s">
        <v>329</v>
      </c>
      <c r="C285" t="s">
        <v>31</v>
      </c>
      <c r="D285" t="s">
        <v>32</v>
      </c>
      <c r="E285">
        <v>45641</v>
      </c>
      <c r="F285" s="1">
        <v>45646</v>
      </c>
      <c r="G285">
        <v>3</v>
      </c>
      <c r="H285">
        <v>791</v>
      </c>
      <c r="I285" t="s">
        <v>14</v>
      </c>
      <c r="J285" t="s">
        <v>550</v>
      </c>
      <c r="K285" t="s">
        <v>15</v>
      </c>
    </row>
    <row r="286" spans="1:11" x14ac:dyDescent="0.35">
      <c r="A286">
        <v>284</v>
      </c>
      <c r="B286" t="s">
        <v>330</v>
      </c>
      <c r="C286" t="s">
        <v>17</v>
      </c>
      <c r="D286" t="s">
        <v>56</v>
      </c>
      <c r="E286">
        <v>45613</v>
      </c>
      <c r="F286" s="1">
        <v>45616</v>
      </c>
      <c r="G286">
        <v>9</v>
      </c>
      <c r="H286">
        <v>795</v>
      </c>
      <c r="I286" t="s">
        <v>28</v>
      </c>
      <c r="J286" t="s">
        <v>550</v>
      </c>
      <c r="K286" t="s">
        <v>46</v>
      </c>
    </row>
    <row r="287" spans="1:11" x14ac:dyDescent="0.35">
      <c r="A287">
        <v>285</v>
      </c>
      <c r="B287" t="s">
        <v>331</v>
      </c>
      <c r="C287" t="s">
        <v>12</v>
      </c>
      <c r="D287" t="s">
        <v>96</v>
      </c>
      <c r="E287">
        <v>45332</v>
      </c>
      <c r="F287" s="1">
        <v>45346</v>
      </c>
      <c r="G287">
        <v>9</v>
      </c>
      <c r="H287">
        <v>953</v>
      </c>
      <c r="I287" t="s">
        <v>28</v>
      </c>
      <c r="J287" t="s">
        <v>548</v>
      </c>
      <c r="K287" t="s">
        <v>29</v>
      </c>
    </row>
    <row r="288" spans="1:11" x14ac:dyDescent="0.35">
      <c r="A288">
        <v>286</v>
      </c>
      <c r="B288" t="s">
        <v>332</v>
      </c>
      <c r="C288" t="s">
        <v>31</v>
      </c>
      <c r="D288" t="s">
        <v>50</v>
      </c>
      <c r="E288">
        <v>45592</v>
      </c>
      <c r="F288" s="1">
        <v>45606</v>
      </c>
      <c r="G288">
        <v>2</v>
      </c>
      <c r="H288">
        <v>327</v>
      </c>
      <c r="I288" t="s">
        <v>28</v>
      </c>
      <c r="J288" t="s">
        <v>552</v>
      </c>
      <c r="K288" t="s">
        <v>29</v>
      </c>
    </row>
    <row r="289" spans="1:11" x14ac:dyDescent="0.35">
      <c r="A289">
        <v>287</v>
      </c>
      <c r="B289" t="s">
        <v>333</v>
      </c>
      <c r="C289" t="s">
        <v>17</v>
      </c>
      <c r="D289" t="s">
        <v>60</v>
      </c>
      <c r="E289">
        <v>45320</v>
      </c>
      <c r="F289" s="1">
        <v>45324</v>
      </c>
      <c r="G289">
        <v>5</v>
      </c>
      <c r="H289">
        <v>692</v>
      </c>
      <c r="I289" t="s">
        <v>14</v>
      </c>
      <c r="J289" t="s">
        <v>552</v>
      </c>
      <c r="K289" t="s">
        <v>19</v>
      </c>
    </row>
    <row r="290" spans="1:11" x14ac:dyDescent="0.35">
      <c r="A290">
        <v>288</v>
      </c>
      <c r="B290" t="s">
        <v>334</v>
      </c>
      <c r="C290" t="s">
        <v>12</v>
      </c>
      <c r="D290" t="s">
        <v>58</v>
      </c>
      <c r="E290">
        <v>45651</v>
      </c>
      <c r="F290" s="1">
        <v>45658</v>
      </c>
      <c r="G290">
        <v>1</v>
      </c>
      <c r="H290">
        <v>177</v>
      </c>
      <c r="I290" t="s">
        <v>28</v>
      </c>
      <c r="J290" t="s">
        <v>550</v>
      </c>
      <c r="K290" t="s">
        <v>19</v>
      </c>
    </row>
    <row r="291" spans="1:11" x14ac:dyDescent="0.35">
      <c r="A291">
        <v>289</v>
      </c>
      <c r="B291" t="s">
        <v>335</v>
      </c>
      <c r="C291" t="s">
        <v>17</v>
      </c>
      <c r="D291" t="s">
        <v>56</v>
      </c>
      <c r="E291">
        <v>45377</v>
      </c>
      <c r="F291" s="1">
        <v>45390</v>
      </c>
      <c r="G291">
        <v>6</v>
      </c>
      <c r="H291">
        <v>139</v>
      </c>
      <c r="I291" t="s">
        <v>28</v>
      </c>
      <c r="J291" t="s">
        <v>552</v>
      </c>
      <c r="K291" t="s">
        <v>46</v>
      </c>
    </row>
    <row r="292" spans="1:11" x14ac:dyDescent="0.35">
      <c r="A292">
        <v>290</v>
      </c>
      <c r="B292" t="s">
        <v>336</v>
      </c>
      <c r="C292" t="s">
        <v>17</v>
      </c>
      <c r="D292" t="s">
        <v>64</v>
      </c>
      <c r="E292">
        <v>45480</v>
      </c>
      <c r="F292" s="1">
        <v>45490</v>
      </c>
      <c r="G292">
        <v>3</v>
      </c>
      <c r="H292">
        <v>271</v>
      </c>
      <c r="I292" t="s">
        <v>28</v>
      </c>
      <c r="J292" t="s">
        <v>549</v>
      </c>
      <c r="K292" t="s">
        <v>15</v>
      </c>
    </row>
    <row r="293" spans="1:11" x14ac:dyDescent="0.35">
      <c r="A293">
        <v>291</v>
      </c>
      <c r="B293" t="s">
        <v>337</v>
      </c>
      <c r="C293" t="s">
        <v>12</v>
      </c>
      <c r="D293" t="s">
        <v>58</v>
      </c>
      <c r="E293">
        <v>45552</v>
      </c>
      <c r="F293" s="1">
        <v>45555</v>
      </c>
      <c r="G293">
        <v>1</v>
      </c>
      <c r="H293">
        <v>55</v>
      </c>
      <c r="I293" t="s">
        <v>14</v>
      </c>
      <c r="J293" t="s">
        <v>549</v>
      </c>
      <c r="K293" t="s">
        <v>46</v>
      </c>
    </row>
    <row r="294" spans="1:11" x14ac:dyDescent="0.35">
      <c r="A294">
        <v>292</v>
      </c>
      <c r="B294" t="s">
        <v>338</v>
      </c>
      <c r="C294" t="s">
        <v>12</v>
      </c>
      <c r="D294" t="s">
        <v>27</v>
      </c>
      <c r="E294">
        <v>45478</v>
      </c>
      <c r="F294" s="1">
        <v>45491</v>
      </c>
      <c r="G294">
        <v>7</v>
      </c>
      <c r="H294">
        <v>952</v>
      </c>
      <c r="I294" t="s">
        <v>14</v>
      </c>
      <c r="J294" t="s">
        <v>548</v>
      </c>
      <c r="K294" t="s">
        <v>15</v>
      </c>
    </row>
    <row r="295" spans="1:11" x14ac:dyDescent="0.35">
      <c r="A295">
        <v>293</v>
      </c>
      <c r="B295" t="s">
        <v>339</v>
      </c>
      <c r="C295" t="s">
        <v>12</v>
      </c>
      <c r="D295" t="s">
        <v>36</v>
      </c>
      <c r="E295">
        <v>45482</v>
      </c>
      <c r="F295" s="1">
        <v>45488</v>
      </c>
      <c r="G295">
        <v>2</v>
      </c>
      <c r="H295">
        <v>524</v>
      </c>
      <c r="I295" t="s">
        <v>14</v>
      </c>
      <c r="J295" t="s">
        <v>552</v>
      </c>
      <c r="K295" t="s">
        <v>19</v>
      </c>
    </row>
    <row r="296" spans="1:11" x14ac:dyDescent="0.35">
      <c r="A296">
        <v>294</v>
      </c>
      <c r="B296" t="s">
        <v>340</v>
      </c>
      <c r="C296" t="s">
        <v>21</v>
      </c>
      <c r="D296" t="s">
        <v>52</v>
      </c>
      <c r="E296">
        <v>45417</v>
      </c>
      <c r="F296" s="1">
        <v>45421</v>
      </c>
      <c r="G296">
        <v>3</v>
      </c>
      <c r="H296">
        <v>16</v>
      </c>
      <c r="I296" t="s">
        <v>14</v>
      </c>
      <c r="J296" t="s">
        <v>550</v>
      </c>
      <c r="K296" t="s">
        <v>29</v>
      </c>
    </row>
    <row r="297" spans="1:11" x14ac:dyDescent="0.35">
      <c r="A297">
        <v>295</v>
      </c>
      <c r="B297" t="s">
        <v>341</v>
      </c>
      <c r="C297" t="s">
        <v>17</v>
      </c>
      <c r="D297" t="s">
        <v>56</v>
      </c>
      <c r="E297">
        <v>45617</v>
      </c>
      <c r="F297" s="1">
        <v>45621</v>
      </c>
      <c r="G297">
        <v>1</v>
      </c>
      <c r="H297">
        <v>983</v>
      </c>
      <c r="I297" t="s">
        <v>28</v>
      </c>
      <c r="J297" t="s">
        <v>547</v>
      </c>
      <c r="K297" t="s">
        <v>19</v>
      </c>
    </row>
    <row r="298" spans="1:11" x14ac:dyDescent="0.35">
      <c r="A298">
        <v>296</v>
      </c>
      <c r="B298" t="s">
        <v>342</v>
      </c>
      <c r="C298" t="s">
        <v>12</v>
      </c>
      <c r="D298" t="s">
        <v>58</v>
      </c>
      <c r="E298">
        <v>45646</v>
      </c>
      <c r="F298" s="1">
        <v>45657</v>
      </c>
      <c r="G298">
        <v>5</v>
      </c>
      <c r="H298">
        <v>105</v>
      </c>
      <c r="I298" t="s">
        <v>28</v>
      </c>
      <c r="J298" t="s">
        <v>548</v>
      </c>
      <c r="K298" t="s">
        <v>29</v>
      </c>
    </row>
    <row r="299" spans="1:11" x14ac:dyDescent="0.35">
      <c r="A299">
        <v>297</v>
      </c>
      <c r="B299" t="s">
        <v>343</v>
      </c>
      <c r="C299" t="s">
        <v>24</v>
      </c>
      <c r="D299" t="s">
        <v>25</v>
      </c>
      <c r="E299">
        <v>45526</v>
      </c>
      <c r="F299" s="1">
        <v>45540</v>
      </c>
      <c r="G299">
        <v>2</v>
      </c>
      <c r="H299">
        <v>604</v>
      </c>
      <c r="I299" t="s">
        <v>14</v>
      </c>
      <c r="J299" t="s">
        <v>548</v>
      </c>
      <c r="K299" t="s">
        <v>15</v>
      </c>
    </row>
    <row r="300" spans="1:11" x14ac:dyDescent="0.35">
      <c r="A300">
        <v>298</v>
      </c>
      <c r="B300" t="s">
        <v>344</v>
      </c>
      <c r="C300" t="s">
        <v>24</v>
      </c>
      <c r="D300" t="s">
        <v>115</v>
      </c>
      <c r="E300">
        <v>45595</v>
      </c>
      <c r="F300" s="1">
        <v>45605</v>
      </c>
      <c r="G300">
        <v>10</v>
      </c>
      <c r="H300">
        <v>73</v>
      </c>
      <c r="I300" t="s">
        <v>14</v>
      </c>
      <c r="J300" t="s">
        <v>550</v>
      </c>
      <c r="K300" t="s">
        <v>19</v>
      </c>
    </row>
    <row r="301" spans="1:11" x14ac:dyDescent="0.35">
      <c r="A301">
        <v>299</v>
      </c>
      <c r="B301" t="s">
        <v>345</v>
      </c>
      <c r="C301" t="s">
        <v>24</v>
      </c>
      <c r="D301" t="s">
        <v>25</v>
      </c>
      <c r="E301">
        <v>45411</v>
      </c>
      <c r="F301" s="1">
        <v>45426</v>
      </c>
      <c r="G301">
        <v>2</v>
      </c>
      <c r="H301">
        <v>976</v>
      </c>
      <c r="I301" t="s">
        <v>28</v>
      </c>
      <c r="J301" t="s">
        <v>548</v>
      </c>
      <c r="K301" t="s">
        <v>46</v>
      </c>
    </row>
    <row r="302" spans="1:11" x14ac:dyDescent="0.35">
      <c r="A302">
        <v>300</v>
      </c>
      <c r="B302" t="s">
        <v>346</v>
      </c>
      <c r="C302" t="s">
        <v>12</v>
      </c>
      <c r="D302" t="s">
        <v>13</v>
      </c>
      <c r="E302">
        <v>45372</v>
      </c>
      <c r="F302" s="1">
        <v>45375</v>
      </c>
      <c r="G302">
        <v>5</v>
      </c>
      <c r="H302">
        <v>856</v>
      </c>
      <c r="I302" t="s">
        <v>14</v>
      </c>
      <c r="J302" t="s">
        <v>552</v>
      </c>
      <c r="K302" t="s">
        <v>19</v>
      </c>
    </row>
    <row r="303" spans="1:11" x14ac:dyDescent="0.35">
      <c r="A303">
        <v>301</v>
      </c>
      <c r="B303" t="s">
        <v>347</v>
      </c>
      <c r="C303" t="s">
        <v>17</v>
      </c>
      <c r="D303" t="s">
        <v>18</v>
      </c>
      <c r="E303">
        <v>45638</v>
      </c>
      <c r="F303" s="1">
        <v>45651</v>
      </c>
      <c r="G303">
        <v>5</v>
      </c>
      <c r="H303">
        <v>276</v>
      </c>
      <c r="I303" t="s">
        <v>14</v>
      </c>
      <c r="J303" t="s">
        <v>549</v>
      </c>
      <c r="K303" t="s">
        <v>46</v>
      </c>
    </row>
    <row r="304" spans="1:11" x14ac:dyDescent="0.35">
      <c r="A304">
        <v>302</v>
      </c>
      <c r="B304" t="s">
        <v>348</v>
      </c>
      <c r="C304" t="s">
        <v>24</v>
      </c>
      <c r="D304" t="s">
        <v>38</v>
      </c>
      <c r="E304">
        <v>45576</v>
      </c>
      <c r="F304" s="1">
        <v>45588</v>
      </c>
      <c r="G304">
        <v>9</v>
      </c>
      <c r="H304">
        <v>265</v>
      </c>
      <c r="I304" t="s">
        <v>14</v>
      </c>
      <c r="J304" t="s">
        <v>548</v>
      </c>
      <c r="K304" t="s">
        <v>29</v>
      </c>
    </row>
    <row r="305" spans="1:11" x14ac:dyDescent="0.35">
      <c r="A305">
        <v>303</v>
      </c>
      <c r="B305" t="s">
        <v>349</v>
      </c>
      <c r="C305" t="s">
        <v>21</v>
      </c>
      <c r="D305" t="s">
        <v>40</v>
      </c>
      <c r="E305">
        <v>45298</v>
      </c>
      <c r="F305" s="1">
        <v>45303</v>
      </c>
      <c r="G305">
        <v>1</v>
      </c>
      <c r="H305">
        <v>860</v>
      </c>
      <c r="I305" t="s">
        <v>14</v>
      </c>
      <c r="J305" t="s">
        <v>549</v>
      </c>
      <c r="K305" t="s">
        <v>19</v>
      </c>
    </row>
    <row r="306" spans="1:11" x14ac:dyDescent="0.35">
      <c r="A306">
        <v>304</v>
      </c>
      <c r="B306" t="s">
        <v>350</v>
      </c>
      <c r="C306" t="s">
        <v>21</v>
      </c>
      <c r="D306" t="s">
        <v>22</v>
      </c>
      <c r="E306">
        <v>45482</v>
      </c>
      <c r="F306" s="1">
        <v>45493</v>
      </c>
      <c r="G306">
        <v>2</v>
      </c>
      <c r="H306">
        <v>606</v>
      </c>
      <c r="I306" t="s">
        <v>14</v>
      </c>
      <c r="J306" t="s">
        <v>552</v>
      </c>
      <c r="K306" t="s">
        <v>15</v>
      </c>
    </row>
    <row r="307" spans="1:11" x14ac:dyDescent="0.35">
      <c r="A307">
        <v>305</v>
      </c>
      <c r="B307" t="s">
        <v>351</v>
      </c>
      <c r="C307" t="s">
        <v>12</v>
      </c>
      <c r="D307" t="s">
        <v>13</v>
      </c>
      <c r="E307">
        <v>45528</v>
      </c>
      <c r="F307" s="1">
        <v>45534</v>
      </c>
      <c r="G307">
        <v>1</v>
      </c>
      <c r="H307">
        <v>182</v>
      </c>
      <c r="I307" t="s">
        <v>28</v>
      </c>
      <c r="J307" t="s">
        <v>552</v>
      </c>
      <c r="K307" t="s">
        <v>19</v>
      </c>
    </row>
    <row r="308" spans="1:11" x14ac:dyDescent="0.35">
      <c r="A308">
        <v>306</v>
      </c>
      <c r="B308" t="s">
        <v>352</v>
      </c>
      <c r="C308" t="s">
        <v>24</v>
      </c>
      <c r="D308" t="s">
        <v>25</v>
      </c>
      <c r="E308">
        <v>45826</v>
      </c>
      <c r="F308" s="1">
        <v>45836</v>
      </c>
      <c r="G308">
        <v>6</v>
      </c>
      <c r="H308">
        <v>973</v>
      </c>
      <c r="I308" t="s">
        <v>14</v>
      </c>
      <c r="J308" t="s">
        <v>549</v>
      </c>
      <c r="K308" t="s">
        <v>15</v>
      </c>
    </row>
    <row r="309" spans="1:11" x14ac:dyDescent="0.35">
      <c r="A309">
        <v>307</v>
      </c>
      <c r="B309" t="s">
        <v>353</v>
      </c>
      <c r="C309" t="s">
        <v>24</v>
      </c>
      <c r="D309" t="s">
        <v>25</v>
      </c>
      <c r="E309">
        <v>45690</v>
      </c>
      <c r="F309" s="1">
        <v>45696</v>
      </c>
      <c r="G309">
        <v>2</v>
      </c>
      <c r="H309">
        <v>947</v>
      </c>
      <c r="I309" t="s">
        <v>14</v>
      </c>
      <c r="J309" t="s">
        <v>550</v>
      </c>
      <c r="K309" t="s">
        <v>15</v>
      </c>
    </row>
    <row r="310" spans="1:11" x14ac:dyDescent="0.35">
      <c r="A310">
        <v>308</v>
      </c>
      <c r="B310" t="s">
        <v>354</v>
      </c>
      <c r="C310" t="s">
        <v>21</v>
      </c>
      <c r="D310" t="s">
        <v>22</v>
      </c>
      <c r="E310">
        <v>45665</v>
      </c>
      <c r="F310" s="1">
        <v>45678</v>
      </c>
      <c r="G310">
        <v>1</v>
      </c>
      <c r="H310">
        <v>713</v>
      </c>
      <c r="I310" t="s">
        <v>28</v>
      </c>
      <c r="J310" t="s">
        <v>550</v>
      </c>
      <c r="K310" t="s">
        <v>19</v>
      </c>
    </row>
    <row r="311" spans="1:11" x14ac:dyDescent="0.35">
      <c r="A311">
        <v>309</v>
      </c>
      <c r="B311" t="s">
        <v>355</v>
      </c>
      <c r="C311" t="s">
        <v>31</v>
      </c>
      <c r="D311" t="s">
        <v>42</v>
      </c>
      <c r="E311">
        <v>45811</v>
      </c>
      <c r="F311" s="1">
        <v>45819</v>
      </c>
      <c r="G311">
        <v>9</v>
      </c>
      <c r="H311">
        <v>692</v>
      </c>
      <c r="I311" t="s">
        <v>28</v>
      </c>
      <c r="J311" t="s">
        <v>549</v>
      </c>
      <c r="K311" t="s">
        <v>46</v>
      </c>
    </row>
    <row r="312" spans="1:11" x14ac:dyDescent="0.35">
      <c r="A312">
        <v>310</v>
      </c>
      <c r="B312" t="s">
        <v>356</v>
      </c>
      <c r="C312" t="s">
        <v>17</v>
      </c>
      <c r="D312" t="s">
        <v>44</v>
      </c>
      <c r="E312">
        <v>45803</v>
      </c>
      <c r="F312" s="1">
        <v>45814</v>
      </c>
      <c r="G312">
        <v>7</v>
      </c>
      <c r="H312">
        <v>305</v>
      </c>
      <c r="I312" t="s">
        <v>28</v>
      </c>
      <c r="J312" t="s">
        <v>33</v>
      </c>
      <c r="K312" t="s">
        <v>15</v>
      </c>
    </row>
    <row r="313" spans="1:11" x14ac:dyDescent="0.35">
      <c r="A313">
        <v>311</v>
      </c>
      <c r="B313" t="s">
        <v>357</v>
      </c>
      <c r="C313" t="s">
        <v>12</v>
      </c>
      <c r="D313" t="s">
        <v>13</v>
      </c>
      <c r="E313">
        <v>45882</v>
      </c>
      <c r="F313" s="1">
        <v>45887</v>
      </c>
      <c r="G313">
        <v>7</v>
      </c>
      <c r="H313">
        <v>501</v>
      </c>
      <c r="I313" t="s">
        <v>28</v>
      </c>
      <c r="J313" t="s">
        <v>550</v>
      </c>
      <c r="K313" t="s">
        <v>46</v>
      </c>
    </row>
    <row r="314" spans="1:11" x14ac:dyDescent="0.35">
      <c r="A314">
        <v>312</v>
      </c>
      <c r="B314" t="s">
        <v>358</v>
      </c>
      <c r="C314" t="s">
        <v>24</v>
      </c>
      <c r="D314" t="s">
        <v>38</v>
      </c>
      <c r="E314">
        <v>45815</v>
      </c>
      <c r="F314" s="1">
        <v>45819</v>
      </c>
      <c r="G314">
        <v>8</v>
      </c>
      <c r="H314">
        <v>329</v>
      </c>
      <c r="I314" t="s">
        <v>14</v>
      </c>
      <c r="J314" t="s">
        <v>550</v>
      </c>
      <c r="K314" t="s">
        <v>15</v>
      </c>
    </row>
    <row r="315" spans="1:11" x14ac:dyDescent="0.35">
      <c r="A315">
        <v>313</v>
      </c>
      <c r="B315" t="s">
        <v>359</v>
      </c>
      <c r="C315" t="s">
        <v>21</v>
      </c>
      <c r="D315" t="s">
        <v>22</v>
      </c>
      <c r="E315">
        <v>45665</v>
      </c>
      <c r="F315" s="1">
        <v>45672</v>
      </c>
      <c r="G315">
        <v>9</v>
      </c>
      <c r="H315">
        <v>785</v>
      </c>
      <c r="I315" t="s">
        <v>14</v>
      </c>
      <c r="J315" t="s">
        <v>547</v>
      </c>
      <c r="K315" t="s">
        <v>46</v>
      </c>
    </row>
    <row r="316" spans="1:11" x14ac:dyDescent="0.35">
      <c r="A316">
        <v>314</v>
      </c>
      <c r="B316" t="s">
        <v>360</v>
      </c>
      <c r="C316" t="s">
        <v>31</v>
      </c>
      <c r="D316" t="s">
        <v>76</v>
      </c>
      <c r="E316">
        <v>45902</v>
      </c>
      <c r="F316" s="1">
        <v>45916</v>
      </c>
      <c r="G316">
        <v>2</v>
      </c>
      <c r="H316">
        <v>530</v>
      </c>
      <c r="I316" t="s">
        <v>28</v>
      </c>
      <c r="J316" t="s">
        <v>550</v>
      </c>
      <c r="K316" t="s">
        <v>19</v>
      </c>
    </row>
    <row r="317" spans="1:11" x14ac:dyDescent="0.35">
      <c r="A317">
        <v>315</v>
      </c>
      <c r="B317" t="s">
        <v>361</v>
      </c>
      <c r="C317" t="s">
        <v>31</v>
      </c>
      <c r="D317" t="s">
        <v>42</v>
      </c>
      <c r="E317">
        <v>45995</v>
      </c>
      <c r="F317" s="1">
        <v>46004</v>
      </c>
      <c r="G317">
        <v>3</v>
      </c>
      <c r="H317">
        <v>799</v>
      </c>
      <c r="I317" t="s">
        <v>14</v>
      </c>
      <c r="J317" t="s">
        <v>549</v>
      </c>
      <c r="K317" t="s">
        <v>46</v>
      </c>
    </row>
    <row r="318" spans="1:11" x14ac:dyDescent="0.35">
      <c r="A318">
        <v>316</v>
      </c>
      <c r="B318" t="s">
        <v>362</v>
      </c>
      <c r="C318" t="s">
        <v>31</v>
      </c>
      <c r="D318" t="s">
        <v>76</v>
      </c>
      <c r="E318">
        <v>45851</v>
      </c>
      <c r="F318" s="1">
        <v>45856</v>
      </c>
      <c r="G318">
        <v>10</v>
      </c>
      <c r="H318">
        <v>974</v>
      </c>
      <c r="I318" t="s">
        <v>14</v>
      </c>
      <c r="J318" t="s">
        <v>550</v>
      </c>
      <c r="K318" t="s">
        <v>19</v>
      </c>
    </row>
    <row r="319" spans="1:11" x14ac:dyDescent="0.35">
      <c r="A319">
        <v>317</v>
      </c>
      <c r="B319" t="s">
        <v>363</v>
      </c>
      <c r="C319" t="s">
        <v>17</v>
      </c>
      <c r="D319" t="s">
        <v>64</v>
      </c>
      <c r="E319">
        <v>45835</v>
      </c>
      <c r="F319" s="1">
        <v>45840</v>
      </c>
      <c r="G319">
        <v>3</v>
      </c>
      <c r="H319">
        <v>179</v>
      </c>
      <c r="I319" t="s">
        <v>14</v>
      </c>
      <c r="J319" t="s">
        <v>549</v>
      </c>
      <c r="K319" t="s">
        <v>46</v>
      </c>
    </row>
    <row r="320" spans="1:11" x14ac:dyDescent="0.35">
      <c r="A320">
        <v>318</v>
      </c>
      <c r="B320" t="s">
        <v>364</v>
      </c>
      <c r="C320" t="s">
        <v>17</v>
      </c>
      <c r="D320" t="s">
        <v>64</v>
      </c>
      <c r="E320">
        <v>45725</v>
      </c>
      <c r="F320" s="1">
        <v>45730</v>
      </c>
      <c r="G320">
        <v>4</v>
      </c>
      <c r="H320">
        <v>49</v>
      </c>
      <c r="I320" t="s">
        <v>28</v>
      </c>
      <c r="J320" t="s">
        <v>547</v>
      </c>
      <c r="K320" t="s">
        <v>19</v>
      </c>
    </row>
    <row r="321" spans="1:11" x14ac:dyDescent="0.35">
      <c r="A321">
        <v>319</v>
      </c>
      <c r="B321" t="s">
        <v>365</v>
      </c>
      <c r="C321" t="s">
        <v>24</v>
      </c>
      <c r="D321" t="s">
        <v>38</v>
      </c>
      <c r="E321">
        <v>45827</v>
      </c>
      <c r="F321" s="1">
        <v>45833</v>
      </c>
      <c r="G321">
        <v>7</v>
      </c>
      <c r="H321">
        <v>409</v>
      </c>
      <c r="I321" t="s">
        <v>14</v>
      </c>
      <c r="J321" t="s">
        <v>33</v>
      </c>
      <c r="K321" t="s">
        <v>29</v>
      </c>
    </row>
    <row r="322" spans="1:11" x14ac:dyDescent="0.35">
      <c r="A322">
        <v>320</v>
      </c>
      <c r="B322" t="s">
        <v>366</v>
      </c>
      <c r="C322" t="s">
        <v>31</v>
      </c>
      <c r="D322" t="s">
        <v>42</v>
      </c>
      <c r="E322">
        <v>45978</v>
      </c>
      <c r="F322" s="1">
        <v>45984</v>
      </c>
      <c r="G322">
        <v>4</v>
      </c>
      <c r="H322">
        <v>149</v>
      </c>
      <c r="I322" t="s">
        <v>14</v>
      </c>
      <c r="J322" t="s">
        <v>549</v>
      </c>
      <c r="K322" t="s">
        <v>29</v>
      </c>
    </row>
    <row r="323" spans="1:11" x14ac:dyDescent="0.35">
      <c r="A323">
        <v>321</v>
      </c>
      <c r="B323" t="s">
        <v>367</v>
      </c>
      <c r="C323" t="s">
        <v>21</v>
      </c>
      <c r="D323" t="s">
        <v>54</v>
      </c>
      <c r="E323">
        <v>45875</v>
      </c>
      <c r="F323" s="1">
        <v>45881</v>
      </c>
      <c r="G323">
        <v>5</v>
      </c>
      <c r="H323">
        <v>285</v>
      </c>
      <c r="I323" t="s">
        <v>14</v>
      </c>
      <c r="J323" t="s">
        <v>551</v>
      </c>
      <c r="K323" t="s">
        <v>46</v>
      </c>
    </row>
    <row r="324" spans="1:11" x14ac:dyDescent="0.35">
      <c r="A324">
        <v>322</v>
      </c>
      <c r="B324" t="s">
        <v>368</v>
      </c>
      <c r="C324" t="s">
        <v>21</v>
      </c>
      <c r="D324" t="s">
        <v>54</v>
      </c>
      <c r="E324">
        <v>45793</v>
      </c>
      <c r="F324" s="1">
        <v>45799</v>
      </c>
      <c r="G324">
        <v>10</v>
      </c>
      <c r="H324">
        <v>434</v>
      </c>
      <c r="I324" t="s">
        <v>14</v>
      </c>
      <c r="J324" t="s">
        <v>550</v>
      </c>
      <c r="K324" t="s">
        <v>15</v>
      </c>
    </row>
    <row r="325" spans="1:11" x14ac:dyDescent="0.35">
      <c r="A325">
        <v>323</v>
      </c>
      <c r="B325" t="s">
        <v>369</v>
      </c>
      <c r="C325" t="s">
        <v>21</v>
      </c>
      <c r="D325" t="s">
        <v>40</v>
      </c>
      <c r="E325">
        <v>45839</v>
      </c>
      <c r="F325" s="1">
        <v>45845</v>
      </c>
      <c r="G325">
        <v>7</v>
      </c>
      <c r="H325">
        <v>195</v>
      </c>
      <c r="I325" t="s">
        <v>14</v>
      </c>
      <c r="J325" t="s">
        <v>33</v>
      </c>
      <c r="K325" t="s">
        <v>46</v>
      </c>
    </row>
    <row r="326" spans="1:11" x14ac:dyDescent="0.35">
      <c r="A326">
        <v>324</v>
      </c>
      <c r="B326" t="s">
        <v>370</v>
      </c>
      <c r="C326" t="s">
        <v>31</v>
      </c>
      <c r="D326" t="s">
        <v>50</v>
      </c>
      <c r="E326">
        <v>45855</v>
      </c>
      <c r="F326" s="1">
        <v>45864</v>
      </c>
      <c r="G326">
        <v>4</v>
      </c>
      <c r="H326">
        <v>432</v>
      </c>
      <c r="I326" t="s">
        <v>14</v>
      </c>
      <c r="J326" t="s">
        <v>550</v>
      </c>
      <c r="K326" t="s">
        <v>15</v>
      </c>
    </row>
    <row r="327" spans="1:11" x14ac:dyDescent="0.35">
      <c r="A327">
        <v>325</v>
      </c>
      <c r="B327" t="s">
        <v>371</v>
      </c>
      <c r="C327" t="s">
        <v>12</v>
      </c>
      <c r="D327" t="s">
        <v>13</v>
      </c>
      <c r="E327">
        <v>45865</v>
      </c>
      <c r="F327" s="1">
        <v>45871</v>
      </c>
      <c r="G327">
        <v>2</v>
      </c>
      <c r="H327">
        <v>708</v>
      </c>
      <c r="I327" t="s">
        <v>28</v>
      </c>
      <c r="J327" t="s">
        <v>33</v>
      </c>
      <c r="K327" t="s">
        <v>15</v>
      </c>
    </row>
    <row r="328" spans="1:11" x14ac:dyDescent="0.35">
      <c r="A328">
        <v>326</v>
      </c>
      <c r="B328" t="s">
        <v>372</v>
      </c>
      <c r="C328" t="s">
        <v>17</v>
      </c>
      <c r="D328" t="s">
        <v>44</v>
      </c>
      <c r="E328">
        <v>46008</v>
      </c>
      <c r="F328" s="1">
        <v>46017</v>
      </c>
      <c r="G328">
        <v>3</v>
      </c>
      <c r="H328">
        <v>868</v>
      </c>
      <c r="I328" t="s">
        <v>14</v>
      </c>
      <c r="J328" t="s">
        <v>549</v>
      </c>
      <c r="K328" t="s">
        <v>19</v>
      </c>
    </row>
    <row r="329" spans="1:11" x14ac:dyDescent="0.35">
      <c r="A329">
        <v>327</v>
      </c>
      <c r="B329" t="s">
        <v>373</v>
      </c>
      <c r="C329" t="s">
        <v>21</v>
      </c>
      <c r="D329" t="s">
        <v>83</v>
      </c>
      <c r="E329">
        <v>46007</v>
      </c>
      <c r="F329" s="1">
        <v>46018</v>
      </c>
      <c r="G329">
        <v>1</v>
      </c>
      <c r="H329">
        <v>130</v>
      </c>
      <c r="I329" t="s">
        <v>28</v>
      </c>
      <c r="J329" t="s">
        <v>551</v>
      </c>
      <c r="K329" t="s">
        <v>15</v>
      </c>
    </row>
    <row r="330" spans="1:11" x14ac:dyDescent="0.35">
      <c r="A330">
        <v>328</v>
      </c>
      <c r="B330" t="s">
        <v>374</v>
      </c>
      <c r="C330" t="s">
        <v>21</v>
      </c>
      <c r="D330" t="s">
        <v>40</v>
      </c>
      <c r="E330">
        <v>46004</v>
      </c>
      <c r="F330" s="1">
        <v>46019</v>
      </c>
      <c r="G330">
        <v>3</v>
      </c>
      <c r="H330">
        <v>744</v>
      </c>
      <c r="I330" t="s">
        <v>28</v>
      </c>
      <c r="J330" t="s">
        <v>547</v>
      </c>
      <c r="K330" t="s">
        <v>46</v>
      </c>
    </row>
    <row r="331" spans="1:11" x14ac:dyDescent="0.35">
      <c r="A331">
        <v>329</v>
      </c>
      <c r="B331" t="s">
        <v>375</v>
      </c>
      <c r="C331" t="s">
        <v>17</v>
      </c>
      <c r="D331" t="s">
        <v>56</v>
      </c>
      <c r="E331">
        <v>45760</v>
      </c>
      <c r="F331" s="1">
        <v>45764</v>
      </c>
      <c r="G331">
        <v>1</v>
      </c>
      <c r="H331">
        <v>62</v>
      </c>
      <c r="I331" t="s">
        <v>28</v>
      </c>
      <c r="J331" t="s">
        <v>33</v>
      </c>
      <c r="K331" t="s">
        <v>15</v>
      </c>
    </row>
    <row r="332" spans="1:11" x14ac:dyDescent="0.35">
      <c r="A332">
        <v>330</v>
      </c>
      <c r="B332" t="s">
        <v>376</v>
      </c>
      <c r="C332" t="s">
        <v>31</v>
      </c>
      <c r="D332" t="s">
        <v>42</v>
      </c>
      <c r="E332">
        <v>45887</v>
      </c>
      <c r="F332" s="1">
        <v>45896</v>
      </c>
      <c r="G332">
        <v>9</v>
      </c>
      <c r="H332">
        <v>385</v>
      </c>
      <c r="I332" t="s">
        <v>28</v>
      </c>
      <c r="J332" t="s">
        <v>33</v>
      </c>
      <c r="K332" t="s">
        <v>29</v>
      </c>
    </row>
    <row r="333" spans="1:11" x14ac:dyDescent="0.35">
      <c r="A333">
        <v>331</v>
      </c>
      <c r="B333" t="s">
        <v>377</v>
      </c>
      <c r="C333" t="s">
        <v>21</v>
      </c>
      <c r="D333" t="s">
        <v>40</v>
      </c>
      <c r="E333">
        <v>46003</v>
      </c>
      <c r="F333" s="1">
        <v>46004</v>
      </c>
      <c r="G333">
        <v>5</v>
      </c>
      <c r="H333">
        <v>465</v>
      </c>
      <c r="I333" t="s">
        <v>14</v>
      </c>
      <c r="J333" t="s">
        <v>33</v>
      </c>
      <c r="K333" t="s">
        <v>15</v>
      </c>
    </row>
    <row r="334" spans="1:11" x14ac:dyDescent="0.35">
      <c r="A334">
        <v>332</v>
      </c>
      <c r="B334" t="s">
        <v>378</v>
      </c>
      <c r="C334" t="s">
        <v>12</v>
      </c>
      <c r="D334" t="s">
        <v>36</v>
      </c>
      <c r="E334">
        <v>45762</v>
      </c>
      <c r="F334" s="1">
        <v>45767</v>
      </c>
      <c r="G334">
        <v>2</v>
      </c>
      <c r="H334">
        <v>280</v>
      </c>
      <c r="I334" t="s">
        <v>14</v>
      </c>
      <c r="J334" t="s">
        <v>33</v>
      </c>
      <c r="K334" t="s">
        <v>19</v>
      </c>
    </row>
    <row r="335" spans="1:11" x14ac:dyDescent="0.35">
      <c r="A335">
        <v>333</v>
      </c>
      <c r="B335" t="s">
        <v>379</v>
      </c>
      <c r="C335" t="s">
        <v>17</v>
      </c>
      <c r="D335" t="s">
        <v>64</v>
      </c>
      <c r="E335">
        <v>45722</v>
      </c>
      <c r="F335" s="1">
        <v>45732</v>
      </c>
      <c r="G335">
        <v>5</v>
      </c>
      <c r="H335">
        <v>536</v>
      </c>
      <c r="I335" t="s">
        <v>28</v>
      </c>
      <c r="J335" t="s">
        <v>547</v>
      </c>
      <c r="K335" t="s">
        <v>46</v>
      </c>
    </row>
    <row r="336" spans="1:11" x14ac:dyDescent="0.35">
      <c r="A336">
        <v>334</v>
      </c>
      <c r="B336" t="s">
        <v>380</v>
      </c>
      <c r="C336" t="s">
        <v>21</v>
      </c>
      <c r="D336" t="s">
        <v>83</v>
      </c>
      <c r="E336">
        <v>45945</v>
      </c>
      <c r="F336" s="1">
        <v>45949</v>
      </c>
      <c r="G336">
        <v>9</v>
      </c>
      <c r="H336">
        <v>754</v>
      </c>
      <c r="I336" t="s">
        <v>14</v>
      </c>
      <c r="J336" t="s">
        <v>550</v>
      </c>
      <c r="K336" t="s">
        <v>29</v>
      </c>
    </row>
    <row r="337" spans="1:11" x14ac:dyDescent="0.35">
      <c r="A337">
        <v>335</v>
      </c>
      <c r="B337" t="s">
        <v>381</v>
      </c>
      <c r="C337" t="s">
        <v>24</v>
      </c>
      <c r="D337" t="s">
        <v>38</v>
      </c>
      <c r="E337">
        <v>45878</v>
      </c>
      <c r="F337" s="1">
        <v>45883</v>
      </c>
      <c r="G337">
        <v>5</v>
      </c>
      <c r="H337">
        <v>292</v>
      </c>
      <c r="I337" t="s">
        <v>28</v>
      </c>
      <c r="J337" t="s">
        <v>33</v>
      </c>
      <c r="K337" t="s">
        <v>29</v>
      </c>
    </row>
    <row r="338" spans="1:11" x14ac:dyDescent="0.35">
      <c r="A338">
        <v>336</v>
      </c>
      <c r="B338" t="s">
        <v>382</v>
      </c>
      <c r="C338" t="s">
        <v>31</v>
      </c>
      <c r="D338" t="s">
        <v>76</v>
      </c>
      <c r="E338">
        <v>45881</v>
      </c>
      <c r="F338" s="1">
        <v>45890</v>
      </c>
      <c r="G338">
        <v>1</v>
      </c>
      <c r="H338">
        <v>521</v>
      </c>
      <c r="I338" t="s">
        <v>28</v>
      </c>
      <c r="J338" t="s">
        <v>547</v>
      </c>
      <c r="K338" t="s">
        <v>46</v>
      </c>
    </row>
    <row r="339" spans="1:11" x14ac:dyDescent="0.35">
      <c r="A339">
        <v>337</v>
      </c>
      <c r="B339" t="s">
        <v>383</v>
      </c>
      <c r="C339" t="s">
        <v>17</v>
      </c>
      <c r="D339" t="s">
        <v>56</v>
      </c>
      <c r="E339">
        <v>46000</v>
      </c>
      <c r="F339" s="1">
        <v>46001</v>
      </c>
      <c r="G339">
        <v>5</v>
      </c>
      <c r="H339">
        <v>630</v>
      </c>
      <c r="I339" t="s">
        <v>14</v>
      </c>
      <c r="J339" t="s">
        <v>551</v>
      </c>
      <c r="K339" t="s">
        <v>46</v>
      </c>
    </row>
    <row r="340" spans="1:11" x14ac:dyDescent="0.35">
      <c r="A340">
        <v>338</v>
      </c>
      <c r="B340" t="s">
        <v>384</v>
      </c>
      <c r="C340" t="s">
        <v>17</v>
      </c>
      <c r="D340" t="s">
        <v>64</v>
      </c>
      <c r="E340">
        <v>45775</v>
      </c>
      <c r="F340" s="1">
        <v>45778</v>
      </c>
      <c r="G340">
        <v>10</v>
      </c>
      <c r="H340">
        <v>678</v>
      </c>
      <c r="I340" t="s">
        <v>14</v>
      </c>
      <c r="J340" t="s">
        <v>550</v>
      </c>
      <c r="K340" t="s">
        <v>46</v>
      </c>
    </row>
    <row r="341" spans="1:11" x14ac:dyDescent="0.35">
      <c r="A341">
        <v>339</v>
      </c>
      <c r="B341" t="s">
        <v>385</v>
      </c>
      <c r="C341" t="s">
        <v>17</v>
      </c>
      <c r="D341" t="s">
        <v>64</v>
      </c>
      <c r="E341">
        <v>45834</v>
      </c>
      <c r="F341" s="1">
        <v>45842</v>
      </c>
      <c r="G341">
        <v>7</v>
      </c>
      <c r="H341">
        <v>569</v>
      </c>
      <c r="I341" t="s">
        <v>14</v>
      </c>
      <c r="J341" t="s">
        <v>550</v>
      </c>
      <c r="K341" t="s">
        <v>46</v>
      </c>
    </row>
    <row r="342" spans="1:11" x14ac:dyDescent="0.35">
      <c r="A342">
        <v>340</v>
      </c>
      <c r="B342" t="s">
        <v>386</v>
      </c>
      <c r="C342" t="s">
        <v>24</v>
      </c>
      <c r="D342" t="s">
        <v>38</v>
      </c>
      <c r="E342">
        <v>45988</v>
      </c>
      <c r="F342" s="1">
        <v>45994</v>
      </c>
      <c r="G342">
        <v>9</v>
      </c>
      <c r="H342">
        <v>185</v>
      </c>
      <c r="I342" t="s">
        <v>28</v>
      </c>
      <c r="J342" t="s">
        <v>551</v>
      </c>
      <c r="K342" t="s">
        <v>15</v>
      </c>
    </row>
    <row r="343" spans="1:11" x14ac:dyDescent="0.35">
      <c r="A343">
        <v>341</v>
      </c>
      <c r="B343" t="s">
        <v>387</v>
      </c>
      <c r="C343" t="s">
        <v>21</v>
      </c>
      <c r="D343" t="s">
        <v>83</v>
      </c>
      <c r="E343">
        <v>45710</v>
      </c>
      <c r="F343" s="1">
        <v>45712</v>
      </c>
      <c r="G343">
        <v>8</v>
      </c>
      <c r="H343">
        <v>405</v>
      </c>
      <c r="I343" t="s">
        <v>14</v>
      </c>
      <c r="J343" t="s">
        <v>547</v>
      </c>
      <c r="K343" t="s">
        <v>19</v>
      </c>
    </row>
    <row r="344" spans="1:11" x14ac:dyDescent="0.35">
      <c r="A344">
        <v>342</v>
      </c>
      <c r="B344" t="s">
        <v>388</v>
      </c>
      <c r="C344" t="s">
        <v>24</v>
      </c>
      <c r="D344" t="s">
        <v>38</v>
      </c>
      <c r="E344">
        <v>45757</v>
      </c>
      <c r="F344" s="1">
        <v>45765</v>
      </c>
      <c r="G344">
        <v>10</v>
      </c>
      <c r="H344">
        <v>923</v>
      </c>
      <c r="I344" t="s">
        <v>14</v>
      </c>
      <c r="J344" t="s">
        <v>549</v>
      </c>
      <c r="K344" t="s">
        <v>29</v>
      </c>
    </row>
    <row r="345" spans="1:11" x14ac:dyDescent="0.35">
      <c r="A345">
        <v>343</v>
      </c>
      <c r="B345" t="s">
        <v>389</v>
      </c>
      <c r="C345" t="s">
        <v>24</v>
      </c>
      <c r="D345" t="s">
        <v>25</v>
      </c>
      <c r="E345">
        <v>45811</v>
      </c>
      <c r="F345" s="1">
        <v>45815</v>
      </c>
      <c r="G345">
        <v>10</v>
      </c>
      <c r="H345">
        <v>325</v>
      </c>
      <c r="I345" t="s">
        <v>28</v>
      </c>
      <c r="J345" t="s">
        <v>33</v>
      </c>
      <c r="K345" t="s">
        <v>46</v>
      </c>
    </row>
    <row r="346" spans="1:11" x14ac:dyDescent="0.35">
      <c r="A346">
        <v>344</v>
      </c>
      <c r="B346" t="s">
        <v>390</v>
      </c>
      <c r="C346" t="s">
        <v>24</v>
      </c>
      <c r="D346" t="s">
        <v>70</v>
      </c>
      <c r="E346">
        <v>45936</v>
      </c>
      <c r="F346" s="1">
        <v>45941</v>
      </c>
      <c r="G346">
        <v>6</v>
      </c>
      <c r="H346">
        <v>564</v>
      </c>
      <c r="I346" t="s">
        <v>14</v>
      </c>
      <c r="J346" t="s">
        <v>551</v>
      </c>
      <c r="K346" t="s">
        <v>19</v>
      </c>
    </row>
    <row r="347" spans="1:11" x14ac:dyDescent="0.35">
      <c r="A347">
        <v>345</v>
      </c>
      <c r="B347" t="s">
        <v>391</v>
      </c>
      <c r="C347" t="s">
        <v>21</v>
      </c>
      <c r="D347" t="s">
        <v>54</v>
      </c>
      <c r="E347">
        <v>45829</v>
      </c>
      <c r="F347" s="1">
        <v>45836</v>
      </c>
      <c r="G347">
        <v>2</v>
      </c>
      <c r="H347">
        <v>236</v>
      </c>
      <c r="I347" t="s">
        <v>28</v>
      </c>
      <c r="J347" t="s">
        <v>551</v>
      </c>
      <c r="K347" t="s">
        <v>15</v>
      </c>
    </row>
    <row r="348" spans="1:11" x14ac:dyDescent="0.35">
      <c r="A348">
        <v>346</v>
      </c>
      <c r="B348" t="s">
        <v>392</v>
      </c>
      <c r="C348" t="s">
        <v>21</v>
      </c>
      <c r="D348" t="s">
        <v>40</v>
      </c>
      <c r="E348">
        <v>45964</v>
      </c>
      <c r="F348" s="1">
        <v>45971</v>
      </c>
      <c r="G348">
        <v>1</v>
      </c>
      <c r="H348">
        <v>741</v>
      </c>
      <c r="I348" t="s">
        <v>14</v>
      </c>
      <c r="J348" t="s">
        <v>549</v>
      </c>
      <c r="K348" t="s">
        <v>29</v>
      </c>
    </row>
    <row r="349" spans="1:11" x14ac:dyDescent="0.35">
      <c r="A349">
        <v>347</v>
      </c>
      <c r="B349" t="s">
        <v>393</v>
      </c>
      <c r="C349" t="s">
        <v>12</v>
      </c>
      <c r="D349" t="s">
        <v>27</v>
      </c>
      <c r="E349">
        <v>45911</v>
      </c>
      <c r="F349" s="1">
        <v>45917</v>
      </c>
      <c r="G349">
        <v>6</v>
      </c>
      <c r="H349">
        <v>992</v>
      </c>
      <c r="I349" t="s">
        <v>28</v>
      </c>
      <c r="J349" t="s">
        <v>549</v>
      </c>
      <c r="K349" t="s">
        <v>15</v>
      </c>
    </row>
    <row r="350" spans="1:11" x14ac:dyDescent="0.35">
      <c r="A350">
        <v>348</v>
      </c>
      <c r="B350" t="s">
        <v>394</v>
      </c>
      <c r="C350" t="s">
        <v>24</v>
      </c>
      <c r="D350" t="s">
        <v>25</v>
      </c>
      <c r="E350">
        <v>45920</v>
      </c>
      <c r="F350" s="1">
        <v>45921</v>
      </c>
      <c r="G350">
        <v>5</v>
      </c>
      <c r="H350">
        <v>55</v>
      </c>
      <c r="I350" t="s">
        <v>14</v>
      </c>
      <c r="J350" t="s">
        <v>551</v>
      </c>
      <c r="K350" t="s">
        <v>46</v>
      </c>
    </row>
    <row r="351" spans="1:11" x14ac:dyDescent="0.35">
      <c r="A351">
        <v>349</v>
      </c>
      <c r="B351" t="s">
        <v>395</v>
      </c>
      <c r="C351" t="s">
        <v>17</v>
      </c>
      <c r="D351" t="s">
        <v>56</v>
      </c>
      <c r="E351">
        <v>45742</v>
      </c>
      <c r="F351" s="1">
        <v>45751</v>
      </c>
      <c r="G351">
        <v>7</v>
      </c>
      <c r="H351">
        <v>216</v>
      </c>
      <c r="I351" t="s">
        <v>28</v>
      </c>
      <c r="J351" t="s">
        <v>550</v>
      </c>
      <c r="K351" t="s">
        <v>19</v>
      </c>
    </row>
    <row r="352" spans="1:11" x14ac:dyDescent="0.35">
      <c r="A352">
        <v>350</v>
      </c>
      <c r="B352" t="s">
        <v>396</v>
      </c>
      <c r="C352" t="s">
        <v>21</v>
      </c>
      <c r="D352" t="s">
        <v>83</v>
      </c>
      <c r="E352">
        <v>46011</v>
      </c>
      <c r="F352" s="1">
        <v>46013</v>
      </c>
      <c r="G352">
        <v>3</v>
      </c>
      <c r="H352">
        <v>375</v>
      </c>
      <c r="I352" t="s">
        <v>28</v>
      </c>
      <c r="J352" t="s">
        <v>547</v>
      </c>
      <c r="K352" t="s">
        <v>29</v>
      </c>
    </row>
    <row r="353" spans="1:11" x14ac:dyDescent="0.35">
      <c r="A353">
        <v>351</v>
      </c>
      <c r="B353" t="s">
        <v>397</v>
      </c>
      <c r="C353" t="s">
        <v>21</v>
      </c>
      <c r="D353" t="s">
        <v>40</v>
      </c>
      <c r="E353">
        <v>45702</v>
      </c>
      <c r="F353" s="1">
        <v>45712</v>
      </c>
      <c r="G353">
        <v>10</v>
      </c>
      <c r="H353">
        <v>503</v>
      </c>
      <c r="I353" t="s">
        <v>28</v>
      </c>
      <c r="J353" t="s">
        <v>550</v>
      </c>
      <c r="K353" t="s">
        <v>46</v>
      </c>
    </row>
    <row r="354" spans="1:11" x14ac:dyDescent="0.35">
      <c r="A354">
        <v>352</v>
      </c>
      <c r="B354" t="s">
        <v>398</v>
      </c>
      <c r="C354" t="s">
        <v>24</v>
      </c>
      <c r="D354" t="s">
        <v>70</v>
      </c>
      <c r="E354">
        <v>45810</v>
      </c>
      <c r="F354" s="1">
        <v>45817</v>
      </c>
      <c r="G354">
        <v>6</v>
      </c>
      <c r="H354">
        <v>974</v>
      </c>
      <c r="I354" t="s">
        <v>14</v>
      </c>
      <c r="J354" t="s">
        <v>549</v>
      </c>
      <c r="K354" t="s">
        <v>19</v>
      </c>
    </row>
    <row r="355" spans="1:11" x14ac:dyDescent="0.35">
      <c r="A355">
        <v>353</v>
      </c>
      <c r="B355" t="s">
        <v>399</v>
      </c>
      <c r="C355" t="s">
        <v>24</v>
      </c>
      <c r="D355" t="s">
        <v>25</v>
      </c>
      <c r="E355">
        <v>45863</v>
      </c>
      <c r="F355" s="1">
        <v>45870</v>
      </c>
      <c r="G355">
        <v>3</v>
      </c>
      <c r="H355">
        <v>486</v>
      </c>
      <c r="I355" t="s">
        <v>14</v>
      </c>
      <c r="J355" t="s">
        <v>549</v>
      </c>
      <c r="K355" t="s">
        <v>46</v>
      </c>
    </row>
    <row r="356" spans="1:11" x14ac:dyDescent="0.35">
      <c r="A356">
        <v>354</v>
      </c>
      <c r="B356" t="s">
        <v>400</v>
      </c>
      <c r="C356" t="s">
        <v>12</v>
      </c>
      <c r="D356" t="s">
        <v>58</v>
      </c>
      <c r="E356">
        <v>45947</v>
      </c>
      <c r="F356" s="1">
        <v>45952</v>
      </c>
      <c r="G356">
        <v>5</v>
      </c>
      <c r="H356">
        <v>803</v>
      </c>
      <c r="I356" t="s">
        <v>14</v>
      </c>
      <c r="J356" t="s">
        <v>33</v>
      </c>
      <c r="K356" t="s">
        <v>19</v>
      </c>
    </row>
    <row r="357" spans="1:11" x14ac:dyDescent="0.35">
      <c r="A357">
        <v>355</v>
      </c>
      <c r="B357" t="s">
        <v>401</v>
      </c>
      <c r="C357" t="s">
        <v>24</v>
      </c>
      <c r="D357" t="s">
        <v>25</v>
      </c>
      <c r="E357">
        <v>45863</v>
      </c>
      <c r="F357" s="1">
        <v>45868</v>
      </c>
      <c r="G357">
        <v>4</v>
      </c>
      <c r="H357">
        <v>176</v>
      </c>
      <c r="I357" t="s">
        <v>28</v>
      </c>
      <c r="J357" t="s">
        <v>551</v>
      </c>
      <c r="K357" t="s">
        <v>29</v>
      </c>
    </row>
    <row r="358" spans="1:11" x14ac:dyDescent="0.35">
      <c r="A358">
        <v>356</v>
      </c>
      <c r="B358" t="s">
        <v>402</v>
      </c>
      <c r="C358" t="s">
        <v>24</v>
      </c>
      <c r="D358" t="s">
        <v>38</v>
      </c>
      <c r="E358">
        <v>45732</v>
      </c>
      <c r="F358" s="1">
        <v>45745</v>
      </c>
      <c r="G358">
        <v>4</v>
      </c>
      <c r="H358">
        <v>468</v>
      </c>
      <c r="I358" t="s">
        <v>28</v>
      </c>
      <c r="J358" t="s">
        <v>549</v>
      </c>
      <c r="K358" t="s">
        <v>15</v>
      </c>
    </row>
    <row r="359" spans="1:11" x14ac:dyDescent="0.35">
      <c r="A359">
        <v>357</v>
      </c>
      <c r="B359" t="s">
        <v>403</v>
      </c>
      <c r="C359" t="s">
        <v>31</v>
      </c>
      <c r="D359" t="s">
        <v>76</v>
      </c>
      <c r="E359">
        <v>45775</v>
      </c>
      <c r="F359" s="1">
        <v>45780</v>
      </c>
      <c r="G359">
        <v>3</v>
      </c>
      <c r="H359">
        <v>788</v>
      </c>
      <c r="I359" t="s">
        <v>14</v>
      </c>
      <c r="J359" t="s">
        <v>549</v>
      </c>
      <c r="K359" t="s">
        <v>19</v>
      </c>
    </row>
    <row r="360" spans="1:11" x14ac:dyDescent="0.35">
      <c r="A360">
        <v>358</v>
      </c>
      <c r="B360" t="s">
        <v>404</v>
      </c>
      <c r="C360" t="s">
        <v>21</v>
      </c>
      <c r="D360" t="s">
        <v>83</v>
      </c>
      <c r="E360">
        <v>45700</v>
      </c>
      <c r="F360" s="1">
        <v>45701</v>
      </c>
      <c r="G360">
        <v>8</v>
      </c>
      <c r="H360">
        <v>509</v>
      </c>
      <c r="I360" t="s">
        <v>14</v>
      </c>
      <c r="J360" t="s">
        <v>33</v>
      </c>
      <c r="K360" t="s">
        <v>19</v>
      </c>
    </row>
    <row r="361" spans="1:11" x14ac:dyDescent="0.35">
      <c r="A361">
        <v>359</v>
      </c>
      <c r="B361" t="s">
        <v>405</v>
      </c>
      <c r="C361" t="s">
        <v>31</v>
      </c>
      <c r="D361" t="s">
        <v>42</v>
      </c>
      <c r="E361">
        <v>45692</v>
      </c>
      <c r="F361" s="1">
        <v>45707</v>
      </c>
      <c r="G361">
        <v>2</v>
      </c>
      <c r="H361">
        <v>530</v>
      </c>
      <c r="I361" t="s">
        <v>28</v>
      </c>
      <c r="J361" t="s">
        <v>551</v>
      </c>
      <c r="K361" t="s">
        <v>46</v>
      </c>
    </row>
    <row r="362" spans="1:11" x14ac:dyDescent="0.35">
      <c r="A362">
        <v>360</v>
      </c>
      <c r="B362" t="s">
        <v>406</v>
      </c>
      <c r="C362" t="s">
        <v>31</v>
      </c>
      <c r="D362" t="s">
        <v>76</v>
      </c>
      <c r="E362">
        <v>45759</v>
      </c>
      <c r="F362" s="1">
        <v>45767</v>
      </c>
      <c r="G362">
        <v>7</v>
      </c>
      <c r="H362">
        <v>744</v>
      </c>
      <c r="I362" t="s">
        <v>14</v>
      </c>
      <c r="J362" t="s">
        <v>550</v>
      </c>
      <c r="K362" t="s">
        <v>19</v>
      </c>
    </row>
    <row r="363" spans="1:11" x14ac:dyDescent="0.35">
      <c r="A363">
        <v>361</v>
      </c>
      <c r="B363" t="s">
        <v>407</v>
      </c>
      <c r="C363" t="s">
        <v>24</v>
      </c>
      <c r="D363" t="s">
        <v>38</v>
      </c>
      <c r="E363">
        <v>45892</v>
      </c>
      <c r="F363" s="1">
        <v>45903</v>
      </c>
      <c r="G363">
        <v>4</v>
      </c>
      <c r="H363">
        <v>444</v>
      </c>
      <c r="I363" t="s">
        <v>28</v>
      </c>
      <c r="J363" t="s">
        <v>33</v>
      </c>
      <c r="K363" t="s">
        <v>15</v>
      </c>
    </row>
    <row r="364" spans="1:11" x14ac:dyDescent="0.35">
      <c r="A364">
        <v>362</v>
      </c>
      <c r="B364" t="s">
        <v>408</v>
      </c>
      <c r="C364" t="s">
        <v>24</v>
      </c>
      <c r="D364" t="s">
        <v>70</v>
      </c>
      <c r="E364">
        <v>45858</v>
      </c>
      <c r="F364" s="1">
        <v>45866</v>
      </c>
      <c r="G364">
        <v>7</v>
      </c>
      <c r="H364">
        <v>474</v>
      </c>
      <c r="I364" t="s">
        <v>14</v>
      </c>
      <c r="J364" t="s">
        <v>550</v>
      </c>
      <c r="K364" t="s">
        <v>15</v>
      </c>
    </row>
    <row r="365" spans="1:11" x14ac:dyDescent="0.35">
      <c r="A365">
        <v>363</v>
      </c>
      <c r="B365" t="s">
        <v>409</v>
      </c>
      <c r="C365" t="s">
        <v>12</v>
      </c>
      <c r="D365" t="s">
        <v>27</v>
      </c>
      <c r="E365">
        <v>45931</v>
      </c>
      <c r="F365" s="1">
        <v>45936</v>
      </c>
      <c r="G365">
        <v>8</v>
      </c>
      <c r="H365">
        <v>731</v>
      </c>
      <c r="I365" t="s">
        <v>14</v>
      </c>
      <c r="J365" t="s">
        <v>547</v>
      </c>
      <c r="K365" t="s">
        <v>46</v>
      </c>
    </row>
    <row r="366" spans="1:11" x14ac:dyDescent="0.35">
      <c r="A366">
        <v>364</v>
      </c>
      <c r="B366" t="s">
        <v>410</v>
      </c>
      <c r="C366" t="s">
        <v>17</v>
      </c>
      <c r="D366" t="s">
        <v>18</v>
      </c>
      <c r="E366">
        <v>45804</v>
      </c>
      <c r="F366" s="1">
        <v>45811</v>
      </c>
      <c r="G366">
        <v>2</v>
      </c>
      <c r="H366">
        <v>288</v>
      </c>
      <c r="I366" t="s">
        <v>14</v>
      </c>
      <c r="J366" t="s">
        <v>547</v>
      </c>
      <c r="K366" t="s">
        <v>46</v>
      </c>
    </row>
    <row r="367" spans="1:11" x14ac:dyDescent="0.35">
      <c r="A367">
        <v>365</v>
      </c>
      <c r="B367" t="s">
        <v>411</v>
      </c>
      <c r="C367" t="s">
        <v>21</v>
      </c>
      <c r="D367" t="s">
        <v>83</v>
      </c>
      <c r="E367">
        <v>46007</v>
      </c>
      <c r="F367" s="1">
        <v>46022</v>
      </c>
      <c r="G367">
        <v>8</v>
      </c>
      <c r="H367">
        <v>179</v>
      </c>
      <c r="I367" t="s">
        <v>28</v>
      </c>
      <c r="J367" t="s">
        <v>33</v>
      </c>
      <c r="K367" t="s">
        <v>29</v>
      </c>
    </row>
    <row r="368" spans="1:11" x14ac:dyDescent="0.35">
      <c r="A368">
        <v>366</v>
      </c>
      <c r="B368" t="s">
        <v>412</v>
      </c>
      <c r="C368" t="s">
        <v>17</v>
      </c>
      <c r="D368" t="s">
        <v>56</v>
      </c>
      <c r="E368">
        <v>45725</v>
      </c>
      <c r="F368" s="1">
        <v>45730</v>
      </c>
      <c r="G368">
        <v>6</v>
      </c>
      <c r="H368">
        <v>788</v>
      </c>
      <c r="I368" t="s">
        <v>14</v>
      </c>
      <c r="J368" t="s">
        <v>549</v>
      </c>
      <c r="K368" t="s">
        <v>46</v>
      </c>
    </row>
    <row r="369" spans="1:11" x14ac:dyDescent="0.35">
      <c r="A369">
        <v>367</v>
      </c>
      <c r="B369" t="s">
        <v>413</v>
      </c>
      <c r="C369" t="s">
        <v>21</v>
      </c>
      <c r="D369" t="s">
        <v>40</v>
      </c>
      <c r="E369">
        <v>45883</v>
      </c>
      <c r="F369" s="1">
        <v>45885</v>
      </c>
      <c r="G369">
        <v>3</v>
      </c>
      <c r="H369">
        <v>949</v>
      </c>
      <c r="I369" t="s">
        <v>14</v>
      </c>
      <c r="J369" t="s">
        <v>33</v>
      </c>
      <c r="K369" t="s">
        <v>29</v>
      </c>
    </row>
    <row r="370" spans="1:11" x14ac:dyDescent="0.35">
      <c r="A370">
        <v>368</v>
      </c>
      <c r="B370" t="s">
        <v>414</v>
      </c>
      <c r="C370" t="s">
        <v>17</v>
      </c>
      <c r="D370" t="s">
        <v>64</v>
      </c>
      <c r="E370">
        <v>45977</v>
      </c>
      <c r="F370" s="1">
        <v>45986</v>
      </c>
      <c r="G370">
        <v>8</v>
      </c>
      <c r="H370">
        <v>137</v>
      </c>
      <c r="I370" t="s">
        <v>14</v>
      </c>
      <c r="J370" t="s">
        <v>550</v>
      </c>
      <c r="K370" t="s">
        <v>15</v>
      </c>
    </row>
    <row r="371" spans="1:11" x14ac:dyDescent="0.35">
      <c r="A371">
        <v>369</v>
      </c>
      <c r="B371" t="s">
        <v>415</v>
      </c>
      <c r="C371" t="s">
        <v>12</v>
      </c>
      <c r="D371" t="s">
        <v>27</v>
      </c>
      <c r="E371">
        <v>45895</v>
      </c>
      <c r="F371" s="1">
        <v>45898</v>
      </c>
      <c r="G371">
        <v>2</v>
      </c>
      <c r="H371">
        <v>968</v>
      </c>
      <c r="I371" t="s">
        <v>28</v>
      </c>
      <c r="J371" t="s">
        <v>551</v>
      </c>
      <c r="K371" t="s">
        <v>46</v>
      </c>
    </row>
    <row r="372" spans="1:11" x14ac:dyDescent="0.35">
      <c r="A372">
        <v>370</v>
      </c>
      <c r="B372" t="s">
        <v>416</v>
      </c>
      <c r="C372" t="s">
        <v>24</v>
      </c>
      <c r="D372" t="s">
        <v>70</v>
      </c>
      <c r="E372">
        <v>45913</v>
      </c>
      <c r="F372" s="1">
        <v>45922</v>
      </c>
      <c r="G372">
        <v>9</v>
      </c>
      <c r="H372">
        <v>605</v>
      </c>
      <c r="I372" t="s">
        <v>28</v>
      </c>
      <c r="J372" t="s">
        <v>550</v>
      </c>
      <c r="K372" t="s">
        <v>46</v>
      </c>
    </row>
    <row r="373" spans="1:11" x14ac:dyDescent="0.35">
      <c r="A373">
        <v>371</v>
      </c>
      <c r="B373" t="s">
        <v>417</v>
      </c>
      <c r="C373" t="s">
        <v>24</v>
      </c>
      <c r="D373" t="s">
        <v>25</v>
      </c>
      <c r="E373">
        <v>45932</v>
      </c>
      <c r="F373" s="1">
        <v>45942</v>
      </c>
      <c r="G373">
        <v>5</v>
      </c>
      <c r="H373">
        <v>50</v>
      </c>
      <c r="I373" t="s">
        <v>28</v>
      </c>
      <c r="J373" t="s">
        <v>547</v>
      </c>
      <c r="K373" t="s">
        <v>19</v>
      </c>
    </row>
    <row r="374" spans="1:11" x14ac:dyDescent="0.35">
      <c r="A374">
        <v>372</v>
      </c>
      <c r="B374" t="s">
        <v>418</v>
      </c>
      <c r="C374" t="s">
        <v>12</v>
      </c>
      <c r="D374" t="s">
        <v>13</v>
      </c>
      <c r="E374">
        <v>46003</v>
      </c>
      <c r="F374" s="1">
        <v>46014</v>
      </c>
      <c r="G374">
        <v>9</v>
      </c>
      <c r="H374">
        <v>647</v>
      </c>
      <c r="I374" t="s">
        <v>14</v>
      </c>
      <c r="J374" t="s">
        <v>549</v>
      </c>
      <c r="K374" t="s">
        <v>29</v>
      </c>
    </row>
    <row r="375" spans="1:11" x14ac:dyDescent="0.35">
      <c r="A375">
        <v>373</v>
      </c>
      <c r="B375" t="s">
        <v>419</v>
      </c>
      <c r="C375" t="s">
        <v>21</v>
      </c>
      <c r="D375" t="s">
        <v>83</v>
      </c>
      <c r="E375">
        <v>45790</v>
      </c>
      <c r="F375" s="1">
        <v>45793</v>
      </c>
      <c r="G375">
        <v>10</v>
      </c>
      <c r="H375">
        <v>253</v>
      </c>
      <c r="I375" t="s">
        <v>14</v>
      </c>
      <c r="J375" t="s">
        <v>549</v>
      </c>
      <c r="K375" t="s">
        <v>19</v>
      </c>
    </row>
    <row r="376" spans="1:11" x14ac:dyDescent="0.35">
      <c r="A376">
        <v>374</v>
      </c>
      <c r="B376" t="s">
        <v>420</v>
      </c>
      <c r="C376" t="s">
        <v>17</v>
      </c>
      <c r="D376" t="s">
        <v>44</v>
      </c>
      <c r="E376">
        <v>45821</v>
      </c>
      <c r="F376" s="1">
        <v>45828</v>
      </c>
      <c r="G376">
        <v>10</v>
      </c>
      <c r="H376">
        <v>525</v>
      </c>
      <c r="I376" t="s">
        <v>28</v>
      </c>
      <c r="J376" t="s">
        <v>549</v>
      </c>
      <c r="K376" t="s">
        <v>46</v>
      </c>
    </row>
    <row r="377" spans="1:11" x14ac:dyDescent="0.35">
      <c r="A377">
        <v>375</v>
      </c>
      <c r="B377" t="s">
        <v>421</v>
      </c>
      <c r="C377" t="s">
        <v>21</v>
      </c>
      <c r="D377" t="s">
        <v>54</v>
      </c>
      <c r="E377">
        <v>45704</v>
      </c>
      <c r="F377" s="1">
        <v>45710</v>
      </c>
      <c r="G377">
        <v>6</v>
      </c>
      <c r="H377">
        <v>678</v>
      </c>
      <c r="I377" t="s">
        <v>28</v>
      </c>
      <c r="J377" t="s">
        <v>551</v>
      </c>
      <c r="K377" t="s">
        <v>46</v>
      </c>
    </row>
    <row r="378" spans="1:11" x14ac:dyDescent="0.35">
      <c r="A378">
        <v>376</v>
      </c>
      <c r="B378" t="s">
        <v>422</v>
      </c>
      <c r="C378" t="s">
        <v>21</v>
      </c>
      <c r="D378" t="s">
        <v>54</v>
      </c>
      <c r="E378">
        <v>45905</v>
      </c>
      <c r="F378" s="1">
        <v>45907</v>
      </c>
      <c r="G378">
        <v>6</v>
      </c>
      <c r="H378">
        <v>117</v>
      </c>
      <c r="I378" t="s">
        <v>14</v>
      </c>
      <c r="J378" t="s">
        <v>547</v>
      </c>
      <c r="K378" t="s">
        <v>15</v>
      </c>
    </row>
    <row r="379" spans="1:11" x14ac:dyDescent="0.35">
      <c r="A379">
        <v>377</v>
      </c>
      <c r="B379" t="s">
        <v>423</v>
      </c>
      <c r="C379" t="s">
        <v>21</v>
      </c>
      <c r="D379" t="s">
        <v>54</v>
      </c>
      <c r="E379">
        <v>45701</v>
      </c>
      <c r="F379" s="1">
        <v>45715</v>
      </c>
      <c r="G379">
        <v>3</v>
      </c>
      <c r="H379">
        <v>262</v>
      </c>
      <c r="I379" t="s">
        <v>28</v>
      </c>
      <c r="J379" t="s">
        <v>550</v>
      </c>
      <c r="K379" t="s">
        <v>19</v>
      </c>
    </row>
    <row r="380" spans="1:11" x14ac:dyDescent="0.35">
      <c r="A380">
        <v>378</v>
      </c>
      <c r="B380" t="s">
        <v>424</v>
      </c>
      <c r="C380" t="s">
        <v>24</v>
      </c>
      <c r="D380" t="s">
        <v>70</v>
      </c>
      <c r="E380">
        <v>45848</v>
      </c>
      <c r="F380" s="1">
        <v>45856</v>
      </c>
      <c r="G380">
        <v>8</v>
      </c>
      <c r="H380">
        <v>360</v>
      </c>
      <c r="I380" t="s">
        <v>28</v>
      </c>
      <c r="J380" t="s">
        <v>550</v>
      </c>
      <c r="K380" t="s">
        <v>29</v>
      </c>
    </row>
    <row r="381" spans="1:11" x14ac:dyDescent="0.35">
      <c r="A381">
        <v>379</v>
      </c>
      <c r="B381" t="s">
        <v>425</v>
      </c>
      <c r="C381" t="s">
        <v>24</v>
      </c>
      <c r="D381" t="s">
        <v>38</v>
      </c>
      <c r="E381">
        <v>45952</v>
      </c>
      <c r="F381" s="1">
        <v>45953</v>
      </c>
      <c r="G381">
        <v>10</v>
      </c>
      <c r="H381">
        <v>279</v>
      </c>
      <c r="I381" t="s">
        <v>14</v>
      </c>
      <c r="J381" t="s">
        <v>549</v>
      </c>
      <c r="K381" t="s">
        <v>46</v>
      </c>
    </row>
    <row r="382" spans="1:11" x14ac:dyDescent="0.35">
      <c r="A382">
        <v>380</v>
      </c>
      <c r="B382" t="s">
        <v>426</v>
      </c>
      <c r="C382" t="s">
        <v>17</v>
      </c>
      <c r="D382" t="s">
        <v>64</v>
      </c>
      <c r="E382">
        <v>45675</v>
      </c>
      <c r="F382" s="1">
        <v>45678</v>
      </c>
      <c r="G382">
        <v>4</v>
      </c>
      <c r="H382">
        <v>801</v>
      </c>
      <c r="I382" t="s">
        <v>14</v>
      </c>
      <c r="J382" t="s">
        <v>550</v>
      </c>
      <c r="K382" t="s">
        <v>15</v>
      </c>
    </row>
    <row r="383" spans="1:11" x14ac:dyDescent="0.35">
      <c r="A383">
        <v>381</v>
      </c>
      <c r="B383" t="s">
        <v>427</v>
      </c>
      <c r="C383" t="s">
        <v>31</v>
      </c>
      <c r="D383" t="s">
        <v>76</v>
      </c>
      <c r="E383">
        <v>45989</v>
      </c>
      <c r="F383" s="1">
        <v>45993</v>
      </c>
      <c r="G383">
        <v>4</v>
      </c>
      <c r="H383">
        <v>346</v>
      </c>
      <c r="I383" t="s">
        <v>28</v>
      </c>
      <c r="J383" t="s">
        <v>551</v>
      </c>
      <c r="K383" t="s">
        <v>29</v>
      </c>
    </row>
    <row r="384" spans="1:11" x14ac:dyDescent="0.35">
      <c r="A384">
        <v>382</v>
      </c>
      <c r="B384" t="s">
        <v>428</v>
      </c>
      <c r="C384" t="s">
        <v>21</v>
      </c>
      <c r="D384" t="s">
        <v>54</v>
      </c>
      <c r="E384">
        <v>45695</v>
      </c>
      <c r="F384" s="1">
        <v>45706</v>
      </c>
      <c r="G384">
        <v>5</v>
      </c>
      <c r="H384">
        <v>215</v>
      </c>
      <c r="I384" t="s">
        <v>28</v>
      </c>
      <c r="J384" t="s">
        <v>33</v>
      </c>
      <c r="K384" t="s">
        <v>19</v>
      </c>
    </row>
    <row r="385" spans="1:11" x14ac:dyDescent="0.35">
      <c r="A385">
        <v>383</v>
      </c>
      <c r="B385" t="s">
        <v>429</v>
      </c>
      <c r="C385" t="s">
        <v>12</v>
      </c>
      <c r="D385" t="s">
        <v>58</v>
      </c>
      <c r="E385">
        <v>45764</v>
      </c>
      <c r="F385" s="1">
        <v>45769</v>
      </c>
      <c r="G385">
        <v>9</v>
      </c>
      <c r="H385">
        <v>860</v>
      </c>
      <c r="I385" t="s">
        <v>14</v>
      </c>
      <c r="J385" t="s">
        <v>547</v>
      </c>
      <c r="K385" t="s">
        <v>46</v>
      </c>
    </row>
    <row r="386" spans="1:11" x14ac:dyDescent="0.35">
      <c r="A386">
        <v>384</v>
      </c>
      <c r="B386" t="s">
        <v>430</v>
      </c>
      <c r="C386" t="s">
        <v>21</v>
      </c>
      <c r="D386" t="s">
        <v>22</v>
      </c>
      <c r="E386">
        <v>45695</v>
      </c>
      <c r="F386" s="1">
        <v>45704</v>
      </c>
      <c r="G386">
        <v>2</v>
      </c>
      <c r="H386">
        <v>461</v>
      </c>
      <c r="I386" t="s">
        <v>28</v>
      </c>
      <c r="J386" t="s">
        <v>549</v>
      </c>
      <c r="K386" t="s">
        <v>19</v>
      </c>
    </row>
    <row r="387" spans="1:11" x14ac:dyDescent="0.35">
      <c r="A387">
        <v>385</v>
      </c>
      <c r="B387" t="s">
        <v>431</v>
      </c>
      <c r="C387" t="s">
        <v>24</v>
      </c>
      <c r="D387" t="s">
        <v>25</v>
      </c>
      <c r="E387">
        <v>45988</v>
      </c>
      <c r="F387" s="1">
        <v>45997</v>
      </c>
      <c r="G387">
        <v>7</v>
      </c>
      <c r="H387">
        <v>579</v>
      </c>
      <c r="I387" t="s">
        <v>14</v>
      </c>
      <c r="J387" t="s">
        <v>551</v>
      </c>
      <c r="K387" t="s">
        <v>46</v>
      </c>
    </row>
    <row r="388" spans="1:11" x14ac:dyDescent="0.35">
      <c r="A388">
        <v>386</v>
      </c>
      <c r="B388" t="s">
        <v>432</v>
      </c>
      <c r="C388" t="s">
        <v>12</v>
      </c>
      <c r="D388" t="s">
        <v>13</v>
      </c>
      <c r="E388">
        <v>45949</v>
      </c>
      <c r="F388" s="1">
        <v>45953</v>
      </c>
      <c r="G388">
        <v>3</v>
      </c>
      <c r="H388">
        <v>982</v>
      </c>
      <c r="I388" t="s">
        <v>28</v>
      </c>
      <c r="J388" t="s">
        <v>551</v>
      </c>
      <c r="K388" t="s">
        <v>46</v>
      </c>
    </row>
    <row r="389" spans="1:11" x14ac:dyDescent="0.35">
      <c r="A389">
        <v>387</v>
      </c>
      <c r="B389" t="s">
        <v>433</v>
      </c>
      <c r="C389" t="s">
        <v>24</v>
      </c>
      <c r="D389" t="s">
        <v>70</v>
      </c>
      <c r="E389">
        <v>45842</v>
      </c>
      <c r="F389" s="1">
        <v>45849</v>
      </c>
      <c r="G389">
        <v>2</v>
      </c>
      <c r="H389">
        <v>969</v>
      </c>
      <c r="I389" t="s">
        <v>14</v>
      </c>
      <c r="J389" t="s">
        <v>33</v>
      </c>
      <c r="K389" t="s">
        <v>46</v>
      </c>
    </row>
    <row r="390" spans="1:11" x14ac:dyDescent="0.35">
      <c r="A390">
        <v>388</v>
      </c>
      <c r="B390" t="s">
        <v>434</v>
      </c>
      <c r="C390" t="s">
        <v>17</v>
      </c>
      <c r="D390" t="s">
        <v>18</v>
      </c>
      <c r="E390">
        <v>45679</v>
      </c>
      <c r="F390" s="1">
        <v>45686</v>
      </c>
      <c r="G390">
        <v>6</v>
      </c>
      <c r="H390">
        <v>563</v>
      </c>
      <c r="I390" t="s">
        <v>14</v>
      </c>
      <c r="J390" t="s">
        <v>551</v>
      </c>
      <c r="K390" t="s">
        <v>46</v>
      </c>
    </row>
    <row r="391" spans="1:11" x14ac:dyDescent="0.35">
      <c r="A391">
        <v>389</v>
      </c>
      <c r="B391" t="s">
        <v>435</v>
      </c>
      <c r="C391" t="s">
        <v>21</v>
      </c>
      <c r="D391" t="s">
        <v>54</v>
      </c>
      <c r="E391">
        <v>45881</v>
      </c>
      <c r="F391" s="1">
        <v>45891</v>
      </c>
      <c r="G391">
        <v>7</v>
      </c>
      <c r="H391">
        <v>894</v>
      </c>
      <c r="I391" t="s">
        <v>14</v>
      </c>
      <c r="J391" t="s">
        <v>550</v>
      </c>
      <c r="K391" t="s">
        <v>15</v>
      </c>
    </row>
    <row r="392" spans="1:11" x14ac:dyDescent="0.35">
      <c r="A392">
        <v>390</v>
      </c>
      <c r="B392" t="s">
        <v>436</v>
      </c>
      <c r="C392" t="s">
        <v>31</v>
      </c>
      <c r="D392" t="s">
        <v>76</v>
      </c>
      <c r="E392">
        <v>45881</v>
      </c>
      <c r="F392" s="1">
        <v>45882</v>
      </c>
      <c r="G392">
        <v>8</v>
      </c>
      <c r="H392">
        <v>177</v>
      </c>
      <c r="I392" t="s">
        <v>14</v>
      </c>
      <c r="J392" t="s">
        <v>551</v>
      </c>
      <c r="K392" t="s">
        <v>15</v>
      </c>
    </row>
    <row r="393" spans="1:11" x14ac:dyDescent="0.35">
      <c r="A393">
        <v>391</v>
      </c>
      <c r="B393" t="s">
        <v>437</v>
      </c>
      <c r="C393" t="s">
        <v>17</v>
      </c>
      <c r="D393" t="s">
        <v>44</v>
      </c>
      <c r="E393">
        <v>46019</v>
      </c>
      <c r="F393" s="1">
        <v>46021</v>
      </c>
      <c r="G393">
        <v>9</v>
      </c>
      <c r="H393">
        <v>455</v>
      </c>
      <c r="I393" t="s">
        <v>14</v>
      </c>
      <c r="J393" t="s">
        <v>547</v>
      </c>
      <c r="K393" t="s">
        <v>29</v>
      </c>
    </row>
    <row r="394" spans="1:11" x14ac:dyDescent="0.35">
      <c r="A394">
        <v>392</v>
      </c>
      <c r="B394" t="s">
        <v>438</v>
      </c>
      <c r="C394" t="s">
        <v>21</v>
      </c>
      <c r="D394" t="s">
        <v>54</v>
      </c>
      <c r="E394">
        <v>45737</v>
      </c>
      <c r="F394" s="1">
        <v>45746</v>
      </c>
      <c r="G394">
        <v>6</v>
      </c>
      <c r="H394">
        <v>565</v>
      </c>
      <c r="I394" t="s">
        <v>14</v>
      </c>
      <c r="J394" t="s">
        <v>549</v>
      </c>
      <c r="K394" t="s">
        <v>46</v>
      </c>
    </row>
    <row r="395" spans="1:11" x14ac:dyDescent="0.35">
      <c r="A395">
        <v>393</v>
      </c>
      <c r="B395" t="s">
        <v>439</v>
      </c>
      <c r="C395" t="s">
        <v>12</v>
      </c>
      <c r="D395" t="s">
        <v>27</v>
      </c>
      <c r="E395">
        <v>45924</v>
      </c>
      <c r="F395" s="1">
        <v>45931</v>
      </c>
      <c r="G395">
        <v>3</v>
      </c>
      <c r="H395">
        <v>565</v>
      </c>
      <c r="I395" t="s">
        <v>14</v>
      </c>
      <c r="J395" t="s">
        <v>33</v>
      </c>
      <c r="K395" t="s">
        <v>15</v>
      </c>
    </row>
    <row r="396" spans="1:11" x14ac:dyDescent="0.35">
      <c r="A396">
        <v>394</v>
      </c>
      <c r="B396" t="s">
        <v>440</v>
      </c>
      <c r="C396" t="s">
        <v>21</v>
      </c>
      <c r="D396" t="s">
        <v>22</v>
      </c>
      <c r="E396">
        <v>45895</v>
      </c>
      <c r="F396" s="1">
        <v>45896</v>
      </c>
      <c r="G396">
        <v>10</v>
      </c>
      <c r="H396">
        <v>572</v>
      </c>
      <c r="I396" t="s">
        <v>14</v>
      </c>
      <c r="J396" t="s">
        <v>33</v>
      </c>
      <c r="K396" t="s">
        <v>19</v>
      </c>
    </row>
    <row r="397" spans="1:11" x14ac:dyDescent="0.35">
      <c r="A397">
        <v>395</v>
      </c>
      <c r="B397" t="s">
        <v>441</v>
      </c>
      <c r="C397" t="s">
        <v>17</v>
      </c>
      <c r="D397" t="s">
        <v>44</v>
      </c>
      <c r="E397">
        <v>45718</v>
      </c>
      <c r="F397" s="1">
        <v>45725</v>
      </c>
      <c r="G397">
        <v>9</v>
      </c>
      <c r="H397">
        <v>616</v>
      </c>
      <c r="I397" t="s">
        <v>28</v>
      </c>
      <c r="J397" t="s">
        <v>549</v>
      </c>
      <c r="K397" t="s">
        <v>46</v>
      </c>
    </row>
    <row r="398" spans="1:11" x14ac:dyDescent="0.35">
      <c r="A398">
        <v>396</v>
      </c>
      <c r="B398" t="s">
        <v>442</v>
      </c>
      <c r="C398" t="s">
        <v>17</v>
      </c>
      <c r="D398" t="s">
        <v>56</v>
      </c>
      <c r="E398">
        <v>45774</v>
      </c>
      <c r="F398" s="1">
        <v>45781</v>
      </c>
      <c r="G398">
        <v>1</v>
      </c>
      <c r="H398">
        <v>692</v>
      </c>
      <c r="I398" t="s">
        <v>28</v>
      </c>
      <c r="J398" t="s">
        <v>550</v>
      </c>
      <c r="K398" t="s">
        <v>19</v>
      </c>
    </row>
    <row r="399" spans="1:11" x14ac:dyDescent="0.35">
      <c r="A399">
        <v>397</v>
      </c>
      <c r="B399" t="s">
        <v>443</v>
      </c>
      <c r="C399" t="s">
        <v>17</v>
      </c>
      <c r="D399" t="s">
        <v>64</v>
      </c>
      <c r="E399">
        <v>45861</v>
      </c>
      <c r="F399" s="1">
        <v>45869</v>
      </c>
      <c r="G399">
        <v>6</v>
      </c>
      <c r="H399">
        <v>366</v>
      </c>
      <c r="I399" t="s">
        <v>14</v>
      </c>
      <c r="J399" t="s">
        <v>551</v>
      </c>
      <c r="K399" t="s">
        <v>46</v>
      </c>
    </row>
    <row r="400" spans="1:11" x14ac:dyDescent="0.35">
      <c r="A400">
        <v>398</v>
      </c>
      <c r="B400" t="s">
        <v>444</v>
      </c>
      <c r="C400" t="s">
        <v>17</v>
      </c>
      <c r="D400" t="s">
        <v>18</v>
      </c>
      <c r="E400">
        <v>45661</v>
      </c>
      <c r="F400" s="1">
        <v>45668</v>
      </c>
      <c r="G400">
        <v>2</v>
      </c>
      <c r="H400">
        <v>132</v>
      </c>
      <c r="I400" t="s">
        <v>28</v>
      </c>
      <c r="J400" t="s">
        <v>550</v>
      </c>
      <c r="K400" t="s">
        <v>29</v>
      </c>
    </row>
    <row r="401" spans="1:11" x14ac:dyDescent="0.35">
      <c r="A401">
        <v>399</v>
      </c>
      <c r="B401" t="s">
        <v>445</v>
      </c>
      <c r="C401" t="s">
        <v>12</v>
      </c>
      <c r="D401" t="s">
        <v>13</v>
      </c>
      <c r="E401">
        <v>45678</v>
      </c>
      <c r="F401" s="1">
        <v>45693</v>
      </c>
      <c r="G401">
        <v>1</v>
      </c>
      <c r="H401">
        <v>102</v>
      </c>
      <c r="I401" t="s">
        <v>28</v>
      </c>
      <c r="J401" t="s">
        <v>551</v>
      </c>
      <c r="K401" t="s">
        <v>19</v>
      </c>
    </row>
    <row r="402" spans="1:11" x14ac:dyDescent="0.35">
      <c r="A402">
        <v>400</v>
      </c>
      <c r="B402" t="s">
        <v>446</v>
      </c>
      <c r="C402" t="s">
        <v>21</v>
      </c>
      <c r="D402" t="s">
        <v>22</v>
      </c>
      <c r="E402">
        <v>45939</v>
      </c>
      <c r="F402" s="1">
        <v>45949</v>
      </c>
      <c r="G402">
        <v>5</v>
      </c>
      <c r="H402">
        <v>644</v>
      </c>
      <c r="I402" t="s">
        <v>14</v>
      </c>
      <c r="J402" t="s">
        <v>33</v>
      </c>
      <c r="K402" t="s">
        <v>29</v>
      </c>
    </row>
    <row r="403" spans="1:11" x14ac:dyDescent="0.35">
      <c r="A403">
        <v>401</v>
      </c>
      <c r="B403" t="s">
        <v>447</v>
      </c>
      <c r="C403" t="s">
        <v>31</v>
      </c>
      <c r="D403" t="s">
        <v>32</v>
      </c>
      <c r="E403">
        <v>45728</v>
      </c>
      <c r="F403" s="1">
        <v>45734</v>
      </c>
      <c r="G403">
        <v>7</v>
      </c>
      <c r="H403">
        <v>171</v>
      </c>
      <c r="I403" t="s">
        <v>28</v>
      </c>
      <c r="J403" t="s">
        <v>549</v>
      </c>
      <c r="K403" t="s">
        <v>15</v>
      </c>
    </row>
    <row r="404" spans="1:11" x14ac:dyDescent="0.35">
      <c r="A404">
        <v>402</v>
      </c>
      <c r="B404" t="s">
        <v>448</v>
      </c>
      <c r="C404" t="s">
        <v>21</v>
      </c>
      <c r="D404" t="s">
        <v>83</v>
      </c>
      <c r="E404">
        <v>45901</v>
      </c>
      <c r="F404" s="1">
        <v>45903</v>
      </c>
      <c r="G404">
        <v>8</v>
      </c>
      <c r="H404">
        <v>204</v>
      </c>
      <c r="I404" t="s">
        <v>28</v>
      </c>
      <c r="J404" t="s">
        <v>33</v>
      </c>
      <c r="K404" t="s">
        <v>15</v>
      </c>
    </row>
    <row r="405" spans="1:11" x14ac:dyDescent="0.35">
      <c r="A405">
        <v>403</v>
      </c>
      <c r="B405" t="s">
        <v>449</v>
      </c>
      <c r="C405" t="s">
        <v>24</v>
      </c>
      <c r="D405" t="s">
        <v>70</v>
      </c>
      <c r="E405">
        <v>45975</v>
      </c>
      <c r="F405" s="1">
        <v>45985</v>
      </c>
      <c r="G405">
        <v>1</v>
      </c>
      <c r="H405">
        <v>410</v>
      </c>
      <c r="I405" t="s">
        <v>28</v>
      </c>
      <c r="J405" t="s">
        <v>549</v>
      </c>
      <c r="K405" t="s">
        <v>19</v>
      </c>
    </row>
    <row r="406" spans="1:11" x14ac:dyDescent="0.35">
      <c r="A406">
        <v>404</v>
      </c>
      <c r="B406" t="s">
        <v>450</v>
      </c>
      <c r="C406" t="s">
        <v>24</v>
      </c>
      <c r="D406" t="s">
        <v>38</v>
      </c>
      <c r="E406">
        <v>45782</v>
      </c>
      <c r="F406" s="1">
        <v>45785</v>
      </c>
      <c r="G406">
        <v>2</v>
      </c>
      <c r="H406">
        <v>874</v>
      </c>
      <c r="I406" t="s">
        <v>14</v>
      </c>
      <c r="J406" t="s">
        <v>551</v>
      </c>
      <c r="K406" t="s">
        <v>29</v>
      </c>
    </row>
    <row r="407" spans="1:11" x14ac:dyDescent="0.35">
      <c r="A407">
        <v>405</v>
      </c>
      <c r="B407" t="s">
        <v>451</v>
      </c>
      <c r="C407" t="s">
        <v>17</v>
      </c>
      <c r="D407" t="s">
        <v>64</v>
      </c>
      <c r="E407">
        <v>45707</v>
      </c>
      <c r="F407" s="1">
        <v>45711</v>
      </c>
      <c r="G407">
        <v>7</v>
      </c>
      <c r="H407">
        <v>855</v>
      </c>
      <c r="I407" t="s">
        <v>28</v>
      </c>
      <c r="J407" t="s">
        <v>550</v>
      </c>
      <c r="K407" t="s">
        <v>15</v>
      </c>
    </row>
    <row r="408" spans="1:11" x14ac:dyDescent="0.35">
      <c r="A408">
        <v>406</v>
      </c>
      <c r="B408" t="s">
        <v>452</v>
      </c>
      <c r="C408" t="s">
        <v>31</v>
      </c>
      <c r="D408" t="s">
        <v>50</v>
      </c>
      <c r="E408">
        <v>45753</v>
      </c>
      <c r="F408" s="1">
        <v>45760</v>
      </c>
      <c r="G408">
        <v>1</v>
      </c>
      <c r="H408">
        <v>386</v>
      </c>
      <c r="I408" t="s">
        <v>14</v>
      </c>
      <c r="J408" t="s">
        <v>551</v>
      </c>
      <c r="K408" t="s">
        <v>19</v>
      </c>
    </row>
    <row r="409" spans="1:11" x14ac:dyDescent="0.35">
      <c r="A409">
        <v>407</v>
      </c>
      <c r="B409" t="s">
        <v>453</v>
      </c>
      <c r="C409" t="s">
        <v>17</v>
      </c>
      <c r="D409" t="s">
        <v>56</v>
      </c>
      <c r="E409">
        <v>45732</v>
      </c>
      <c r="F409" s="1">
        <v>45743</v>
      </c>
      <c r="G409">
        <v>9</v>
      </c>
      <c r="H409">
        <v>309</v>
      </c>
      <c r="I409" t="s">
        <v>28</v>
      </c>
      <c r="J409" t="s">
        <v>547</v>
      </c>
      <c r="K409" t="s">
        <v>46</v>
      </c>
    </row>
    <row r="410" spans="1:11" x14ac:dyDescent="0.35">
      <c r="A410">
        <v>408</v>
      </c>
      <c r="B410" t="s">
        <v>454</v>
      </c>
      <c r="C410" t="s">
        <v>31</v>
      </c>
      <c r="D410" t="s">
        <v>32</v>
      </c>
      <c r="E410">
        <v>45709</v>
      </c>
      <c r="F410" s="1">
        <v>45719</v>
      </c>
      <c r="G410">
        <v>3</v>
      </c>
      <c r="H410">
        <v>97</v>
      </c>
      <c r="I410" t="s">
        <v>14</v>
      </c>
      <c r="J410" t="s">
        <v>550</v>
      </c>
      <c r="K410" t="s">
        <v>15</v>
      </c>
    </row>
    <row r="411" spans="1:11" x14ac:dyDescent="0.35">
      <c r="A411">
        <v>409</v>
      </c>
      <c r="B411" t="s">
        <v>455</v>
      </c>
      <c r="C411" t="s">
        <v>17</v>
      </c>
      <c r="D411" t="s">
        <v>56</v>
      </c>
      <c r="E411">
        <v>45970</v>
      </c>
      <c r="F411" s="1">
        <v>45981</v>
      </c>
      <c r="G411">
        <v>4</v>
      </c>
      <c r="H411">
        <v>180</v>
      </c>
      <c r="I411" t="s">
        <v>28</v>
      </c>
      <c r="J411" t="s">
        <v>549</v>
      </c>
      <c r="K411" t="s">
        <v>46</v>
      </c>
    </row>
    <row r="412" spans="1:11" x14ac:dyDescent="0.35">
      <c r="A412">
        <v>410</v>
      </c>
      <c r="B412" t="s">
        <v>456</v>
      </c>
      <c r="C412" t="s">
        <v>21</v>
      </c>
      <c r="D412" t="s">
        <v>22</v>
      </c>
      <c r="E412">
        <v>45836</v>
      </c>
      <c r="F412" s="1">
        <v>45842</v>
      </c>
      <c r="G412">
        <v>1</v>
      </c>
      <c r="H412">
        <v>187</v>
      </c>
      <c r="I412" t="s">
        <v>28</v>
      </c>
      <c r="J412" t="s">
        <v>551</v>
      </c>
      <c r="K412" t="s">
        <v>19</v>
      </c>
    </row>
    <row r="413" spans="1:11" x14ac:dyDescent="0.35">
      <c r="A413">
        <v>411</v>
      </c>
      <c r="B413" t="s">
        <v>457</v>
      </c>
      <c r="C413" t="s">
        <v>31</v>
      </c>
      <c r="D413" t="s">
        <v>76</v>
      </c>
      <c r="E413">
        <v>45926</v>
      </c>
      <c r="F413" s="1">
        <v>45934</v>
      </c>
      <c r="G413">
        <v>9</v>
      </c>
      <c r="H413">
        <v>286</v>
      </c>
      <c r="I413" t="s">
        <v>28</v>
      </c>
      <c r="J413" t="s">
        <v>33</v>
      </c>
      <c r="K413" t="s">
        <v>46</v>
      </c>
    </row>
    <row r="414" spans="1:11" x14ac:dyDescent="0.35">
      <c r="A414">
        <v>412</v>
      </c>
      <c r="B414" t="s">
        <v>458</v>
      </c>
      <c r="C414" t="s">
        <v>31</v>
      </c>
      <c r="D414" t="s">
        <v>32</v>
      </c>
      <c r="E414">
        <v>45675</v>
      </c>
      <c r="F414" s="1">
        <v>45688</v>
      </c>
      <c r="G414">
        <v>6</v>
      </c>
      <c r="H414">
        <v>541</v>
      </c>
      <c r="I414" t="s">
        <v>28</v>
      </c>
      <c r="J414" t="s">
        <v>551</v>
      </c>
      <c r="K414" t="s">
        <v>15</v>
      </c>
    </row>
    <row r="415" spans="1:11" x14ac:dyDescent="0.35">
      <c r="A415">
        <v>413</v>
      </c>
      <c r="B415" t="s">
        <v>459</v>
      </c>
      <c r="C415" t="s">
        <v>17</v>
      </c>
      <c r="D415" t="s">
        <v>44</v>
      </c>
      <c r="E415">
        <v>45850</v>
      </c>
      <c r="F415" s="1">
        <v>45858</v>
      </c>
      <c r="G415">
        <v>8</v>
      </c>
      <c r="H415">
        <v>779</v>
      </c>
      <c r="I415" t="s">
        <v>14</v>
      </c>
      <c r="J415" t="s">
        <v>550</v>
      </c>
      <c r="K415" t="s">
        <v>29</v>
      </c>
    </row>
    <row r="416" spans="1:11" x14ac:dyDescent="0.35">
      <c r="A416">
        <v>414</v>
      </c>
      <c r="B416" t="s">
        <v>460</v>
      </c>
      <c r="C416" t="s">
        <v>12</v>
      </c>
      <c r="D416" t="s">
        <v>58</v>
      </c>
      <c r="E416">
        <v>45909</v>
      </c>
      <c r="F416" s="1">
        <v>45911</v>
      </c>
      <c r="G416">
        <v>4</v>
      </c>
      <c r="H416">
        <v>249</v>
      </c>
      <c r="I416" t="s">
        <v>28</v>
      </c>
      <c r="J416" t="s">
        <v>551</v>
      </c>
      <c r="K416" t="s">
        <v>15</v>
      </c>
    </row>
    <row r="417" spans="1:11" x14ac:dyDescent="0.35">
      <c r="A417">
        <v>415</v>
      </c>
      <c r="B417" t="s">
        <v>461</v>
      </c>
      <c r="C417" t="s">
        <v>12</v>
      </c>
      <c r="D417" t="s">
        <v>27</v>
      </c>
      <c r="E417">
        <v>45854</v>
      </c>
      <c r="F417" s="1">
        <v>45867</v>
      </c>
      <c r="G417">
        <v>2</v>
      </c>
      <c r="H417">
        <v>146</v>
      </c>
      <c r="I417" t="s">
        <v>28</v>
      </c>
      <c r="J417" t="s">
        <v>547</v>
      </c>
      <c r="K417" t="s">
        <v>46</v>
      </c>
    </row>
    <row r="418" spans="1:11" x14ac:dyDescent="0.35">
      <c r="A418">
        <v>416</v>
      </c>
      <c r="B418" t="s">
        <v>462</v>
      </c>
      <c r="C418" t="s">
        <v>24</v>
      </c>
      <c r="D418" t="s">
        <v>25</v>
      </c>
      <c r="E418">
        <v>45665</v>
      </c>
      <c r="F418" s="1">
        <v>45678</v>
      </c>
      <c r="G418">
        <v>1</v>
      </c>
      <c r="H418">
        <v>333</v>
      </c>
      <c r="I418" t="s">
        <v>28</v>
      </c>
      <c r="J418" t="s">
        <v>33</v>
      </c>
      <c r="K418" t="s">
        <v>15</v>
      </c>
    </row>
    <row r="419" spans="1:11" x14ac:dyDescent="0.35">
      <c r="A419">
        <v>417</v>
      </c>
      <c r="B419" t="s">
        <v>463</v>
      </c>
      <c r="C419" t="s">
        <v>24</v>
      </c>
      <c r="D419" t="s">
        <v>38</v>
      </c>
      <c r="E419">
        <v>45897</v>
      </c>
      <c r="F419" s="1">
        <v>45904</v>
      </c>
      <c r="G419">
        <v>9</v>
      </c>
      <c r="H419">
        <v>687</v>
      </c>
      <c r="I419" t="s">
        <v>28</v>
      </c>
      <c r="J419" t="s">
        <v>547</v>
      </c>
      <c r="K419" t="s">
        <v>29</v>
      </c>
    </row>
    <row r="420" spans="1:11" x14ac:dyDescent="0.35">
      <c r="A420">
        <v>418</v>
      </c>
      <c r="B420" t="s">
        <v>464</v>
      </c>
      <c r="C420" t="s">
        <v>21</v>
      </c>
      <c r="D420" t="s">
        <v>83</v>
      </c>
      <c r="E420">
        <v>45847</v>
      </c>
      <c r="F420" s="1">
        <v>45857</v>
      </c>
      <c r="G420">
        <v>6</v>
      </c>
      <c r="H420">
        <v>342</v>
      </c>
      <c r="I420" t="s">
        <v>14</v>
      </c>
      <c r="J420" t="s">
        <v>33</v>
      </c>
      <c r="K420" t="s">
        <v>29</v>
      </c>
    </row>
    <row r="421" spans="1:11" x14ac:dyDescent="0.35">
      <c r="A421">
        <v>419</v>
      </c>
      <c r="B421" t="s">
        <v>465</v>
      </c>
      <c r="C421" t="s">
        <v>31</v>
      </c>
      <c r="D421" t="s">
        <v>76</v>
      </c>
      <c r="E421">
        <v>45972</v>
      </c>
      <c r="F421" s="1">
        <v>45977</v>
      </c>
      <c r="G421">
        <v>6</v>
      </c>
      <c r="H421">
        <v>461</v>
      </c>
      <c r="I421" t="s">
        <v>14</v>
      </c>
      <c r="J421" t="s">
        <v>550</v>
      </c>
      <c r="K421" t="s">
        <v>15</v>
      </c>
    </row>
    <row r="422" spans="1:11" x14ac:dyDescent="0.35">
      <c r="A422">
        <v>420</v>
      </c>
      <c r="B422" t="s">
        <v>466</v>
      </c>
      <c r="C422" t="s">
        <v>31</v>
      </c>
      <c r="D422" t="s">
        <v>50</v>
      </c>
      <c r="E422">
        <v>45707</v>
      </c>
      <c r="F422" s="1">
        <v>45717</v>
      </c>
      <c r="G422">
        <v>4</v>
      </c>
      <c r="H422">
        <v>371</v>
      </c>
      <c r="I422" t="s">
        <v>28</v>
      </c>
      <c r="J422" t="s">
        <v>549</v>
      </c>
      <c r="K422" t="s">
        <v>46</v>
      </c>
    </row>
    <row r="423" spans="1:11" x14ac:dyDescent="0.35">
      <c r="A423">
        <v>421</v>
      </c>
      <c r="B423" t="s">
        <v>467</v>
      </c>
      <c r="C423" t="s">
        <v>17</v>
      </c>
      <c r="D423" t="s">
        <v>56</v>
      </c>
      <c r="E423">
        <v>45698</v>
      </c>
      <c r="F423" s="1">
        <v>45707</v>
      </c>
      <c r="G423">
        <v>1</v>
      </c>
      <c r="H423">
        <v>200</v>
      </c>
      <c r="I423" t="s">
        <v>28</v>
      </c>
      <c r="J423" t="s">
        <v>549</v>
      </c>
      <c r="K423" t="s">
        <v>19</v>
      </c>
    </row>
    <row r="424" spans="1:11" x14ac:dyDescent="0.35">
      <c r="A424">
        <v>422</v>
      </c>
      <c r="B424" t="s">
        <v>468</v>
      </c>
      <c r="C424" t="s">
        <v>12</v>
      </c>
      <c r="D424" t="s">
        <v>13</v>
      </c>
      <c r="E424">
        <v>45694</v>
      </c>
      <c r="F424" s="1">
        <v>45703</v>
      </c>
      <c r="G424">
        <v>3</v>
      </c>
      <c r="H424">
        <v>356</v>
      </c>
      <c r="I424" t="s">
        <v>14</v>
      </c>
      <c r="J424" t="s">
        <v>549</v>
      </c>
      <c r="K424" t="s">
        <v>46</v>
      </c>
    </row>
    <row r="425" spans="1:11" x14ac:dyDescent="0.35">
      <c r="A425">
        <v>423</v>
      </c>
      <c r="B425" t="s">
        <v>469</v>
      </c>
      <c r="C425" t="s">
        <v>17</v>
      </c>
      <c r="D425" t="s">
        <v>18</v>
      </c>
      <c r="E425">
        <v>45720</v>
      </c>
      <c r="F425" s="1">
        <v>45721</v>
      </c>
      <c r="G425">
        <v>4</v>
      </c>
      <c r="H425">
        <v>587</v>
      </c>
      <c r="I425" t="s">
        <v>14</v>
      </c>
      <c r="J425" t="s">
        <v>547</v>
      </c>
      <c r="K425" t="s">
        <v>46</v>
      </c>
    </row>
    <row r="426" spans="1:11" x14ac:dyDescent="0.35">
      <c r="A426">
        <v>424</v>
      </c>
      <c r="B426" t="s">
        <v>470</v>
      </c>
      <c r="C426" t="s">
        <v>17</v>
      </c>
      <c r="D426" t="s">
        <v>18</v>
      </c>
      <c r="E426">
        <v>45835</v>
      </c>
      <c r="F426" s="1">
        <v>45843</v>
      </c>
      <c r="G426">
        <v>4</v>
      </c>
      <c r="H426">
        <v>441</v>
      </c>
      <c r="I426" t="s">
        <v>14</v>
      </c>
      <c r="J426" t="s">
        <v>33</v>
      </c>
      <c r="K426" t="s">
        <v>15</v>
      </c>
    </row>
    <row r="427" spans="1:11" x14ac:dyDescent="0.35">
      <c r="A427">
        <v>425</v>
      </c>
      <c r="B427" t="s">
        <v>471</v>
      </c>
      <c r="C427" t="s">
        <v>17</v>
      </c>
      <c r="D427" t="s">
        <v>64</v>
      </c>
      <c r="E427">
        <v>46013</v>
      </c>
      <c r="F427" s="1">
        <v>46022</v>
      </c>
      <c r="G427">
        <v>8</v>
      </c>
      <c r="H427">
        <v>953</v>
      </c>
      <c r="I427" t="s">
        <v>14</v>
      </c>
      <c r="J427" t="s">
        <v>549</v>
      </c>
      <c r="K427" t="s">
        <v>29</v>
      </c>
    </row>
    <row r="428" spans="1:11" x14ac:dyDescent="0.35">
      <c r="A428">
        <v>426</v>
      </c>
      <c r="B428" t="s">
        <v>472</v>
      </c>
      <c r="C428" t="s">
        <v>31</v>
      </c>
      <c r="D428" t="s">
        <v>32</v>
      </c>
      <c r="E428">
        <v>45693</v>
      </c>
      <c r="F428" s="1">
        <v>45702</v>
      </c>
      <c r="G428">
        <v>10</v>
      </c>
      <c r="H428">
        <v>356</v>
      </c>
      <c r="I428" t="s">
        <v>14</v>
      </c>
      <c r="J428" t="s">
        <v>547</v>
      </c>
      <c r="K428" t="s">
        <v>46</v>
      </c>
    </row>
    <row r="429" spans="1:11" x14ac:dyDescent="0.35">
      <c r="A429">
        <v>427</v>
      </c>
      <c r="B429" t="s">
        <v>473</v>
      </c>
      <c r="C429" t="s">
        <v>21</v>
      </c>
      <c r="D429" t="s">
        <v>22</v>
      </c>
      <c r="E429">
        <v>45862</v>
      </c>
      <c r="F429" s="1">
        <v>45865</v>
      </c>
      <c r="G429">
        <v>9</v>
      </c>
      <c r="H429">
        <v>855</v>
      </c>
      <c r="I429" t="s">
        <v>28</v>
      </c>
      <c r="J429" t="s">
        <v>33</v>
      </c>
      <c r="K429" t="s">
        <v>19</v>
      </c>
    </row>
    <row r="430" spans="1:11" x14ac:dyDescent="0.35">
      <c r="A430">
        <v>428</v>
      </c>
      <c r="B430" t="s">
        <v>474</v>
      </c>
      <c r="C430" t="s">
        <v>17</v>
      </c>
      <c r="D430" t="s">
        <v>64</v>
      </c>
      <c r="E430">
        <v>45773</v>
      </c>
      <c r="F430" s="1">
        <v>45787</v>
      </c>
      <c r="G430">
        <v>1</v>
      </c>
      <c r="H430">
        <v>320</v>
      </c>
      <c r="I430" t="s">
        <v>28</v>
      </c>
      <c r="J430" t="s">
        <v>551</v>
      </c>
      <c r="K430" t="s">
        <v>15</v>
      </c>
    </row>
    <row r="431" spans="1:11" x14ac:dyDescent="0.35">
      <c r="A431">
        <v>429</v>
      </c>
      <c r="B431" t="s">
        <v>475</v>
      </c>
      <c r="C431" t="s">
        <v>21</v>
      </c>
      <c r="D431" t="s">
        <v>83</v>
      </c>
      <c r="E431">
        <v>46011</v>
      </c>
      <c r="F431" s="1">
        <v>46021</v>
      </c>
      <c r="G431">
        <v>10</v>
      </c>
      <c r="H431">
        <v>308</v>
      </c>
      <c r="I431" t="s">
        <v>28</v>
      </c>
      <c r="J431" t="s">
        <v>551</v>
      </c>
      <c r="K431" t="s">
        <v>46</v>
      </c>
    </row>
    <row r="432" spans="1:11" x14ac:dyDescent="0.35">
      <c r="A432">
        <v>430</v>
      </c>
      <c r="B432" t="s">
        <v>476</v>
      </c>
      <c r="C432" t="s">
        <v>21</v>
      </c>
      <c r="D432" t="s">
        <v>22</v>
      </c>
      <c r="E432">
        <v>46007</v>
      </c>
      <c r="F432" s="1">
        <v>46020</v>
      </c>
      <c r="G432">
        <v>8</v>
      </c>
      <c r="H432">
        <v>259</v>
      </c>
      <c r="I432" t="s">
        <v>28</v>
      </c>
      <c r="J432" t="s">
        <v>549</v>
      </c>
      <c r="K432" t="s">
        <v>29</v>
      </c>
    </row>
    <row r="433" spans="1:11" x14ac:dyDescent="0.35">
      <c r="A433">
        <v>431</v>
      </c>
      <c r="B433" t="s">
        <v>477</v>
      </c>
      <c r="C433" t="s">
        <v>21</v>
      </c>
      <c r="D433" t="s">
        <v>22</v>
      </c>
      <c r="E433">
        <v>45684</v>
      </c>
      <c r="F433" s="1">
        <v>45686</v>
      </c>
      <c r="G433">
        <v>8</v>
      </c>
      <c r="H433">
        <v>684</v>
      </c>
      <c r="I433" t="s">
        <v>14</v>
      </c>
      <c r="J433" t="s">
        <v>549</v>
      </c>
      <c r="K433" t="s">
        <v>29</v>
      </c>
    </row>
    <row r="434" spans="1:11" x14ac:dyDescent="0.35">
      <c r="A434">
        <v>432</v>
      </c>
      <c r="B434" t="s">
        <v>478</v>
      </c>
      <c r="C434" t="s">
        <v>21</v>
      </c>
      <c r="D434" t="s">
        <v>83</v>
      </c>
      <c r="E434">
        <v>45925</v>
      </c>
      <c r="F434" s="1">
        <v>45930</v>
      </c>
      <c r="G434">
        <v>6</v>
      </c>
      <c r="H434">
        <v>993</v>
      </c>
      <c r="I434" t="s">
        <v>28</v>
      </c>
      <c r="J434" t="s">
        <v>547</v>
      </c>
      <c r="K434" t="s">
        <v>15</v>
      </c>
    </row>
    <row r="435" spans="1:11" x14ac:dyDescent="0.35">
      <c r="A435">
        <v>433</v>
      </c>
      <c r="B435" t="s">
        <v>479</v>
      </c>
      <c r="C435" t="s">
        <v>31</v>
      </c>
      <c r="D435" t="s">
        <v>42</v>
      </c>
      <c r="E435">
        <v>45798</v>
      </c>
      <c r="F435" s="1">
        <v>45804</v>
      </c>
      <c r="G435">
        <v>1</v>
      </c>
      <c r="H435">
        <v>773</v>
      </c>
      <c r="I435" t="s">
        <v>28</v>
      </c>
      <c r="J435" t="s">
        <v>33</v>
      </c>
      <c r="K435" t="s">
        <v>15</v>
      </c>
    </row>
    <row r="436" spans="1:11" x14ac:dyDescent="0.35">
      <c r="A436">
        <v>434</v>
      </c>
      <c r="B436" t="s">
        <v>480</v>
      </c>
      <c r="C436" t="s">
        <v>12</v>
      </c>
      <c r="D436" t="s">
        <v>58</v>
      </c>
      <c r="E436">
        <v>45663</v>
      </c>
      <c r="F436" s="1">
        <v>45669</v>
      </c>
      <c r="G436">
        <v>8</v>
      </c>
      <c r="H436">
        <v>527</v>
      </c>
      <c r="I436" t="s">
        <v>28</v>
      </c>
      <c r="J436" t="s">
        <v>551</v>
      </c>
      <c r="K436" t="s">
        <v>46</v>
      </c>
    </row>
    <row r="437" spans="1:11" x14ac:dyDescent="0.35">
      <c r="A437">
        <v>435</v>
      </c>
      <c r="B437" t="s">
        <v>481</v>
      </c>
      <c r="C437" t="s">
        <v>21</v>
      </c>
      <c r="D437" t="s">
        <v>83</v>
      </c>
      <c r="E437">
        <v>45992</v>
      </c>
      <c r="F437" s="1">
        <v>46002</v>
      </c>
      <c r="G437">
        <v>10</v>
      </c>
      <c r="H437">
        <v>752</v>
      </c>
      <c r="I437" t="s">
        <v>14</v>
      </c>
      <c r="J437" t="s">
        <v>551</v>
      </c>
      <c r="K437" t="s">
        <v>15</v>
      </c>
    </row>
    <row r="438" spans="1:11" x14ac:dyDescent="0.35">
      <c r="A438">
        <v>436</v>
      </c>
      <c r="B438" t="s">
        <v>482</v>
      </c>
      <c r="C438" t="s">
        <v>24</v>
      </c>
      <c r="D438" t="s">
        <v>38</v>
      </c>
      <c r="E438">
        <v>45988</v>
      </c>
      <c r="F438" s="1">
        <v>45995</v>
      </c>
      <c r="G438">
        <v>1</v>
      </c>
      <c r="H438">
        <v>821</v>
      </c>
      <c r="I438" t="s">
        <v>14</v>
      </c>
      <c r="J438" t="s">
        <v>549</v>
      </c>
      <c r="K438" t="s">
        <v>15</v>
      </c>
    </row>
    <row r="439" spans="1:11" x14ac:dyDescent="0.35">
      <c r="A439">
        <v>437</v>
      </c>
      <c r="B439" t="s">
        <v>483</v>
      </c>
      <c r="C439" t="s">
        <v>21</v>
      </c>
      <c r="D439" t="s">
        <v>54</v>
      </c>
      <c r="E439">
        <v>45928</v>
      </c>
      <c r="F439" s="1">
        <v>45934</v>
      </c>
      <c r="G439">
        <v>9</v>
      </c>
      <c r="H439">
        <v>733</v>
      </c>
      <c r="I439" t="s">
        <v>28</v>
      </c>
      <c r="J439" t="s">
        <v>550</v>
      </c>
      <c r="K439" t="s">
        <v>29</v>
      </c>
    </row>
    <row r="440" spans="1:11" x14ac:dyDescent="0.35">
      <c r="A440">
        <v>438</v>
      </c>
      <c r="B440" t="s">
        <v>484</v>
      </c>
      <c r="C440" t="s">
        <v>24</v>
      </c>
      <c r="D440" t="s">
        <v>70</v>
      </c>
      <c r="E440">
        <v>45707</v>
      </c>
      <c r="F440" s="1">
        <v>45713</v>
      </c>
      <c r="G440">
        <v>7</v>
      </c>
      <c r="H440">
        <v>471</v>
      </c>
      <c r="I440" t="s">
        <v>28</v>
      </c>
      <c r="J440" t="s">
        <v>551</v>
      </c>
      <c r="K440" t="s">
        <v>46</v>
      </c>
    </row>
    <row r="441" spans="1:11" x14ac:dyDescent="0.35">
      <c r="A441">
        <v>439</v>
      </c>
      <c r="B441" t="s">
        <v>485</v>
      </c>
      <c r="C441" t="s">
        <v>31</v>
      </c>
      <c r="D441" t="s">
        <v>42</v>
      </c>
      <c r="E441">
        <v>45738</v>
      </c>
      <c r="F441" s="1">
        <v>45745</v>
      </c>
      <c r="G441">
        <v>2</v>
      </c>
      <c r="H441">
        <v>566</v>
      </c>
      <c r="I441" t="s">
        <v>28</v>
      </c>
      <c r="J441" t="s">
        <v>550</v>
      </c>
      <c r="K441" t="s">
        <v>19</v>
      </c>
    </row>
    <row r="442" spans="1:11" x14ac:dyDescent="0.35">
      <c r="A442">
        <v>440</v>
      </c>
      <c r="B442" t="s">
        <v>486</v>
      </c>
      <c r="C442" t="s">
        <v>21</v>
      </c>
      <c r="D442" t="s">
        <v>22</v>
      </c>
      <c r="E442">
        <v>45839</v>
      </c>
      <c r="F442" s="1">
        <v>45846</v>
      </c>
      <c r="G442">
        <v>1</v>
      </c>
      <c r="H442">
        <v>284</v>
      </c>
      <c r="I442" t="s">
        <v>14</v>
      </c>
      <c r="J442" t="s">
        <v>550</v>
      </c>
      <c r="K442" t="s">
        <v>46</v>
      </c>
    </row>
    <row r="443" spans="1:11" x14ac:dyDescent="0.35">
      <c r="A443">
        <v>441</v>
      </c>
      <c r="B443" t="s">
        <v>487</v>
      </c>
      <c r="C443" t="s">
        <v>12</v>
      </c>
      <c r="D443" t="s">
        <v>13</v>
      </c>
      <c r="E443">
        <v>45886</v>
      </c>
      <c r="F443" s="1">
        <v>45887</v>
      </c>
      <c r="G443">
        <v>8</v>
      </c>
      <c r="H443">
        <v>48</v>
      </c>
      <c r="I443" t="s">
        <v>14</v>
      </c>
      <c r="J443" t="s">
        <v>33</v>
      </c>
      <c r="K443" t="s">
        <v>46</v>
      </c>
    </row>
    <row r="444" spans="1:11" x14ac:dyDescent="0.35">
      <c r="A444">
        <v>442</v>
      </c>
      <c r="B444" t="s">
        <v>488</v>
      </c>
      <c r="C444" t="s">
        <v>21</v>
      </c>
      <c r="D444" t="s">
        <v>22</v>
      </c>
      <c r="E444">
        <v>45874</v>
      </c>
      <c r="F444" s="1">
        <v>45880</v>
      </c>
      <c r="G444">
        <v>3</v>
      </c>
      <c r="H444">
        <v>262</v>
      </c>
      <c r="I444" t="s">
        <v>28</v>
      </c>
      <c r="J444" t="s">
        <v>33</v>
      </c>
      <c r="K444" t="s">
        <v>29</v>
      </c>
    </row>
    <row r="445" spans="1:11" x14ac:dyDescent="0.35">
      <c r="A445">
        <v>443</v>
      </c>
      <c r="B445" t="s">
        <v>489</v>
      </c>
      <c r="C445" t="s">
        <v>21</v>
      </c>
      <c r="D445" t="s">
        <v>40</v>
      </c>
      <c r="E445">
        <v>45716</v>
      </c>
      <c r="F445" s="1">
        <v>45726</v>
      </c>
      <c r="G445">
        <v>8</v>
      </c>
      <c r="H445">
        <v>733</v>
      </c>
      <c r="I445" t="s">
        <v>14</v>
      </c>
      <c r="J445" t="s">
        <v>551</v>
      </c>
      <c r="K445" t="s">
        <v>46</v>
      </c>
    </row>
    <row r="446" spans="1:11" x14ac:dyDescent="0.35">
      <c r="A446">
        <v>444</v>
      </c>
      <c r="B446" t="s">
        <v>490</v>
      </c>
      <c r="C446" t="s">
        <v>21</v>
      </c>
      <c r="D446" t="s">
        <v>22</v>
      </c>
      <c r="E446">
        <v>45758</v>
      </c>
      <c r="F446" s="1">
        <v>45761</v>
      </c>
      <c r="G446">
        <v>8</v>
      </c>
      <c r="H446">
        <v>258</v>
      </c>
      <c r="I446" t="s">
        <v>14</v>
      </c>
      <c r="J446" t="s">
        <v>547</v>
      </c>
      <c r="K446" t="s">
        <v>15</v>
      </c>
    </row>
    <row r="447" spans="1:11" x14ac:dyDescent="0.35">
      <c r="A447">
        <v>445</v>
      </c>
      <c r="B447" t="s">
        <v>491</v>
      </c>
      <c r="C447" t="s">
        <v>21</v>
      </c>
      <c r="D447" t="s">
        <v>22</v>
      </c>
      <c r="E447">
        <v>45742</v>
      </c>
      <c r="F447" s="1">
        <v>45748</v>
      </c>
      <c r="G447">
        <v>10</v>
      </c>
      <c r="H447">
        <v>405</v>
      </c>
      <c r="I447" t="s">
        <v>14</v>
      </c>
      <c r="J447" t="s">
        <v>33</v>
      </c>
      <c r="K447" t="s">
        <v>46</v>
      </c>
    </row>
    <row r="448" spans="1:11" x14ac:dyDescent="0.35">
      <c r="A448">
        <v>446</v>
      </c>
      <c r="B448" t="s">
        <v>492</v>
      </c>
      <c r="C448" t="s">
        <v>21</v>
      </c>
      <c r="D448" t="s">
        <v>83</v>
      </c>
      <c r="E448">
        <v>45924</v>
      </c>
      <c r="F448" s="1">
        <v>45925</v>
      </c>
      <c r="G448">
        <v>6</v>
      </c>
      <c r="H448">
        <v>252</v>
      </c>
      <c r="I448" t="s">
        <v>14</v>
      </c>
      <c r="J448" t="s">
        <v>551</v>
      </c>
      <c r="K448" t="s">
        <v>15</v>
      </c>
    </row>
    <row r="449" spans="1:11" x14ac:dyDescent="0.35">
      <c r="A449">
        <v>447</v>
      </c>
      <c r="B449" t="s">
        <v>493</v>
      </c>
      <c r="C449" t="s">
        <v>31</v>
      </c>
      <c r="D449" t="s">
        <v>42</v>
      </c>
      <c r="E449">
        <v>45965</v>
      </c>
      <c r="F449" s="1">
        <v>45971</v>
      </c>
      <c r="G449">
        <v>10</v>
      </c>
      <c r="H449">
        <v>85</v>
      </c>
      <c r="I449" t="s">
        <v>14</v>
      </c>
      <c r="J449" t="s">
        <v>547</v>
      </c>
      <c r="K449" t="s">
        <v>29</v>
      </c>
    </row>
    <row r="450" spans="1:11" x14ac:dyDescent="0.35">
      <c r="A450">
        <v>448</v>
      </c>
      <c r="B450" t="s">
        <v>494</v>
      </c>
      <c r="C450" t="s">
        <v>31</v>
      </c>
      <c r="D450" t="s">
        <v>42</v>
      </c>
      <c r="E450">
        <v>45768</v>
      </c>
      <c r="F450" s="1">
        <v>45772</v>
      </c>
      <c r="G450">
        <v>9</v>
      </c>
      <c r="H450">
        <v>67</v>
      </c>
      <c r="I450" t="s">
        <v>14</v>
      </c>
      <c r="J450" t="s">
        <v>551</v>
      </c>
      <c r="K450" t="s">
        <v>15</v>
      </c>
    </row>
    <row r="451" spans="1:11" x14ac:dyDescent="0.35">
      <c r="A451">
        <v>449</v>
      </c>
      <c r="B451" t="s">
        <v>495</v>
      </c>
      <c r="C451" t="s">
        <v>21</v>
      </c>
      <c r="D451" t="s">
        <v>54</v>
      </c>
      <c r="E451">
        <v>45812</v>
      </c>
      <c r="F451" s="1">
        <v>45818</v>
      </c>
      <c r="G451">
        <v>3</v>
      </c>
      <c r="H451">
        <v>723</v>
      </c>
      <c r="I451" t="s">
        <v>14</v>
      </c>
      <c r="J451" t="s">
        <v>551</v>
      </c>
      <c r="K451" t="s">
        <v>46</v>
      </c>
    </row>
    <row r="452" spans="1:11" x14ac:dyDescent="0.35">
      <c r="A452">
        <v>450</v>
      </c>
      <c r="B452" t="s">
        <v>496</v>
      </c>
      <c r="C452" t="s">
        <v>31</v>
      </c>
      <c r="D452" t="s">
        <v>32</v>
      </c>
      <c r="E452">
        <v>45762</v>
      </c>
      <c r="F452" s="1">
        <v>45766</v>
      </c>
      <c r="G452">
        <v>2</v>
      </c>
      <c r="H452">
        <v>919</v>
      </c>
      <c r="I452" t="s">
        <v>14</v>
      </c>
      <c r="J452" t="s">
        <v>551</v>
      </c>
      <c r="K452" t="s">
        <v>19</v>
      </c>
    </row>
    <row r="453" spans="1:11" x14ac:dyDescent="0.35">
      <c r="A453">
        <v>451</v>
      </c>
      <c r="B453" t="s">
        <v>497</v>
      </c>
      <c r="C453" t="s">
        <v>12</v>
      </c>
      <c r="D453" t="s">
        <v>58</v>
      </c>
      <c r="E453">
        <v>45871</v>
      </c>
      <c r="F453" s="1">
        <v>45877</v>
      </c>
      <c r="G453">
        <v>2</v>
      </c>
      <c r="H453">
        <v>315</v>
      </c>
      <c r="I453" t="s">
        <v>14</v>
      </c>
      <c r="J453" t="s">
        <v>33</v>
      </c>
      <c r="K453" t="s">
        <v>46</v>
      </c>
    </row>
    <row r="454" spans="1:11" x14ac:dyDescent="0.35">
      <c r="A454">
        <v>452</v>
      </c>
      <c r="B454" t="s">
        <v>498</v>
      </c>
      <c r="C454" t="s">
        <v>12</v>
      </c>
      <c r="D454" t="s">
        <v>36</v>
      </c>
      <c r="E454">
        <v>45739</v>
      </c>
      <c r="F454" s="1">
        <v>45745</v>
      </c>
      <c r="G454">
        <v>3</v>
      </c>
      <c r="H454">
        <v>561</v>
      </c>
      <c r="I454" t="s">
        <v>14</v>
      </c>
      <c r="J454" t="s">
        <v>33</v>
      </c>
      <c r="K454" t="s">
        <v>29</v>
      </c>
    </row>
    <row r="455" spans="1:11" x14ac:dyDescent="0.35">
      <c r="A455">
        <v>453</v>
      </c>
      <c r="B455" t="s">
        <v>499</v>
      </c>
      <c r="C455" t="s">
        <v>12</v>
      </c>
      <c r="D455" t="s">
        <v>13</v>
      </c>
      <c r="E455">
        <v>45834</v>
      </c>
      <c r="F455" s="1">
        <v>45838</v>
      </c>
      <c r="G455">
        <v>1</v>
      </c>
      <c r="H455">
        <v>934</v>
      </c>
      <c r="I455" t="s">
        <v>14</v>
      </c>
      <c r="J455" t="s">
        <v>33</v>
      </c>
      <c r="K455" t="s">
        <v>15</v>
      </c>
    </row>
    <row r="456" spans="1:11" x14ac:dyDescent="0.35">
      <c r="A456">
        <v>454</v>
      </c>
      <c r="B456" t="s">
        <v>500</v>
      </c>
      <c r="C456" t="s">
        <v>12</v>
      </c>
      <c r="D456" t="s">
        <v>58</v>
      </c>
      <c r="E456">
        <v>46008</v>
      </c>
      <c r="F456" s="1">
        <v>46013</v>
      </c>
      <c r="G456">
        <v>1</v>
      </c>
      <c r="H456">
        <v>979</v>
      </c>
      <c r="I456" t="s">
        <v>28</v>
      </c>
      <c r="J456" t="s">
        <v>551</v>
      </c>
      <c r="K456" t="s">
        <v>29</v>
      </c>
    </row>
    <row r="457" spans="1:11" x14ac:dyDescent="0.35">
      <c r="A457">
        <v>455</v>
      </c>
      <c r="B457" t="s">
        <v>501</v>
      </c>
      <c r="C457" t="s">
        <v>31</v>
      </c>
      <c r="D457" t="s">
        <v>32</v>
      </c>
      <c r="E457">
        <v>45917</v>
      </c>
      <c r="F457" s="1">
        <v>45923</v>
      </c>
      <c r="G457">
        <v>1</v>
      </c>
      <c r="H457">
        <v>805</v>
      </c>
      <c r="I457" t="s">
        <v>28</v>
      </c>
      <c r="J457" t="s">
        <v>549</v>
      </c>
      <c r="K457" t="s">
        <v>29</v>
      </c>
    </row>
    <row r="458" spans="1:11" x14ac:dyDescent="0.35">
      <c r="A458">
        <v>456</v>
      </c>
      <c r="B458" t="s">
        <v>502</v>
      </c>
      <c r="C458" t="s">
        <v>17</v>
      </c>
      <c r="D458" t="s">
        <v>18</v>
      </c>
      <c r="E458">
        <v>45666</v>
      </c>
      <c r="F458" s="1">
        <v>45673</v>
      </c>
      <c r="G458">
        <v>3</v>
      </c>
      <c r="H458">
        <v>319</v>
      </c>
      <c r="I458" t="s">
        <v>14</v>
      </c>
      <c r="J458" t="s">
        <v>551</v>
      </c>
      <c r="K458" t="s">
        <v>46</v>
      </c>
    </row>
    <row r="459" spans="1:11" x14ac:dyDescent="0.35">
      <c r="A459">
        <v>457</v>
      </c>
      <c r="B459" t="s">
        <v>503</v>
      </c>
      <c r="C459" t="s">
        <v>17</v>
      </c>
      <c r="D459" t="s">
        <v>44</v>
      </c>
      <c r="E459">
        <v>45779</v>
      </c>
      <c r="F459" s="1">
        <v>45789</v>
      </c>
      <c r="G459">
        <v>4</v>
      </c>
      <c r="H459">
        <v>872</v>
      </c>
      <c r="I459" t="s">
        <v>14</v>
      </c>
      <c r="J459" t="s">
        <v>550</v>
      </c>
      <c r="K459" t="s">
        <v>29</v>
      </c>
    </row>
    <row r="460" spans="1:11" x14ac:dyDescent="0.35">
      <c r="A460">
        <v>458</v>
      </c>
      <c r="B460" t="s">
        <v>504</v>
      </c>
      <c r="C460" t="s">
        <v>24</v>
      </c>
      <c r="D460" t="s">
        <v>70</v>
      </c>
      <c r="E460">
        <v>45728</v>
      </c>
      <c r="F460" s="1">
        <v>45732</v>
      </c>
      <c r="G460">
        <v>3</v>
      </c>
      <c r="H460">
        <v>154</v>
      </c>
      <c r="I460" t="s">
        <v>28</v>
      </c>
      <c r="J460" t="s">
        <v>550</v>
      </c>
      <c r="K460" t="s">
        <v>29</v>
      </c>
    </row>
    <row r="461" spans="1:11" x14ac:dyDescent="0.35">
      <c r="A461">
        <v>459</v>
      </c>
      <c r="B461" t="s">
        <v>505</v>
      </c>
      <c r="C461" t="s">
        <v>12</v>
      </c>
      <c r="D461" t="s">
        <v>13</v>
      </c>
      <c r="E461">
        <v>45842</v>
      </c>
      <c r="F461" s="1">
        <v>45844</v>
      </c>
      <c r="G461">
        <v>10</v>
      </c>
      <c r="H461">
        <v>674</v>
      </c>
      <c r="I461" t="s">
        <v>28</v>
      </c>
      <c r="J461" t="s">
        <v>549</v>
      </c>
      <c r="K461" t="s">
        <v>19</v>
      </c>
    </row>
    <row r="462" spans="1:11" x14ac:dyDescent="0.35">
      <c r="A462">
        <v>460</v>
      </c>
      <c r="B462" t="s">
        <v>506</v>
      </c>
      <c r="C462" t="s">
        <v>17</v>
      </c>
      <c r="D462" t="s">
        <v>18</v>
      </c>
      <c r="E462">
        <v>45925</v>
      </c>
      <c r="F462" s="1">
        <v>45930</v>
      </c>
      <c r="G462">
        <v>8</v>
      </c>
      <c r="H462">
        <v>203</v>
      </c>
      <c r="I462" t="s">
        <v>14</v>
      </c>
      <c r="J462" t="s">
        <v>547</v>
      </c>
      <c r="K462" t="s">
        <v>19</v>
      </c>
    </row>
    <row r="463" spans="1:11" x14ac:dyDescent="0.35">
      <c r="A463">
        <v>461</v>
      </c>
      <c r="B463" t="s">
        <v>507</v>
      </c>
      <c r="C463" t="s">
        <v>31</v>
      </c>
      <c r="D463" t="s">
        <v>50</v>
      </c>
      <c r="E463">
        <v>45759</v>
      </c>
      <c r="F463" s="1">
        <v>45765</v>
      </c>
      <c r="G463">
        <v>5</v>
      </c>
      <c r="H463">
        <v>608</v>
      </c>
      <c r="I463" t="s">
        <v>28</v>
      </c>
      <c r="J463" t="s">
        <v>551</v>
      </c>
      <c r="K463" t="s">
        <v>46</v>
      </c>
    </row>
    <row r="464" spans="1:11" x14ac:dyDescent="0.35">
      <c r="A464">
        <v>462</v>
      </c>
      <c r="B464" t="s">
        <v>508</v>
      </c>
      <c r="C464" t="s">
        <v>31</v>
      </c>
      <c r="D464" t="s">
        <v>42</v>
      </c>
      <c r="E464">
        <v>45768</v>
      </c>
      <c r="F464" s="1">
        <v>45772</v>
      </c>
      <c r="G464">
        <v>5</v>
      </c>
      <c r="H464">
        <v>664</v>
      </c>
      <c r="I464" t="s">
        <v>28</v>
      </c>
      <c r="J464" t="s">
        <v>33</v>
      </c>
      <c r="K464" t="s">
        <v>19</v>
      </c>
    </row>
    <row r="465" spans="1:11" x14ac:dyDescent="0.35">
      <c r="A465">
        <v>463</v>
      </c>
      <c r="B465" t="s">
        <v>509</v>
      </c>
      <c r="C465" t="s">
        <v>31</v>
      </c>
      <c r="D465" t="s">
        <v>42</v>
      </c>
      <c r="E465">
        <v>45802</v>
      </c>
      <c r="F465" s="1">
        <v>45814</v>
      </c>
      <c r="G465">
        <v>9</v>
      </c>
      <c r="H465">
        <v>164</v>
      </c>
      <c r="I465" t="s">
        <v>28</v>
      </c>
      <c r="J465" t="s">
        <v>547</v>
      </c>
      <c r="K465" t="s">
        <v>15</v>
      </c>
    </row>
    <row r="466" spans="1:11" x14ac:dyDescent="0.35">
      <c r="A466">
        <v>464</v>
      </c>
      <c r="B466" t="s">
        <v>510</v>
      </c>
      <c r="C466" t="s">
        <v>21</v>
      </c>
      <c r="D466" t="s">
        <v>22</v>
      </c>
      <c r="E466">
        <v>45683</v>
      </c>
      <c r="F466" s="1">
        <v>45686</v>
      </c>
      <c r="G466">
        <v>4</v>
      </c>
      <c r="H466">
        <v>200</v>
      </c>
      <c r="I466" t="s">
        <v>14</v>
      </c>
      <c r="J466" t="s">
        <v>549</v>
      </c>
      <c r="K466" t="s">
        <v>46</v>
      </c>
    </row>
    <row r="467" spans="1:11" x14ac:dyDescent="0.35">
      <c r="A467">
        <v>465</v>
      </c>
      <c r="B467" t="s">
        <v>511</v>
      </c>
      <c r="C467" t="s">
        <v>24</v>
      </c>
      <c r="D467" t="s">
        <v>38</v>
      </c>
      <c r="E467">
        <v>45793</v>
      </c>
      <c r="F467" s="1">
        <v>45802</v>
      </c>
      <c r="G467">
        <v>4</v>
      </c>
      <c r="H467">
        <v>959</v>
      </c>
      <c r="I467" t="s">
        <v>14</v>
      </c>
      <c r="J467" t="s">
        <v>550</v>
      </c>
      <c r="K467" t="s">
        <v>29</v>
      </c>
    </row>
    <row r="468" spans="1:11" x14ac:dyDescent="0.35">
      <c r="A468">
        <v>466</v>
      </c>
      <c r="B468" t="s">
        <v>512</v>
      </c>
      <c r="C468" t="s">
        <v>24</v>
      </c>
      <c r="D468" t="s">
        <v>38</v>
      </c>
      <c r="E468">
        <v>45942</v>
      </c>
      <c r="F468" s="1">
        <v>45945</v>
      </c>
      <c r="G468">
        <v>3</v>
      </c>
      <c r="H468">
        <v>960</v>
      </c>
      <c r="I468" t="s">
        <v>14</v>
      </c>
      <c r="J468" t="s">
        <v>547</v>
      </c>
      <c r="K468" t="s">
        <v>46</v>
      </c>
    </row>
    <row r="469" spans="1:11" x14ac:dyDescent="0.35">
      <c r="A469">
        <v>467</v>
      </c>
      <c r="B469" t="s">
        <v>513</v>
      </c>
      <c r="C469" t="s">
        <v>24</v>
      </c>
      <c r="D469" t="s">
        <v>70</v>
      </c>
      <c r="E469">
        <v>45878</v>
      </c>
      <c r="F469" s="1">
        <v>45882</v>
      </c>
      <c r="G469">
        <v>1</v>
      </c>
      <c r="H469">
        <v>269</v>
      </c>
      <c r="I469" t="s">
        <v>14</v>
      </c>
      <c r="J469" t="s">
        <v>550</v>
      </c>
      <c r="K469" t="s">
        <v>15</v>
      </c>
    </row>
    <row r="470" spans="1:11" x14ac:dyDescent="0.35">
      <c r="A470">
        <v>468</v>
      </c>
      <c r="B470" t="s">
        <v>514</v>
      </c>
      <c r="C470" t="s">
        <v>12</v>
      </c>
      <c r="D470" t="s">
        <v>27</v>
      </c>
      <c r="E470">
        <v>45680</v>
      </c>
      <c r="F470" s="1">
        <v>45689</v>
      </c>
      <c r="G470">
        <v>9</v>
      </c>
      <c r="H470">
        <v>498</v>
      </c>
      <c r="I470" t="s">
        <v>14</v>
      </c>
      <c r="J470" t="s">
        <v>551</v>
      </c>
      <c r="K470" t="s">
        <v>46</v>
      </c>
    </row>
    <row r="471" spans="1:11" x14ac:dyDescent="0.35">
      <c r="A471">
        <v>469</v>
      </c>
      <c r="B471" t="s">
        <v>515</v>
      </c>
      <c r="C471" t="s">
        <v>21</v>
      </c>
      <c r="D471" t="s">
        <v>83</v>
      </c>
      <c r="E471">
        <v>45736</v>
      </c>
      <c r="F471" s="1">
        <v>45743</v>
      </c>
      <c r="G471">
        <v>6</v>
      </c>
      <c r="H471">
        <v>662</v>
      </c>
      <c r="I471" t="s">
        <v>14</v>
      </c>
      <c r="J471" t="s">
        <v>550</v>
      </c>
      <c r="K471" t="s">
        <v>46</v>
      </c>
    </row>
    <row r="472" spans="1:11" x14ac:dyDescent="0.35">
      <c r="A472">
        <v>470</v>
      </c>
      <c r="B472" t="s">
        <v>516</v>
      </c>
      <c r="C472" t="s">
        <v>24</v>
      </c>
      <c r="D472" t="s">
        <v>38</v>
      </c>
      <c r="E472">
        <v>45681</v>
      </c>
      <c r="F472" s="1">
        <v>45691</v>
      </c>
      <c r="G472">
        <v>1</v>
      </c>
      <c r="H472">
        <v>909</v>
      </c>
      <c r="I472" t="s">
        <v>28</v>
      </c>
      <c r="J472" t="s">
        <v>33</v>
      </c>
      <c r="K472" t="s">
        <v>15</v>
      </c>
    </row>
    <row r="473" spans="1:11" x14ac:dyDescent="0.35">
      <c r="A473">
        <v>471</v>
      </c>
      <c r="B473" t="s">
        <v>517</v>
      </c>
      <c r="C473" t="s">
        <v>31</v>
      </c>
      <c r="D473" t="s">
        <v>32</v>
      </c>
      <c r="E473">
        <v>46012</v>
      </c>
      <c r="F473" s="1">
        <v>46015</v>
      </c>
      <c r="G473">
        <v>8</v>
      </c>
      <c r="H473">
        <v>189</v>
      </c>
      <c r="I473" t="s">
        <v>14</v>
      </c>
      <c r="J473" t="s">
        <v>551</v>
      </c>
      <c r="K473" t="s">
        <v>29</v>
      </c>
    </row>
    <row r="474" spans="1:11" x14ac:dyDescent="0.35">
      <c r="A474">
        <v>472</v>
      </c>
      <c r="B474" t="s">
        <v>518</v>
      </c>
      <c r="C474" t="s">
        <v>24</v>
      </c>
      <c r="D474" t="s">
        <v>25</v>
      </c>
      <c r="E474">
        <v>45770</v>
      </c>
      <c r="F474" s="1">
        <v>45779</v>
      </c>
      <c r="G474">
        <v>4</v>
      </c>
      <c r="H474">
        <v>689</v>
      </c>
      <c r="I474" t="s">
        <v>28</v>
      </c>
      <c r="J474" t="s">
        <v>549</v>
      </c>
      <c r="K474" t="s">
        <v>19</v>
      </c>
    </row>
    <row r="475" spans="1:11" x14ac:dyDescent="0.35">
      <c r="A475">
        <v>473</v>
      </c>
      <c r="B475" t="s">
        <v>519</v>
      </c>
      <c r="C475" t="s">
        <v>17</v>
      </c>
      <c r="D475" t="s">
        <v>44</v>
      </c>
      <c r="E475">
        <v>45921</v>
      </c>
      <c r="F475" s="1">
        <v>45928</v>
      </c>
      <c r="G475">
        <v>9</v>
      </c>
      <c r="H475">
        <v>485</v>
      </c>
      <c r="I475" t="s">
        <v>28</v>
      </c>
      <c r="J475" t="s">
        <v>550</v>
      </c>
      <c r="K475" t="s">
        <v>29</v>
      </c>
    </row>
    <row r="476" spans="1:11" x14ac:dyDescent="0.35">
      <c r="A476">
        <v>474</v>
      </c>
      <c r="B476" t="s">
        <v>520</v>
      </c>
      <c r="C476" t="s">
        <v>24</v>
      </c>
      <c r="D476" t="s">
        <v>25</v>
      </c>
      <c r="E476">
        <v>45909</v>
      </c>
      <c r="F476" s="1">
        <v>45911</v>
      </c>
      <c r="G476">
        <v>2</v>
      </c>
      <c r="H476">
        <v>31</v>
      </c>
      <c r="I476" t="s">
        <v>28</v>
      </c>
      <c r="J476" t="s">
        <v>547</v>
      </c>
      <c r="K476" t="s">
        <v>15</v>
      </c>
    </row>
    <row r="477" spans="1:11" x14ac:dyDescent="0.35">
      <c r="A477">
        <v>475</v>
      </c>
      <c r="B477" t="s">
        <v>521</v>
      </c>
      <c r="C477" t="s">
        <v>17</v>
      </c>
      <c r="D477" t="s">
        <v>56</v>
      </c>
      <c r="E477">
        <v>45912</v>
      </c>
      <c r="F477" s="1">
        <v>45914</v>
      </c>
      <c r="G477">
        <v>6</v>
      </c>
      <c r="H477">
        <v>806</v>
      </c>
      <c r="I477" t="s">
        <v>14</v>
      </c>
      <c r="J477" t="s">
        <v>33</v>
      </c>
      <c r="K477" t="s">
        <v>15</v>
      </c>
    </row>
    <row r="478" spans="1:11" x14ac:dyDescent="0.35">
      <c r="A478">
        <v>476</v>
      </c>
      <c r="B478" t="s">
        <v>522</v>
      </c>
      <c r="C478" t="s">
        <v>31</v>
      </c>
      <c r="D478" t="s">
        <v>42</v>
      </c>
      <c r="E478">
        <v>45938</v>
      </c>
      <c r="F478" s="1">
        <v>45940</v>
      </c>
      <c r="G478">
        <v>5</v>
      </c>
      <c r="H478">
        <v>720</v>
      </c>
      <c r="I478" t="s">
        <v>14</v>
      </c>
      <c r="J478" t="s">
        <v>551</v>
      </c>
      <c r="K478" t="s">
        <v>29</v>
      </c>
    </row>
    <row r="479" spans="1:11" x14ac:dyDescent="0.35">
      <c r="A479">
        <v>477</v>
      </c>
      <c r="B479" t="s">
        <v>523</v>
      </c>
      <c r="C479" t="s">
        <v>31</v>
      </c>
      <c r="D479" t="s">
        <v>42</v>
      </c>
      <c r="E479">
        <v>45855</v>
      </c>
      <c r="F479" s="1">
        <v>45861</v>
      </c>
      <c r="G479">
        <v>2</v>
      </c>
      <c r="H479">
        <v>420</v>
      </c>
      <c r="I479" t="s">
        <v>14</v>
      </c>
      <c r="J479" t="s">
        <v>549</v>
      </c>
      <c r="K479" t="s">
        <v>46</v>
      </c>
    </row>
    <row r="480" spans="1:11" x14ac:dyDescent="0.35">
      <c r="A480">
        <v>478</v>
      </c>
      <c r="B480" t="s">
        <v>524</v>
      </c>
      <c r="C480" t="s">
        <v>24</v>
      </c>
      <c r="D480" t="s">
        <v>70</v>
      </c>
      <c r="E480">
        <v>46007</v>
      </c>
      <c r="F480" s="1">
        <v>46017</v>
      </c>
      <c r="G480">
        <v>3</v>
      </c>
      <c r="H480">
        <v>10</v>
      </c>
      <c r="I480" t="s">
        <v>14</v>
      </c>
      <c r="J480" t="s">
        <v>33</v>
      </c>
      <c r="K480" t="s">
        <v>46</v>
      </c>
    </row>
    <row r="481" spans="1:11" x14ac:dyDescent="0.35">
      <c r="A481">
        <v>479</v>
      </c>
      <c r="B481" t="s">
        <v>525</v>
      </c>
      <c r="C481" t="s">
        <v>17</v>
      </c>
      <c r="D481" t="s">
        <v>18</v>
      </c>
      <c r="E481">
        <v>45953</v>
      </c>
      <c r="F481" s="1">
        <v>45963</v>
      </c>
      <c r="G481">
        <v>1</v>
      </c>
      <c r="H481">
        <v>950</v>
      </c>
      <c r="I481" t="s">
        <v>14</v>
      </c>
      <c r="J481" t="s">
        <v>549</v>
      </c>
      <c r="K481" t="s">
        <v>19</v>
      </c>
    </row>
    <row r="482" spans="1:11" x14ac:dyDescent="0.35">
      <c r="A482">
        <v>480</v>
      </c>
      <c r="B482" t="s">
        <v>526</v>
      </c>
      <c r="C482" t="s">
        <v>21</v>
      </c>
      <c r="D482" t="s">
        <v>40</v>
      </c>
      <c r="E482">
        <v>45716</v>
      </c>
      <c r="F482" s="1">
        <v>45722</v>
      </c>
      <c r="G482">
        <v>7</v>
      </c>
      <c r="H482">
        <v>996</v>
      </c>
      <c r="I482" t="s">
        <v>14</v>
      </c>
      <c r="J482" t="s">
        <v>547</v>
      </c>
      <c r="K482" t="s">
        <v>15</v>
      </c>
    </row>
    <row r="483" spans="1:11" x14ac:dyDescent="0.35">
      <c r="A483">
        <v>481</v>
      </c>
      <c r="B483" t="s">
        <v>527</v>
      </c>
      <c r="C483" t="s">
        <v>17</v>
      </c>
      <c r="D483" t="s">
        <v>56</v>
      </c>
      <c r="E483">
        <v>45689</v>
      </c>
      <c r="F483" s="1">
        <v>45693</v>
      </c>
      <c r="G483">
        <v>4</v>
      </c>
      <c r="H483">
        <v>439</v>
      </c>
      <c r="I483" t="s">
        <v>14</v>
      </c>
      <c r="J483" t="s">
        <v>550</v>
      </c>
      <c r="K483" t="s">
        <v>29</v>
      </c>
    </row>
    <row r="484" spans="1:11" x14ac:dyDescent="0.35">
      <c r="A484">
        <v>482</v>
      </c>
      <c r="B484" t="s">
        <v>528</v>
      </c>
      <c r="C484" t="s">
        <v>17</v>
      </c>
      <c r="D484" t="s">
        <v>56</v>
      </c>
      <c r="E484">
        <v>45660</v>
      </c>
      <c r="F484" s="1">
        <v>45667</v>
      </c>
      <c r="G484">
        <v>9</v>
      </c>
      <c r="H484">
        <v>727</v>
      </c>
      <c r="I484" t="s">
        <v>14</v>
      </c>
      <c r="J484" t="s">
        <v>551</v>
      </c>
      <c r="K484" t="s">
        <v>15</v>
      </c>
    </row>
    <row r="485" spans="1:11" x14ac:dyDescent="0.35">
      <c r="A485">
        <v>483</v>
      </c>
      <c r="B485" t="s">
        <v>529</v>
      </c>
      <c r="C485" t="s">
        <v>12</v>
      </c>
      <c r="D485" t="s">
        <v>27</v>
      </c>
      <c r="E485">
        <v>45704</v>
      </c>
      <c r="F485" s="1">
        <v>45708</v>
      </c>
      <c r="G485">
        <v>5</v>
      </c>
      <c r="H485">
        <v>314</v>
      </c>
      <c r="I485" t="s">
        <v>14</v>
      </c>
      <c r="J485" t="s">
        <v>33</v>
      </c>
      <c r="K485" t="s">
        <v>29</v>
      </c>
    </row>
    <row r="486" spans="1:11" x14ac:dyDescent="0.35">
      <c r="A486">
        <v>484</v>
      </c>
      <c r="B486" t="s">
        <v>530</v>
      </c>
      <c r="C486" t="s">
        <v>31</v>
      </c>
      <c r="D486" t="s">
        <v>76</v>
      </c>
      <c r="E486">
        <v>45920</v>
      </c>
      <c r="F486" s="1">
        <v>45924</v>
      </c>
      <c r="G486">
        <v>8</v>
      </c>
      <c r="H486">
        <v>419</v>
      </c>
      <c r="I486" t="s">
        <v>28</v>
      </c>
      <c r="J486" t="s">
        <v>551</v>
      </c>
      <c r="K486" t="s">
        <v>46</v>
      </c>
    </row>
    <row r="487" spans="1:11" x14ac:dyDescent="0.35">
      <c r="A487">
        <v>485</v>
      </c>
      <c r="B487" t="s">
        <v>39</v>
      </c>
      <c r="C487" t="s">
        <v>17</v>
      </c>
      <c r="D487" t="s">
        <v>44</v>
      </c>
      <c r="E487">
        <v>45987</v>
      </c>
      <c r="F487" s="1">
        <v>45996</v>
      </c>
      <c r="G487">
        <v>5</v>
      </c>
      <c r="H487">
        <v>900</v>
      </c>
      <c r="I487" t="s">
        <v>28</v>
      </c>
      <c r="J487" t="s">
        <v>549</v>
      </c>
      <c r="K487" t="s">
        <v>46</v>
      </c>
    </row>
    <row r="488" spans="1:11" x14ac:dyDescent="0.35">
      <c r="A488">
        <v>486</v>
      </c>
      <c r="B488" t="s">
        <v>41</v>
      </c>
      <c r="C488" t="s">
        <v>24</v>
      </c>
      <c r="D488" t="s">
        <v>25</v>
      </c>
      <c r="E488">
        <v>45988</v>
      </c>
      <c r="F488" s="1">
        <v>45994</v>
      </c>
      <c r="G488">
        <v>7</v>
      </c>
      <c r="H488">
        <v>444</v>
      </c>
      <c r="I488" t="s">
        <v>28</v>
      </c>
      <c r="J488" t="s">
        <v>549</v>
      </c>
      <c r="K488" t="s">
        <v>46</v>
      </c>
    </row>
    <row r="489" spans="1:11" x14ac:dyDescent="0.35">
      <c r="A489">
        <v>487</v>
      </c>
      <c r="B489" t="s">
        <v>43</v>
      </c>
      <c r="C489" t="s">
        <v>24</v>
      </c>
      <c r="D489" t="s">
        <v>25</v>
      </c>
      <c r="E489">
        <v>45814</v>
      </c>
      <c r="F489" s="1">
        <v>45817</v>
      </c>
      <c r="G489">
        <v>5</v>
      </c>
      <c r="H489">
        <v>615</v>
      </c>
      <c r="I489" t="s">
        <v>28</v>
      </c>
      <c r="J489" t="s">
        <v>549</v>
      </c>
      <c r="K489" t="s">
        <v>15</v>
      </c>
    </row>
    <row r="490" spans="1:11" x14ac:dyDescent="0.35">
      <c r="A490">
        <v>488</v>
      </c>
      <c r="B490" t="s">
        <v>45</v>
      </c>
      <c r="C490" t="s">
        <v>17</v>
      </c>
      <c r="D490" t="s">
        <v>64</v>
      </c>
      <c r="E490">
        <v>46006</v>
      </c>
      <c r="F490" s="1">
        <v>46007</v>
      </c>
      <c r="G490">
        <v>7</v>
      </c>
      <c r="H490">
        <v>595</v>
      </c>
      <c r="I490" t="s">
        <v>14</v>
      </c>
      <c r="J490" t="s">
        <v>551</v>
      </c>
      <c r="K490" t="s">
        <v>19</v>
      </c>
    </row>
    <row r="491" spans="1:11" x14ac:dyDescent="0.35">
      <c r="A491">
        <v>489</v>
      </c>
      <c r="B491" t="s">
        <v>47</v>
      </c>
      <c r="C491" t="s">
        <v>31</v>
      </c>
      <c r="D491" t="s">
        <v>50</v>
      </c>
      <c r="E491">
        <v>45660</v>
      </c>
      <c r="F491" s="1">
        <v>45669</v>
      </c>
      <c r="G491">
        <v>1</v>
      </c>
      <c r="H491">
        <v>669</v>
      </c>
      <c r="I491" t="s">
        <v>14</v>
      </c>
      <c r="J491" t="s">
        <v>551</v>
      </c>
      <c r="K491" t="s">
        <v>19</v>
      </c>
    </row>
    <row r="492" spans="1:11" x14ac:dyDescent="0.35">
      <c r="A492">
        <v>490</v>
      </c>
      <c r="B492" t="s">
        <v>48</v>
      </c>
      <c r="C492" t="s">
        <v>21</v>
      </c>
      <c r="D492" t="s">
        <v>40</v>
      </c>
      <c r="E492">
        <v>45879</v>
      </c>
      <c r="F492" s="1">
        <v>45882</v>
      </c>
      <c r="G492">
        <v>9</v>
      </c>
      <c r="H492">
        <v>967</v>
      </c>
      <c r="I492" t="s">
        <v>14</v>
      </c>
      <c r="J492" t="s">
        <v>33</v>
      </c>
      <c r="K492" t="s">
        <v>19</v>
      </c>
    </row>
    <row r="493" spans="1:11" x14ac:dyDescent="0.35">
      <c r="A493">
        <v>491</v>
      </c>
      <c r="B493" t="s">
        <v>49</v>
      </c>
      <c r="C493" t="s">
        <v>12</v>
      </c>
      <c r="D493" t="s">
        <v>13</v>
      </c>
      <c r="E493">
        <v>45759</v>
      </c>
      <c r="F493" s="1">
        <v>45765</v>
      </c>
      <c r="G493">
        <v>5</v>
      </c>
      <c r="H493">
        <v>874</v>
      </c>
      <c r="I493" t="s">
        <v>14</v>
      </c>
      <c r="J493" t="s">
        <v>33</v>
      </c>
      <c r="K493" t="s">
        <v>46</v>
      </c>
    </row>
    <row r="494" spans="1:11" x14ac:dyDescent="0.35">
      <c r="A494">
        <v>492</v>
      </c>
      <c r="B494" t="s">
        <v>51</v>
      </c>
      <c r="C494" t="s">
        <v>24</v>
      </c>
      <c r="D494" t="s">
        <v>38</v>
      </c>
      <c r="E494">
        <v>45948</v>
      </c>
      <c r="F494" s="1">
        <v>45955</v>
      </c>
      <c r="G494">
        <v>6</v>
      </c>
      <c r="H494">
        <v>124</v>
      </c>
      <c r="I494" t="s">
        <v>28</v>
      </c>
      <c r="J494" t="s">
        <v>551</v>
      </c>
      <c r="K494" t="s">
        <v>46</v>
      </c>
    </row>
    <row r="495" spans="1:11" x14ac:dyDescent="0.35">
      <c r="A495">
        <v>493</v>
      </c>
      <c r="B495" t="s">
        <v>53</v>
      </c>
      <c r="C495" t="s">
        <v>17</v>
      </c>
      <c r="D495" t="s">
        <v>44</v>
      </c>
      <c r="E495">
        <v>45956</v>
      </c>
      <c r="F495" s="1">
        <v>45962</v>
      </c>
      <c r="G495">
        <v>6</v>
      </c>
      <c r="H495">
        <v>894</v>
      </c>
      <c r="I495" t="s">
        <v>28</v>
      </c>
      <c r="J495" t="s">
        <v>33</v>
      </c>
      <c r="K495" t="s">
        <v>15</v>
      </c>
    </row>
    <row r="496" spans="1:11" x14ac:dyDescent="0.35">
      <c r="A496">
        <v>494</v>
      </c>
      <c r="B496" t="s">
        <v>55</v>
      </c>
      <c r="C496" t="s">
        <v>21</v>
      </c>
      <c r="D496" t="s">
        <v>54</v>
      </c>
      <c r="E496">
        <v>45800</v>
      </c>
      <c r="F496" s="1">
        <v>45803</v>
      </c>
      <c r="G496">
        <v>4</v>
      </c>
      <c r="H496">
        <v>740</v>
      </c>
      <c r="I496" t="s">
        <v>14</v>
      </c>
      <c r="J496" t="s">
        <v>549</v>
      </c>
      <c r="K496" t="s">
        <v>29</v>
      </c>
    </row>
    <row r="497" spans="1:11" x14ac:dyDescent="0.35">
      <c r="A497">
        <v>495</v>
      </c>
      <c r="B497" t="s">
        <v>57</v>
      </c>
      <c r="C497" t="s">
        <v>31</v>
      </c>
      <c r="D497" t="s">
        <v>50</v>
      </c>
      <c r="E497">
        <v>45916</v>
      </c>
      <c r="F497" s="1">
        <v>45919</v>
      </c>
      <c r="G497">
        <v>10</v>
      </c>
      <c r="H497">
        <v>741</v>
      </c>
      <c r="I497" t="s">
        <v>28</v>
      </c>
      <c r="J497" t="s">
        <v>547</v>
      </c>
      <c r="K497" t="s">
        <v>46</v>
      </c>
    </row>
    <row r="498" spans="1:11" x14ac:dyDescent="0.35">
      <c r="A498">
        <v>496</v>
      </c>
      <c r="B498" t="s">
        <v>43</v>
      </c>
      <c r="C498" t="s">
        <v>12</v>
      </c>
      <c r="D498" t="s">
        <v>13</v>
      </c>
      <c r="E498">
        <v>45709</v>
      </c>
      <c r="F498" s="1">
        <v>45718</v>
      </c>
      <c r="G498">
        <v>1</v>
      </c>
      <c r="H498">
        <v>474</v>
      </c>
      <c r="I498" t="s">
        <v>28</v>
      </c>
      <c r="J498" t="s">
        <v>33</v>
      </c>
      <c r="K498" t="s">
        <v>29</v>
      </c>
    </row>
    <row r="499" spans="1:11" x14ac:dyDescent="0.35">
      <c r="A499">
        <v>497</v>
      </c>
      <c r="B499" t="s">
        <v>59</v>
      </c>
      <c r="C499" t="s">
        <v>31</v>
      </c>
      <c r="D499" t="s">
        <v>76</v>
      </c>
      <c r="E499">
        <v>45691</v>
      </c>
      <c r="F499" s="1">
        <v>45696</v>
      </c>
      <c r="G499">
        <v>7</v>
      </c>
      <c r="H499">
        <v>811</v>
      </c>
      <c r="I499" t="s">
        <v>28</v>
      </c>
      <c r="J499" t="s">
        <v>550</v>
      </c>
      <c r="K499" t="s">
        <v>15</v>
      </c>
    </row>
    <row r="500" spans="1:11" x14ac:dyDescent="0.35">
      <c r="A500">
        <v>498</v>
      </c>
      <c r="B500" t="s">
        <v>61</v>
      </c>
      <c r="C500" t="s">
        <v>24</v>
      </c>
      <c r="D500" t="s">
        <v>25</v>
      </c>
      <c r="E500">
        <v>45741</v>
      </c>
      <c r="F500" s="1">
        <v>45745</v>
      </c>
      <c r="G500">
        <v>4</v>
      </c>
      <c r="H500">
        <v>247</v>
      </c>
      <c r="I500" t="s">
        <v>14</v>
      </c>
      <c r="J500" t="s">
        <v>33</v>
      </c>
      <c r="K500" t="s">
        <v>46</v>
      </c>
    </row>
    <row r="501" spans="1:11" x14ac:dyDescent="0.35">
      <c r="A501">
        <v>499</v>
      </c>
      <c r="B501" t="s">
        <v>62</v>
      </c>
      <c r="C501" t="s">
        <v>31</v>
      </c>
      <c r="D501" t="s">
        <v>32</v>
      </c>
      <c r="E501">
        <v>45741</v>
      </c>
      <c r="F501" s="1">
        <v>45752</v>
      </c>
      <c r="G501">
        <v>3</v>
      </c>
      <c r="H501">
        <v>774</v>
      </c>
      <c r="I501" t="s">
        <v>28</v>
      </c>
      <c r="J501" t="s">
        <v>547</v>
      </c>
      <c r="K501" t="s">
        <v>19</v>
      </c>
    </row>
    <row r="502" spans="1:11" x14ac:dyDescent="0.35">
      <c r="A502">
        <v>500</v>
      </c>
      <c r="B502" t="s">
        <v>63</v>
      </c>
      <c r="C502" t="s">
        <v>21</v>
      </c>
      <c r="D502" t="s">
        <v>83</v>
      </c>
      <c r="E502">
        <v>45753</v>
      </c>
      <c r="F502" s="1">
        <v>45759</v>
      </c>
      <c r="G502">
        <v>5</v>
      </c>
      <c r="H502">
        <v>63</v>
      </c>
      <c r="I502" t="s">
        <v>14</v>
      </c>
      <c r="J502" t="s">
        <v>549</v>
      </c>
      <c r="K502" t="s">
        <v>46</v>
      </c>
    </row>
    <row r="503" spans="1:11" x14ac:dyDescent="0.35">
      <c r="A503">
        <v>501</v>
      </c>
      <c r="B503" t="s">
        <v>65</v>
      </c>
      <c r="C503" t="s">
        <v>31</v>
      </c>
      <c r="D503" t="s">
        <v>32</v>
      </c>
      <c r="E503">
        <v>45764</v>
      </c>
      <c r="F503" s="1">
        <v>45770</v>
      </c>
      <c r="G503">
        <v>1</v>
      </c>
      <c r="H503">
        <v>30</v>
      </c>
      <c r="I503" t="s">
        <v>28</v>
      </c>
      <c r="J503" t="s">
        <v>33</v>
      </c>
      <c r="K503" t="s">
        <v>15</v>
      </c>
    </row>
    <row r="504" spans="1:11" x14ac:dyDescent="0.35">
      <c r="A504">
        <v>502</v>
      </c>
      <c r="B504" t="s">
        <v>66</v>
      </c>
      <c r="C504" t="s">
        <v>12</v>
      </c>
      <c r="D504" t="s">
        <v>13</v>
      </c>
      <c r="E504">
        <v>45931</v>
      </c>
      <c r="F504" s="1">
        <v>45933</v>
      </c>
      <c r="G504">
        <v>7</v>
      </c>
      <c r="H504">
        <v>149</v>
      </c>
      <c r="I504" t="s">
        <v>28</v>
      </c>
      <c r="J504" t="s">
        <v>551</v>
      </c>
      <c r="K504" t="s">
        <v>29</v>
      </c>
    </row>
    <row r="505" spans="1:11" x14ac:dyDescent="0.35">
      <c r="A505">
        <v>503</v>
      </c>
      <c r="B505" t="s">
        <v>67</v>
      </c>
      <c r="C505" t="s">
        <v>31</v>
      </c>
      <c r="D505" t="s">
        <v>42</v>
      </c>
      <c r="E505">
        <v>45662</v>
      </c>
      <c r="F505" s="1">
        <v>45663</v>
      </c>
      <c r="G505">
        <v>4</v>
      </c>
      <c r="H505">
        <v>212</v>
      </c>
      <c r="I505" t="s">
        <v>14</v>
      </c>
      <c r="J505" t="s">
        <v>550</v>
      </c>
      <c r="K505" t="s">
        <v>15</v>
      </c>
    </row>
    <row r="506" spans="1:11" x14ac:dyDescent="0.35">
      <c r="A506">
        <v>504</v>
      </c>
      <c r="B506" t="s">
        <v>68</v>
      </c>
      <c r="C506" t="s">
        <v>24</v>
      </c>
      <c r="D506" t="s">
        <v>70</v>
      </c>
      <c r="E506">
        <v>45669</v>
      </c>
      <c r="F506" s="1">
        <v>45684</v>
      </c>
      <c r="G506">
        <v>10</v>
      </c>
      <c r="H506">
        <v>639</v>
      </c>
      <c r="I506" t="s">
        <v>28</v>
      </c>
      <c r="J506" t="s">
        <v>547</v>
      </c>
      <c r="K506" t="s">
        <v>46</v>
      </c>
    </row>
    <row r="507" spans="1:11" x14ac:dyDescent="0.35">
      <c r="A507">
        <v>505</v>
      </c>
      <c r="B507" t="s">
        <v>69</v>
      </c>
      <c r="C507" t="s">
        <v>17</v>
      </c>
      <c r="D507" t="s">
        <v>44</v>
      </c>
      <c r="E507">
        <v>45682</v>
      </c>
      <c r="F507" s="1">
        <v>45683</v>
      </c>
      <c r="G507">
        <v>7</v>
      </c>
      <c r="H507">
        <v>785</v>
      </c>
      <c r="I507" t="s">
        <v>14</v>
      </c>
      <c r="J507" t="s">
        <v>547</v>
      </c>
      <c r="K507" t="s">
        <v>19</v>
      </c>
    </row>
    <row r="508" spans="1:11" x14ac:dyDescent="0.35">
      <c r="A508">
        <v>506</v>
      </c>
      <c r="B508" t="s">
        <v>71</v>
      </c>
      <c r="C508" t="s">
        <v>21</v>
      </c>
      <c r="D508" t="s">
        <v>54</v>
      </c>
      <c r="E508">
        <v>45915</v>
      </c>
      <c r="F508" s="1">
        <v>45918</v>
      </c>
      <c r="G508">
        <v>8</v>
      </c>
      <c r="H508">
        <v>656</v>
      </c>
      <c r="I508" t="s">
        <v>14</v>
      </c>
      <c r="J508" t="s">
        <v>551</v>
      </c>
      <c r="K508" t="s">
        <v>46</v>
      </c>
    </row>
    <row r="509" spans="1:11" x14ac:dyDescent="0.35">
      <c r="A509">
        <v>507</v>
      </c>
      <c r="B509" t="s">
        <v>72</v>
      </c>
      <c r="C509" t="s">
        <v>21</v>
      </c>
      <c r="D509" t="s">
        <v>83</v>
      </c>
      <c r="E509">
        <v>45691</v>
      </c>
      <c r="F509" s="1">
        <v>45699</v>
      </c>
      <c r="G509">
        <v>3</v>
      </c>
      <c r="H509">
        <v>703</v>
      </c>
      <c r="I509" t="s">
        <v>14</v>
      </c>
      <c r="J509" t="s">
        <v>547</v>
      </c>
      <c r="K509" t="s">
        <v>29</v>
      </c>
    </row>
    <row r="510" spans="1:11" x14ac:dyDescent="0.35">
      <c r="A510">
        <v>508</v>
      </c>
      <c r="B510" t="s">
        <v>73</v>
      </c>
      <c r="C510" t="s">
        <v>17</v>
      </c>
      <c r="D510" t="s">
        <v>18</v>
      </c>
      <c r="E510">
        <v>45936</v>
      </c>
      <c r="F510" s="1">
        <v>45940</v>
      </c>
      <c r="G510">
        <v>3</v>
      </c>
      <c r="H510">
        <v>908</v>
      </c>
      <c r="I510" t="s">
        <v>28</v>
      </c>
      <c r="J510" t="s">
        <v>547</v>
      </c>
      <c r="K510" t="s">
        <v>15</v>
      </c>
    </row>
    <row r="511" spans="1:11" x14ac:dyDescent="0.35">
      <c r="A511">
        <v>509</v>
      </c>
      <c r="B511" t="s">
        <v>74</v>
      </c>
      <c r="C511" t="s">
        <v>31</v>
      </c>
      <c r="D511" t="s">
        <v>50</v>
      </c>
      <c r="E511">
        <v>45949</v>
      </c>
      <c r="F511" s="1">
        <v>45961</v>
      </c>
      <c r="G511">
        <v>7</v>
      </c>
      <c r="H511">
        <v>50</v>
      </c>
      <c r="I511" t="s">
        <v>28</v>
      </c>
      <c r="J511" t="s">
        <v>550</v>
      </c>
      <c r="K511" t="s">
        <v>29</v>
      </c>
    </row>
    <row r="512" spans="1:11" x14ac:dyDescent="0.35">
      <c r="A512">
        <v>510</v>
      </c>
      <c r="B512" t="s">
        <v>75</v>
      </c>
      <c r="C512" t="s">
        <v>21</v>
      </c>
      <c r="D512" t="s">
        <v>54</v>
      </c>
      <c r="E512">
        <v>45804</v>
      </c>
      <c r="F512" s="1">
        <v>45812</v>
      </c>
      <c r="G512">
        <v>10</v>
      </c>
      <c r="H512">
        <v>723</v>
      </c>
      <c r="I512" t="s">
        <v>28</v>
      </c>
      <c r="J512" t="s">
        <v>549</v>
      </c>
      <c r="K512" t="s">
        <v>29</v>
      </c>
    </row>
    <row r="513" spans="1:11" x14ac:dyDescent="0.35">
      <c r="A513">
        <v>511</v>
      </c>
      <c r="B513" t="s">
        <v>77</v>
      </c>
      <c r="C513" t="s">
        <v>21</v>
      </c>
      <c r="D513" t="s">
        <v>54</v>
      </c>
      <c r="E513">
        <v>45967</v>
      </c>
      <c r="F513" s="1">
        <v>45973</v>
      </c>
      <c r="G513">
        <v>7</v>
      </c>
      <c r="H513">
        <v>568</v>
      </c>
      <c r="I513" t="s">
        <v>28</v>
      </c>
      <c r="J513" t="s">
        <v>547</v>
      </c>
      <c r="K513" t="s">
        <v>46</v>
      </c>
    </row>
    <row r="514" spans="1:11" x14ac:dyDescent="0.35">
      <c r="A514">
        <v>512</v>
      </c>
      <c r="B514" t="s">
        <v>78</v>
      </c>
      <c r="C514" t="s">
        <v>21</v>
      </c>
      <c r="D514" t="s">
        <v>83</v>
      </c>
      <c r="E514">
        <v>45972</v>
      </c>
      <c r="F514" s="1">
        <v>45987</v>
      </c>
      <c r="G514">
        <v>6</v>
      </c>
      <c r="H514">
        <v>250</v>
      </c>
      <c r="I514" t="s">
        <v>28</v>
      </c>
      <c r="J514" t="s">
        <v>550</v>
      </c>
      <c r="K514" t="s">
        <v>29</v>
      </c>
    </row>
    <row r="515" spans="1:11" x14ac:dyDescent="0.35">
      <c r="A515">
        <v>513</v>
      </c>
      <c r="B515" t="s">
        <v>80</v>
      </c>
      <c r="C515" t="s">
        <v>12</v>
      </c>
      <c r="D515" t="s">
        <v>58</v>
      </c>
      <c r="E515">
        <v>45693</v>
      </c>
      <c r="F515" s="1">
        <v>45694</v>
      </c>
      <c r="G515">
        <v>4</v>
      </c>
      <c r="H515">
        <v>572</v>
      </c>
      <c r="I515" t="s">
        <v>14</v>
      </c>
      <c r="J515" t="s">
        <v>550</v>
      </c>
      <c r="K515" t="s">
        <v>29</v>
      </c>
    </row>
    <row r="516" spans="1:11" x14ac:dyDescent="0.35">
      <c r="A516">
        <v>514</v>
      </c>
      <c r="B516" t="s">
        <v>81</v>
      </c>
      <c r="C516" t="s">
        <v>31</v>
      </c>
      <c r="D516" t="s">
        <v>42</v>
      </c>
      <c r="E516">
        <v>45678</v>
      </c>
      <c r="F516" s="1">
        <v>45692</v>
      </c>
      <c r="G516">
        <v>8</v>
      </c>
      <c r="H516">
        <v>849</v>
      </c>
      <c r="I516" t="s">
        <v>28</v>
      </c>
      <c r="J516" t="s">
        <v>551</v>
      </c>
      <c r="K516" t="s">
        <v>19</v>
      </c>
    </row>
    <row r="517" spans="1:11" x14ac:dyDescent="0.35">
      <c r="A517">
        <v>515</v>
      </c>
      <c r="B517" t="s">
        <v>82</v>
      </c>
      <c r="C517" t="s">
        <v>24</v>
      </c>
      <c r="D517" t="s">
        <v>25</v>
      </c>
      <c r="E517">
        <v>45733</v>
      </c>
      <c r="F517" s="1">
        <v>45736</v>
      </c>
      <c r="G517">
        <v>8</v>
      </c>
      <c r="H517">
        <v>858</v>
      </c>
      <c r="I517" t="s">
        <v>28</v>
      </c>
      <c r="J517" t="s">
        <v>547</v>
      </c>
      <c r="K517" t="s">
        <v>19</v>
      </c>
    </row>
    <row r="518" spans="1:11" x14ac:dyDescent="0.35">
      <c r="A518">
        <v>516</v>
      </c>
      <c r="B518" t="s">
        <v>84</v>
      </c>
      <c r="C518" t="s">
        <v>17</v>
      </c>
      <c r="D518" t="s">
        <v>44</v>
      </c>
      <c r="E518">
        <v>45844</v>
      </c>
      <c r="F518" s="1">
        <v>45852</v>
      </c>
      <c r="G518">
        <v>1</v>
      </c>
      <c r="H518">
        <v>256</v>
      </c>
      <c r="I518" t="s">
        <v>14</v>
      </c>
      <c r="J518" t="s">
        <v>33</v>
      </c>
      <c r="K518" t="s">
        <v>46</v>
      </c>
    </row>
    <row r="519" spans="1:11" x14ac:dyDescent="0.35">
      <c r="A519">
        <v>517</v>
      </c>
      <c r="B519" t="s">
        <v>85</v>
      </c>
      <c r="C519" t="s">
        <v>12</v>
      </c>
      <c r="D519" t="s">
        <v>13</v>
      </c>
      <c r="E519">
        <v>45799</v>
      </c>
      <c r="F519" s="1">
        <v>45806</v>
      </c>
      <c r="G519">
        <v>8</v>
      </c>
      <c r="H519">
        <v>453</v>
      </c>
      <c r="I519" t="s">
        <v>28</v>
      </c>
      <c r="J519" t="s">
        <v>549</v>
      </c>
      <c r="K519" t="s">
        <v>19</v>
      </c>
    </row>
    <row r="520" spans="1:11" x14ac:dyDescent="0.35">
      <c r="A520">
        <v>518</v>
      </c>
      <c r="B520" t="s">
        <v>86</v>
      </c>
      <c r="C520" t="s">
        <v>24</v>
      </c>
      <c r="D520" t="s">
        <v>25</v>
      </c>
      <c r="E520">
        <v>45822</v>
      </c>
      <c r="F520" s="1">
        <v>45836</v>
      </c>
      <c r="G520">
        <v>6</v>
      </c>
      <c r="H520">
        <v>218</v>
      </c>
      <c r="I520" t="s">
        <v>28</v>
      </c>
      <c r="J520" t="s">
        <v>33</v>
      </c>
      <c r="K520" t="s">
        <v>15</v>
      </c>
    </row>
    <row r="521" spans="1:11" x14ac:dyDescent="0.35">
      <c r="A521">
        <v>519</v>
      </c>
      <c r="B521" t="s">
        <v>87</v>
      </c>
      <c r="C521" t="s">
        <v>17</v>
      </c>
      <c r="D521" t="s">
        <v>44</v>
      </c>
      <c r="E521">
        <v>46009</v>
      </c>
      <c r="F521" s="1">
        <v>46018</v>
      </c>
      <c r="G521">
        <v>7</v>
      </c>
      <c r="H521">
        <v>481</v>
      </c>
      <c r="I521" t="s">
        <v>28</v>
      </c>
      <c r="J521" t="s">
        <v>549</v>
      </c>
      <c r="K521" t="s">
        <v>46</v>
      </c>
    </row>
    <row r="522" spans="1:11" x14ac:dyDescent="0.35">
      <c r="A522">
        <v>520</v>
      </c>
      <c r="B522" t="s">
        <v>88</v>
      </c>
      <c r="C522" t="s">
        <v>21</v>
      </c>
      <c r="D522" t="s">
        <v>22</v>
      </c>
      <c r="E522">
        <v>45756</v>
      </c>
      <c r="F522" s="1">
        <v>45764</v>
      </c>
      <c r="G522">
        <v>1</v>
      </c>
      <c r="H522">
        <v>420</v>
      </c>
      <c r="I522" t="s">
        <v>14</v>
      </c>
      <c r="J522" t="s">
        <v>550</v>
      </c>
      <c r="K522" t="s">
        <v>29</v>
      </c>
    </row>
    <row r="523" spans="1:11" x14ac:dyDescent="0.35">
      <c r="A523">
        <v>521</v>
      </c>
      <c r="B523" t="s">
        <v>89</v>
      </c>
      <c r="C523" t="s">
        <v>17</v>
      </c>
      <c r="D523" t="s">
        <v>18</v>
      </c>
      <c r="E523">
        <v>45871</v>
      </c>
      <c r="F523" s="1">
        <v>45875</v>
      </c>
      <c r="G523">
        <v>1</v>
      </c>
      <c r="H523">
        <v>98</v>
      </c>
      <c r="I523" t="s">
        <v>28</v>
      </c>
      <c r="J523" t="s">
        <v>550</v>
      </c>
      <c r="K523" t="s">
        <v>46</v>
      </c>
    </row>
    <row r="524" spans="1:11" x14ac:dyDescent="0.35">
      <c r="A524">
        <v>522</v>
      </c>
      <c r="B524" t="s">
        <v>90</v>
      </c>
      <c r="C524" t="s">
        <v>31</v>
      </c>
      <c r="D524" t="s">
        <v>76</v>
      </c>
      <c r="E524">
        <v>45714</v>
      </c>
      <c r="F524" s="1">
        <v>45721</v>
      </c>
      <c r="G524">
        <v>1</v>
      </c>
      <c r="H524">
        <v>444</v>
      </c>
      <c r="I524" t="s">
        <v>28</v>
      </c>
      <c r="J524" t="s">
        <v>550</v>
      </c>
      <c r="K524" t="s">
        <v>15</v>
      </c>
    </row>
    <row r="525" spans="1:11" x14ac:dyDescent="0.35">
      <c r="A525">
        <v>523</v>
      </c>
      <c r="B525" t="s">
        <v>91</v>
      </c>
      <c r="C525" t="s">
        <v>17</v>
      </c>
      <c r="D525" t="s">
        <v>64</v>
      </c>
      <c r="E525">
        <v>45995</v>
      </c>
      <c r="F525" s="1">
        <v>46001</v>
      </c>
      <c r="G525">
        <v>5</v>
      </c>
      <c r="H525">
        <v>858</v>
      </c>
      <c r="I525" t="s">
        <v>14</v>
      </c>
      <c r="J525" t="s">
        <v>549</v>
      </c>
      <c r="K525" t="s">
        <v>46</v>
      </c>
    </row>
    <row r="526" spans="1:11" x14ac:dyDescent="0.35">
      <c r="A526">
        <v>524</v>
      </c>
      <c r="B526" t="s">
        <v>92</v>
      </c>
      <c r="C526" t="s">
        <v>17</v>
      </c>
      <c r="D526" t="s">
        <v>56</v>
      </c>
      <c r="E526">
        <v>45905</v>
      </c>
      <c r="F526" s="1">
        <v>45915</v>
      </c>
      <c r="G526">
        <v>6</v>
      </c>
      <c r="H526">
        <v>914</v>
      </c>
      <c r="I526" t="s">
        <v>14</v>
      </c>
      <c r="J526" t="s">
        <v>551</v>
      </c>
      <c r="K526" t="s">
        <v>46</v>
      </c>
    </row>
    <row r="527" spans="1:11" x14ac:dyDescent="0.35">
      <c r="A527">
        <v>525</v>
      </c>
      <c r="B527" t="s">
        <v>93</v>
      </c>
      <c r="C527" t="s">
        <v>12</v>
      </c>
      <c r="D527" t="s">
        <v>58</v>
      </c>
      <c r="E527">
        <v>45935</v>
      </c>
      <c r="F527" s="1">
        <v>45949</v>
      </c>
      <c r="G527">
        <v>5</v>
      </c>
      <c r="H527">
        <v>163</v>
      </c>
      <c r="I527" t="s">
        <v>28</v>
      </c>
      <c r="J527" t="s">
        <v>550</v>
      </c>
      <c r="K527" t="s">
        <v>15</v>
      </c>
    </row>
    <row r="528" spans="1:11" x14ac:dyDescent="0.35">
      <c r="A528">
        <v>526</v>
      </c>
      <c r="B528" t="s">
        <v>94</v>
      </c>
      <c r="C528" t="s">
        <v>24</v>
      </c>
      <c r="D528" t="s">
        <v>70</v>
      </c>
      <c r="E528">
        <v>45986</v>
      </c>
      <c r="F528" s="1">
        <v>45996</v>
      </c>
      <c r="G528">
        <v>9</v>
      </c>
      <c r="H528">
        <v>811</v>
      </c>
      <c r="I528" t="s">
        <v>28</v>
      </c>
      <c r="J528" t="s">
        <v>551</v>
      </c>
      <c r="K528" t="s">
        <v>29</v>
      </c>
    </row>
    <row r="529" spans="1:11" x14ac:dyDescent="0.35">
      <c r="A529">
        <v>527</v>
      </c>
      <c r="B529" t="s">
        <v>95</v>
      </c>
      <c r="C529" t="s">
        <v>24</v>
      </c>
      <c r="D529" t="s">
        <v>25</v>
      </c>
      <c r="E529">
        <v>45966</v>
      </c>
      <c r="F529" s="1">
        <v>45968</v>
      </c>
      <c r="G529">
        <v>9</v>
      </c>
      <c r="H529">
        <v>828</v>
      </c>
      <c r="I529" t="s">
        <v>14</v>
      </c>
      <c r="J529" t="s">
        <v>549</v>
      </c>
      <c r="K529" t="s">
        <v>19</v>
      </c>
    </row>
    <row r="530" spans="1:11" x14ac:dyDescent="0.35">
      <c r="A530">
        <v>528</v>
      </c>
      <c r="B530" t="s">
        <v>97</v>
      </c>
      <c r="C530" t="s">
        <v>31</v>
      </c>
      <c r="D530" t="s">
        <v>50</v>
      </c>
      <c r="E530">
        <v>45706</v>
      </c>
      <c r="F530" s="1">
        <v>45712</v>
      </c>
      <c r="G530">
        <v>8</v>
      </c>
      <c r="H530">
        <v>745</v>
      </c>
      <c r="I530" t="s">
        <v>28</v>
      </c>
      <c r="J530" t="s">
        <v>33</v>
      </c>
      <c r="K530" t="s">
        <v>29</v>
      </c>
    </row>
    <row r="531" spans="1:11" x14ac:dyDescent="0.35">
      <c r="A531">
        <v>529</v>
      </c>
      <c r="B531" t="s">
        <v>98</v>
      </c>
      <c r="C531" t="s">
        <v>17</v>
      </c>
      <c r="D531" t="s">
        <v>56</v>
      </c>
      <c r="E531">
        <v>45904</v>
      </c>
      <c r="F531" s="1">
        <v>45910</v>
      </c>
      <c r="G531">
        <v>7</v>
      </c>
      <c r="H531">
        <v>238</v>
      </c>
      <c r="I531" t="s">
        <v>14</v>
      </c>
      <c r="J531" t="s">
        <v>550</v>
      </c>
      <c r="K531" t="s">
        <v>15</v>
      </c>
    </row>
    <row r="532" spans="1:11" x14ac:dyDescent="0.35">
      <c r="A532">
        <v>530</v>
      </c>
      <c r="B532" t="s">
        <v>99</v>
      </c>
      <c r="C532" t="s">
        <v>12</v>
      </c>
      <c r="D532" t="s">
        <v>13</v>
      </c>
      <c r="E532">
        <v>46003</v>
      </c>
      <c r="F532" s="1">
        <v>46013</v>
      </c>
      <c r="G532">
        <v>1</v>
      </c>
      <c r="H532">
        <v>159</v>
      </c>
      <c r="I532" t="s">
        <v>14</v>
      </c>
      <c r="J532" t="s">
        <v>550</v>
      </c>
      <c r="K532" t="s">
        <v>15</v>
      </c>
    </row>
    <row r="533" spans="1:11" x14ac:dyDescent="0.35">
      <c r="A533">
        <v>531</v>
      </c>
      <c r="B533" t="s">
        <v>101</v>
      </c>
      <c r="C533" t="s">
        <v>24</v>
      </c>
      <c r="D533" t="s">
        <v>70</v>
      </c>
      <c r="E533">
        <v>45793</v>
      </c>
      <c r="F533" s="1">
        <v>45797</v>
      </c>
      <c r="G533">
        <v>10</v>
      </c>
      <c r="H533">
        <v>102</v>
      </c>
      <c r="I533" t="s">
        <v>28</v>
      </c>
      <c r="J533" t="s">
        <v>550</v>
      </c>
      <c r="K533" t="s">
        <v>29</v>
      </c>
    </row>
    <row r="534" spans="1:11" x14ac:dyDescent="0.35">
      <c r="A534">
        <v>532</v>
      </c>
      <c r="B534" t="s">
        <v>102</v>
      </c>
      <c r="C534" t="s">
        <v>24</v>
      </c>
      <c r="D534" t="s">
        <v>25</v>
      </c>
      <c r="E534">
        <v>45997</v>
      </c>
      <c r="F534" s="1">
        <v>45998</v>
      </c>
      <c r="G534">
        <v>2</v>
      </c>
      <c r="H534">
        <v>443</v>
      </c>
      <c r="I534" t="s">
        <v>14</v>
      </c>
      <c r="J534" t="s">
        <v>547</v>
      </c>
      <c r="K534" t="s">
        <v>46</v>
      </c>
    </row>
    <row r="535" spans="1:11" x14ac:dyDescent="0.35">
      <c r="A535">
        <v>533</v>
      </c>
      <c r="B535" t="s">
        <v>103</v>
      </c>
      <c r="C535" t="s">
        <v>24</v>
      </c>
      <c r="D535" t="s">
        <v>38</v>
      </c>
      <c r="E535">
        <v>45711</v>
      </c>
      <c r="F535" s="1">
        <v>45714</v>
      </c>
      <c r="G535">
        <v>9</v>
      </c>
      <c r="H535">
        <v>10</v>
      </c>
      <c r="I535" t="s">
        <v>14</v>
      </c>
      <c r="J535" t="s">
        <v>551</v>
      </c>
      <c r="K535" t="s">
        <v>46</v>
      </c>
    </row>
    <row r="536" spans="1:11" x14ac:dyDescent="0.35">
      <c r="A536">
        <v>534</v>
      </c>
      <c r="B536" t="s">
        <v>104</v>
      </c>
      <c r="C536" t="s">
        <v>31</v>
      </c>
      <c r="D536" t="s">
        <v>32</v>
      </c>
      <c r="E536">
        <v>45942</v>
      </c>
      <c r="F536" s="1">
        <v>45955</v>
      </c>
      <c r="G536">
        <v>5</v>
      </c>
      <c r="H536">
        <v>758</v>
      </c>
      <c r="I536" t="s">
        <v>28</v>
      </c>
      <c r="J536" t="s">
        <v>551</v>
      </c>
      <c r="K536" t="s">
        <v>19</v>
      </c>
    </row>
    <row r="537" spans="1:11" x14ac:dyDescent="0.35">
      <c r="A537">
        <v>535</v>
      </c>
      <c r="B537" t="s">
        <v>105</v>
      </c>
      <c r="C537" t="s">
        <v>12</v>
      </c>
      <c r="D537" t="s">
        <v>13</v>
      </c>
      <c r="E537">
        <v>45896</v>
      </c>
      <c r="F537" s="1">
        <v>45897</v>
      </c>
      <c r="G537">
        <v>10</v>
      </c>
      <c r="H537">
        <v>541</v>
      </c>
      <c r="I537" t="s">
        <v>14</v>
      </c>
      <c r="J537" t="s">
        <v>549</v>
      </c>
      <c r="K537" t="s">
        <v>15</v>
      </c>
    </row>
    <row r="538" spans="1:11" x14ac:dyDescent="0.35">
      <c r="A538">
        <v>536</v>
      </c>
      <c r="B538" t="s">
        <v>106</v>
      </c>
      <c r="C538" t="s">
        <v>31</v>
      </c>
      <c r="D538" t="s">
        <v>50</v>
      </c>
      <c r="E538">
        <v>45890</v>
      </c>
      <c r="F538" s="1">
        <v>45891</v>
      </c>
      <c r="G538">
        <v>1</v>
      </c>
      <c r="H538">
        <v>46</v>
      </c>
      <c r="I538" t="s">
        <v>14</v>
      </c>
      <c r="J538" t="s">
        <v>549</v>
      </c>
      <c r="K538" t="s">
        <v>29</v>
      </c>
    </row>
    <row r="539" spans="1:11" x14ac:dyDescent="0.35">
      <c r="A539">
        <v>537</v>
      </c>
      <c r="B539" t="s">
        <v>107</v>
      </c>
      <c r="C539" t="s">
        <v>31</v>
      </c>
      <c r="D539" t="s">
        <v>42</v>
      </c>
      <c r="E539">
        <v>45857</v>
      </c>
      <c r="F539" s="1">
        <v>45863</v>
      </c>
      <c r="G539">
        <v>4</v>
      </c>
      <c r="H539">
        <v>82</v>
      </c>
      <c r="I539" t="s">
        <v>28</v>
      </c>
      <c r="J539" t="s">
        <v>550</v>
      </c>
      <c r="K539" t="s">
        <v>15</v>
      </c>
    </row>
    <row r="540" spans="1:11" x14ac:dyDescent="0.35">
      <c r="A540">
        <v>538</v>
      </c>
      <c r="B540" t="s">
        <v>531</v>
      </c>
      <c r="C540" t="s">
        <v>24</v>
      </c>
      <c r="D540" t="s">
        <v>25</v>
      </c>
      <c r="E540">
        <v>46008</v>
      </c>
      <c r="F540" s="1">
        <v>46014</v>
      </c>
      <c r="G540">
        <v>9</v>
      </c>
      <c r="H540">
        <v>891</v>
      </c>
      <c r="I540" t="s">
        <v>28</v>
      </c>
      <c r="J540" t="s">
        <v>550</v>
      </c>
      <c r="K540" t="s">
        <v>29</v>
      </c>
    </row>
    <row r="541" spans="1:11" x14ac:dyDescent="0.35">
      <c r="A541">
        <v>539</v>
      </c>
      <c r="B541" t="s">
        <v>532</v>
      </c>
      <c r="C541" t="s">
        <v>17</v>
      </c>
      <c r="D541" t="s">
        <v>64</v>
      </c>
      <c r="E541">
        <v>45779</v>
      </c>
      <c r="F541" s="1">
        <v>45781</v>
      </c>
      <c r="G541">
        <v>4</v>
      </c>
      <c r="H541">
        <v>578</v>
      </c>
      <c r="I541" t="s">
        <v>14</v>
      </c>
      <c r="J541" t="s">
        <v>551</v>
      </c>
      <c r="K541" t="s">
        <v>46</v>
      </c>
    </row>
    <row r="542" spans="1:11" x14ac:dyDescent="0.35">
      <c r="A542">
        <v>540</v>
      </c>
      <c r="B542" t="s">
        <v>533</v>
      </c>
      <c r="C542" t="s">
        <v>12</v>
      </c>
      <c r="D542" t="s">
        <v>36</v>
      </c>
      <c r="E542">
        <v>45763</v>
      </c>
      <c r="F542" s="1">
        <v>45767</v>
      </c>
      <c r="G542">
        <v>4</v>
      </c>
      <c r="H542">
        <v>152</v>
      </c>
      <c r="I542" t="s">
        <v>28</v>
      </c>
      <c r="J542" t="s">
        <v>550</v>
      </c>
      <c r="K542" t="s">
        <v>46</v>
      </c>
    </row>
    <row r="543" spans="1:11" x14ac:dyDescent="0.35">
      <c r="A543">
        <v>541</v>
      </c>
      <c r="B543" t="s">
        <v>534</v>
      </c>
      <c r="C543" t="s">
        <v>21</v>
      </c>
      <c r="D543" t="s">
        <v>54</v>
      </c>
      <c r="E543">
        <v>45698</v>
      </c>
      <c r="F543" s="1">
        <v>45699</v>
      </c>
      <c r="G543">
        <v>3</v>
      </c>
      <c r="H543">
        <v>288</v>
      </c>
      <c r="I543" t="s">
        <v>14</v>
      </c>
      <c r="J543" t="s">
        <v>551</v>
      </c>
      <c r="K543" t="s">
        <v>46</v>
      </c>
    </row>
    <row r="544" spans="1:11" x14ac:dyDescent="0.35">
      <c r="A544">
        <v>542</v>
      </c>
      <c r="B544" t="s">
        <v>535</v>
      </c>
      <c r="C544" t="s">
        <v>24</v>
      </c>
      <c r="D544" t="s">
        <v>25</v>
      </c>
      <c r="E544">
        <v>45986</v>
      </c>
      <c r="F544" s="1">
        <v>45994</v>
      </c>
      <c r="G544">
        <v>1</v>
      </c>
      <c r="H544">
        <v>321</v>
      </c>
      <c r="I544" t="s">
        <v>14</v>
      </c>
      <c r="J544" t="s">
        <v>549</v>
      </c>
      <c r="K544" t="s">
        <v>15</v>
      </c>
    </row>
    <row r="545" spans="1:11" x14ac:dyDescent="0.35">
      <c r="A545">
        <v>543</v>
      </c>
      <c r="B545" t="s">
        <v>536</v>
      </c>
      <c r="C545" t="s">
        <v>31</v>
      </c>
      <c r="D545" t="s">
        <v>50</v>
      </c>
      <c r="E545">
        <v>45749</v>
      </c>
      <c r="F545" s="1">
        <v>45759</v>
      </c>
      <c r="G545">
        <v>7</v>
      </c>
      <c r="H545">
        <v>356</v>
      </c>
      <c r="I545" t="s">
        <v>14</v>
      </c>
      <c r="J545" t="s">
        <v>549</v>
      </c>
      <c r="K545" t="s">
        <v>19</v>
      </c>
    </row>
    <row r="546" spans="1:11" x14ac:dyDescent="0.35">
      <c r="A546">
        <v>544</v>
      </c>
      <c r="B546" t="s">
        <v>537</v>
      </c>
      <c r="C546" t="s">
        <v>12</v>
      </c>
      <c r="D546" t="s">
        <v>36</v>
      </c>
      <c r="E546">
        <v>45726</v>
      </c>
      <c r="F546" s="1">
        <v>45737</v>
      </c>
      <c r="G546">
        <v>2</v>
      </c>
      <c r="H546">
        <v>944</v>
      </c>
      <c r="I546" t="s">
        <v>28</v>
      </c>
      <c r="J546" t="s">
        <v>550</v>
      </c>
      <c r="K546" t="s">
        <v>19</v>
      </c>
    </row>
    <row r="547" spans="1:11" x14ac:dyDescent="0.35">
      <c r="A547">
        <v>545</v>
      </c>
      <c r="B547" t="s">
        <v>538</v>
      </c>
      <c r="C547" t="s">
        <v>31</v>
      </c>
      <c r="D547" t="s">
        <v>76</v>
      </c>
      <c r="E547">
        <v>46008</v>
      </c>
      <c r="F547" s="1">
        <v>46018</v>
      </c>
      <c r="G547">
        <v>10</v>
      </c>
      <c r="H547">
        <v>172</v>
      </c>
      <c r="I547" t="s">
        <v>14</v>
      </c>
      <c r="J547" t="s">
        <v>33</v>
      </c>
      <c r="K547" t="s">
        <v>19</v>
      </c>
    </row>
    <row r="548" spans="1:11" x14ac:dyDescent="0.35">
      <c r="A548">
        <v>546</v>
      </c>
      <c r="B548" t="s">
        <v>539</v>
      </c>
      <c r="C548" t="s">
        <v>21</v>
      </c>
      <c r="D548" t="s">
        <v>22</v>
      </c>
      <c r="E548">
        <v>45883</v>
      </c>
      <c r="F548" s="1">
        <v>45885</v>
      </c>
      <c r="G548">
        <v>7</v>
      </c>
      <c r="H548">
        <v>70</v>
      </c>
      <c r="I548" t="s">
        <v>14</v>
      </c>
      <c r="J548" t="s">
        <v>547</v>
      </c>
      <c r="K548" t="s">
        <v>46</v>
      </c>
    </row>
    <row r="549" spans="1:11" x14ac:dyDescent="0.35">
      <c r="A549">
        <v>547</v>
      </c>
      <c r="B549" t="s">
        <v>540</v>
      </c>
      <c r="C549" t="s">
        <v>12</v>
      </c>
      <c r="D549" t="s">
        <v>36</v>
      </c>
      <c r="E549">
        <v>45919</v>
      </c>
      <c r="F549" s="1">
        <v>45922</v>
      </c>
      <c r="G549">
        <v>2</v>
      </c>
      <c r="H549">
        <v>722</v>
      </c>
      <c r="I549" t="s">
        <v>14</v>
      </c>
      <c r="J549" t="s">
        <v>550</v>
      </c>
      <c r="K549" t="s">
        <v>46</v>
      </c>
    </row>
    <row r="550" spans="1:11" x14ac:dyDescent="0.35">
      <c r="A550">
        <v>548</v>
      </c>
      <c r="B550" t="s">
        <v>541</v>
      </c>
      <c r="C550" t="s">
        <v>24</v>
      </c>
      <c r="D550" t="s">
        <v>70</v>
      </c>
      <c r="E550">
        <v>46002</v>
      </c>
      <c r="F550" s="1">
        <v>46010</v>
      </c>
      <c r="G550">
        <v>2</v>
      </c>
      <c r="H550">
        <v>876</v>
      </c>
      <c r="I550" t="s">
        <v>28</v>
      </c>
      <c r="J550" t="s">
        <v>547</v>
      </c>
      <c r="K550" t="s">
        <v>15</v>
      </c>
    </row>
    <row r="551" spans="1:11" x14ac:dyDescent="0.35">
      <c r="A551">
        <v>549</v>
      </c>
      <c r="B551" t="s">
        <v>107</v>
      </c>
      <c r="C551" t="s">
        <v>21</v>
      </c>
      <c r="D551" t="s">
        <v>22</v>
      </c>
      <c r="E551">
        <v>45787</v>
      </c>
      <c r="F551" s="1">
        <v>45794</v>
      </c>
      <c r="G551">
        <v>8</v>
      </c>
      <c r="H551">
        <v>281</v>
      </c>
      <c r="I551" t="s">
        <v>14</v>
      </c>
      <c r="J551" t="s">
        <v>33</v>
      </c>
      <c r="K551" t="s">
        <v>29</v>
      </c>
    </row>
    <row r="552" spans="1:11" x14ac:dyDescent="0.35">
      <c r="A552">
        <v>550</v>
      </c>
      <c r="B552" t="s">
        <v>542</v>
      </c>
      <c r="C552" t="s">
        <v>12</v>
      </c>
      <c r="D552" t="s">
        <v>27</v>
      </c>
      <c r="E552">
        <v>45757</v>
      </c>
      <c r="F552" s="1">
        <v>45764</v>
      </c>
      <c r="G552">
        <v>7</v>
      </c>
      <c r="H552">
        <v>390</v>
      </c>
      <c r="I552" t="s">
        <v>28</v>
      </c>
      <c r="J552" t="s">
        <v>547</v>
      </c>
      <c r="K552" t="s">
        <v>46</v>
      </c>
    </row>
    <row r="553" spans="1:11" x14ac:dyDescent="0.35">
      <c r="A553">
        <v>551</v>
      </c>
      <c r="B553" t="s">
        <v>543</v>
      </c>
      <c r="C553" t="s">
        <v>31</v>
      </c>
      <c r="D553" t="s">
        <v>76</v>
      </c>
      <c r="E553">
        <v>45934</v>
      </c>
      <c r="F553" s="1">
        <v>45940</v>
      </c>
      <c r="G553">
        <v>5</v>
      </c>
      <c r="H553">
        <v>953</v>
      </c>
      <c r="I553" t="s">
        <v>14</v>
      </c>
      <c r="J553" t="s">
        <v>549</v>
      </c>
      <c r="K553" t="s">
        <v>29</v>
      </c>
    </row>
    <row r="554" spans="1:11" x14ac:dyDescent="0.35">
      <c r="A554">
        <v>552</v>
      </c>
      <c r="B554" t="s">
        <v>544</v>
      </c>
      <c r="C554" t="s">
        <v>31</v>
      </c>
      <c r="D554" t="s">
        <v>42</v>
      </c>
      <c r="E554">
        <v>45666</v>
      </c>
      <c r="F554" s="1">
        <v>45678</v>
      </c>
      <c r="G554">
        <v>6</v>
      </c>
      <c r="H554">
        <v>323</v>
      </c>
      <c r="I554" t="s">
        <v>28</v>
      </c>
      <c r="J554" t="s">
        <v>547</v>
      </c>
      <c r="K554" t="s">
        <v>15</v>
      </c>
    </row>
    <row r="555" spans="1:11" x14ac:dyDescent="0.35">
      <c r="A555">
        <v>553</v>
      </c>
      <c r="B555" t="s">
        <v>545</v>
      </c>
      <c r="C555" t="s">
        <v>31</v>
      </c>
      <c r="D555" t="s">
        <v>50</v>
      </c>
      <c r="E555">
        <v>45713</v>
      </c>
      <c r="F555" s="1">
        <v>45717</v>
      </c>
      <c r="G555">
        <v>3</v>
      </c>
      <c r="H555">
        <v>380</v>
      </c>
      <c r="I555" t="s">
        <v>14</v>
      </c>
      <c r="J555" t="s">
        <v>549</v>
      </c>
      <c r="K555" t="s">
        <v>46</v>
      </c>
    </row>
    <row r="556" spans="1:11" x14ac:dyDescent="0.35">
      <c r="A556">
        <v>554</v>
      </c>
      <c r="B556" t="s">
        <v>546</v>
      </c>
      <c r="C556" t="s">
        <v>17</v>
      </c>
      <c r="D556" t="s">
        <v>18</v>
      </c>
      <c r="E556">
        <v>45897</v>
      </c>
      <c r="F556" s="1">
        <v>45905</v>
      </c>
      <c r="G556">
        <v>10</v>
      </c>
      <c r="H556">
        <v>509</v>
      </c>
      <c r="I556" t="s">
        <v>28</v>
      </c>
      <c r="J556" t="s">
        <v>547</v>
      </c>
      <c r="K556" t="s">
        <v>15</v>
      </c>
    </row>
    <row r="557" spans="1:11" x14ac:dyDescent="0.35">
      <c r="A557">
        <v>555</v>
      </c>
      <c r="B557" t="s">
        <v>126</v>
      </c>
      <c r="C557" t="s">
        <v>24</v>
      </c>
      <c r="D557" t="s">
        <v>25</v>
      </c>
      <c r="E557">
        <v>45743</v>
      </c>
      <c r="F557" s="1">
        <v>45748</v>
      </c>
      <c r="G557">
        <v>1</v>
      </c>
      <c r="H557">
        <v>968</v>
      </c>
      <c r="I557" t="s">
        <v>14</v>
      </c>
      <c r="J557" t="s">
        <v>33</v>
      </c>
      <c r="K55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AA30D-79BA-4758-8CA5-62CCE63809D3}">
  <dimension ref="A1:F557"/>
  <sheetViews>
    <sheetView workbookViewId="0">
      <selection activeCell="B30" sqref="B30"/>
    </sheetView>
  </sheetViews>
  <sheetFormatPr defaultRowHeight="14.5" x14ac:dyDescent="0.35"/>
  <cols>
    <col min="1" max="1" width="15.1796875" bestFit="1" customWidth="1"/>
    <col min="2" max="2" width="22.81640625" style="7" bestFit="1" customWidth="1"/>
    <col min="3" max="3" width="15.1796875" bestFit="1" customWidth="1"/>
    <col min="4" max="4" width="13.81640625" bestFit="1" customWidth="1"/>
    <col min="5" max="5" width="10.08984375" bestFit="1" customWidth="1"/>
    <col min="6" max="6" width="28.36328125" bestFit="1" customWidth="1"/>
    <col min="7" max="7" width="8" bestFit="1" customWidth="1"/>
    <col min="9" max="9" width="9.90625" bestFit="1" customWidth="1"/>
    <col min="10" max="10" width="14.1796875" bestFit="1" customWidth="1"/>
    <col min="11" max="11" width="15.26953125" bestFit="1" customWidth="1"/>
  </cols>
  <sheetData>
    <row r="1" spans="1:6" x14ac:dyDescent="0.35">
      <c r="A1" t="s">
        <v>3</v>
      </c>
      <c r="B1" s="7" t="s">
        <v>553</v>
      </c>
    </row>
    <row r="2" spans="1:6" x14ac:dyDescent="0.35">
      <c r="A2" t="s">
        <v>13</v>
      </c>
      <c r="B2" s="7">
        <v>0.75</v>
      </c>
      <c r="F2" s="1"/>
    </row>
    <row r="3" spans="1:6" x14ac:dyDescent="0.35">
      <c r="A3" t="s">
        <v>27</v>
      </c>
      <c r="B3" s="7">
        <v>0.65</v>
      </c>
      <c r="F3" s="1"/>
    </row>
    <row r="4" spans="1:6" x14ac:dyDescent="0.35">
      <c r="A4" t="s">
        <v>36</v>
      </c>
      <c r="B4" s="7">
        <v>0.8</v>
      </c>
      <c r="F4" s="1"/>
    </row>
    <row r="5" spans="1:6" x14ac:dyDescent="0.35">
      <c r="A5" t="s">
        <v>58</v>
      </c>
      <c r="B5" s="7">
        <v>0.85</v>
      </c>
      <c r="F5" s="1"/>
    </row>
    <row r="6" spans="1:6" x14ac:dyDescent="0.35">
      <c r="A6" t="s">
        <v>96</v>
      </c>
      <c r="B6" s="7">
        <v>0.7</v>
      </c>
      <c r="F6" s="1"/>
    </row>
    <row r="7" spans="1:6" x14ac:dyDescent="0.35">
      <c r="A7" t="s">
        <v>18</v>
      </c>
      <c r="B7" s="7">
        <v>0.5</v>
      </c>
      <c r="F7" s="1"/>
    </row>
    <row r="8" spans="1:6" x14ac:dyDescent="0.35">
      <c r="A8" t="s">
        <v>56</v>
      </c>
      <c r="B8" s="7">
        <v>0.55000000000000004</v>
      </c>
      <c r="F8" s="1"/>
    </row>
    <row r="9" spans="1:6" x14ac:dyDescent="0.35">
      <c r="A9" t="s">
        <v>44</v>
      </c>
      <c r="B9" s="7">
        <v>0.6</v>
      </c>
      <c r="F9" s="1"/>
    </row>
    <row r="10" spans="1:6" x14ac:dyDescent="0.35">
      <c r="A10" t="s">
        <v>60</v>
      </c>
      <c r="B10" s="7">
        <v>0.65</v>
      </c>
      <c r="F10" s="1"/>
    </row>
    <row r="11" spans="1:6" x14ac:dyDescent="0.35">
      <c r="A11" t="s">
        <v>64</v>
      </c>
      <c r="B11" s="7">
        <v>0.5</v>
      </c>
      <c r="F11" s="1"/>
    </row>
    <row r="12" spans="1:6" x14ac:dyDescent="0.35">
      <c r="A12" t="s">
        <v>52</v>
      </c>
      <c r="B12" s="7">
        <v>0.7</v>
      </c>
      <c r="F12" s="1"/>
    </row>
    <row r="13" spans="1:6" x14ac:dyDescent="0.35">
      <c r="A13" t="s">
        <v>22</v>
      </c>
      <c r="B13" s="7">
        <v>0.75</v>
      </c>
      <c r="F13" s="1"/>
    </row>
    <row r="14" spans="1:6" x14ac:dyDescent="0.35">
      <c r="A14" t="s">
        <v>83</v>
      </c>
      <c r="B14" s="7">
        <v>0.8</v>
      </c>
      <c r="F14" s="1"/>
    </row>
    <row r="15" spans="1:6" x14ac:dyDescent="0.35">
      <c r="A15" t="s">
        <v>54</v>
      </c>
      <c r="B15" s="7">
        <v>0.7</v>
      </c>
      <c r="F15" s="1"/>
    </row>
    <row r="16" spans="1:6" x14ac:dyDescent="0.35">
      <c r="A16" t="s">
        <v>40</v>
      </c>
      <c r="B16" s="7">
        <v>0.65</v>
      </c>
      <c r="F16" s="1"/>
    </row>
    <row r="17" spans="1:6" x14ac:dyDescent="0.35">
      <c r="A17" t="s">
        <v>25</v>
      </c>
      <c r="B17" s="7">
        <v>0.55000000000000004</v>
      </c>
      <c r="F17" s="1"/>
    </row>
    <row r="18" spans="1:6" x14ac:dyDescent="0.35">
      <c r="A18" t="s">
        <v>38</v>
      </c>
      <c r="B18" s="7">
        <v>0.5</v>
      </c>
      <c r="F18" s="1"/>
    </row>
    <row r="19" spans="1:6" x14ac:dyDescent="0.35">
      <c r="A19" t="s">
        <v>100</v>
      </c>
      <c r="B19" s="7">
        <v>0.6</v>
      </c>
      <c r="F19" s="1"/>
    </row>
    <row r="20" spans="1:6" x14ac:dyDescent="0.35">
      <c r="A20" t="s">
        <v>70</v>
      </c>
      <c r="B20" s="7">
        <v>0.55000000000000004</v>
      </c>
      <c r="F20" s="1"/>
    </row>
    <row r="21" spans="1:6" x14ac:dyDescent="0.35">
      <c r="A21" t="s">
        <v>115</v>
      </c>
      <c r="B21" s="7">
        <v>0.6</v>
      </c>
      <c r="F21" s="1"/>
    </row>
    <row r="22" spans="1:6" x14ac:dyDescent="0.35">
      <c r="A22" t="s">
        <v>32</v>
      </c>
      <c r="B22" s="7">
        <v>0.75</v>
      </c>
      <c r="F22" s="1"/>
    </row>
    <row r="23" spans="1:6" x14ac:dyDescent="0.35">
      <c r="A23" t="s">
        <v>42</v>
      </c>
      <c r="B23" s="7">
        <v>0.65</v>
      </c>
      <c r="F23" s="1"/>
    </row>
    <row r="24" spans="1:6" x14ac:dyDescent="0.35">
      <c r="A24" t="s">
        <v>50</v>
      </c>
      <c r="B24" s="7">
        <v>0.7</v>
      </c>
      <c r="F24" s="1"/>
    </row>
    <row r="25" spans="1:6" x14ac:dyDescent="0.35">
      <c r="A25" t="s">
        <v>76</v>
      </c>
      <c r="B25" s="7">
        <v>0.75</v>
      </c>
      <c r="F25" s="1"/>
    </row>
    <row r="26" spans="1:6" x14ac:dyDescent="0.35">
      <c r="A26" t="s">
        <v>79</v>
      </c>
      <c r="B26" s="7">
        <v>0.65</v>
      </c>
      <c r="F26" s="1"/>
    </row>
    <row r="27" spans="1:6" x14ac:dyDescent="0.35">
      <c r="F27" s="1"/>
    </row>
    <row r="28" spans="1:6" x14ac:dyDescent="0.35">
      <c r="F28" s="1"/>
    </row>
    <row r="29" spans="1:6" x14ac:dyDescent="0.35">
      <c r="F29" s="1"/>
    </row>
    <row r="30" spans="1:6" x14ac:dyDescent="0.35">
      <c r="F30" s="1"/>
    </row>
    <row r="31" spans="1:6" x14ac:dyDescent="0.35">
      <c r="F31" s="1"/>
    </row>
    <row r="32" spans="1:6" x14ac:dyDescent="0.35">
      <c r="F32" s="1"/>
    </row>
    <row r="33" spans="6:6" x14ac:dyDescent="0.35">
      <c r="F33" s="1"/>
    </row>
    <row r="34" spans="6:6" x14ac:dyDescent="0.35">
      <c r="F34" s="1"/>
    </row>
    <row r="35" spans="6:6" x14ac:dyDescent="0.35">
      <c r="F35" s="1"/>
    </row>
    <row r="36" spans="6:6" x14ac:dyDescent="0.35">
      <c r="F36" s="1"/>
    </row>
    <row r="37" spans="6:6" x14ac:dyDescent="0.35">
      <c r="F37" s="1"/>
    </row>
    <row r="38" spans="6:6" x14ac:dyDescent="0.35">
      <c r="F38" s="1"/>
    </row>
    <row r="39" spans="6:6" x14ac:dyDescent="0.35">
      <c r="F39" s="1"/>
    </row>
    <row r="40" spans="6:6" x14ac:dyDescent="0.35">
      <c r="F40" s="1"/>
    </row>
    <row r="41" spans="6:6" x14ac:dyDescent="0.35">
      <c r="F41" s="1"/>
    </row>
    <row r="42" spans="6:6" x14ac:dyDescent="0.35">
      <c r="F42" s="1"/>
    </row>
    <row r="43" spans="6:6" x14ac:dyDescent="0.35">
      <c r="F43" s="1"/>
    </row>
    <row r="44" spans="6:6" x14ac:dyDescent="0.35">
      <c r="F44" s="1"/>
    </row>
    <row r="45" spans="6:6" x14ac:dyDescent="0.35">
      <c r="F45" s="1"/>
    </row>
    <row r="46" spans="6:6" x14ac:dyDescent="0.35">
      <c r="F46" s="1"/>
    </row>
    <row r="47" spans="6:6" x14ac:dyDescent="0.35">
      <c r="F47" s="1"/>
    </row>
    <row r="48" spans="6:6" x14ac:dyDescent="0.35">
      <c r="F48" s="1"/>
    </row>
    <row r="49" spans="6:6" x14ac:dyDescent="0.35">
      <c r="F49" s="1"/>
    </row>
    <row r="50" spans="6:6" x14ac:dyDescent="0.35">
      <c r="F50" s="1"/>
    </row>
    <row r="51" spans="6:6" x14ac:dyDescent="0.35">
      <c r="F51" s="1"/>
    </row>
    <row r="52" spans="6:6" x14ac:dyDescent="0.35">
      <c r="F52" s="1"/>
    </row>
    <row r="53" spans="6:6" x14ac:dyDescent="0.35">
      <c r="F53" s="1"/>
    </row>
    <row r="54" spans="6:6" x14ac:dyDescent="0.35">
      <c r="F54" s="1"/>
    </row>
    <row r="55" spans="6:6" x14ac:dyDescent="0.35">
      <c r="F55" s="1"/>
    </row>
    <row r="56" spans="6:6" x14ac:dyDescent="0.35">
      <c r="F56" s="1"/>
    </row>
    <row r="57" spans="6:6" x14ac:dyDescent="0.35">
      <c r="F57" s="1"/>
    </row>
    <row r="58" spans="6:6" x14ac:dyDescent="0.35">
      <c r="F58" s="1"/>
    </row>
    <row r="59" spans="6:6" x14ac:dyDescent="0.35">
      <c r="F59" s="1"/>
    </row>
    <row r="60" spans="6:6" x14ac:dyDescent="0.35">
      <c r="F60" s="1"/>
    </row>
    <row r="61" spans="6:6" x14ac:dyDescent="0.35">
      <c r="F61" s="1"/>
    </row>
    <row r="62" spans="6:6" x14ac:dyDescent="0.35">
      <c r="F62" s="1"/>
    </row>
    <row r="63" spans="6:6" x14ac:dyDescent="0.35">
      <c r="F63" s="1"/>
    </row>
    <row r="64" spans="6:6" x14ac:dyDescent="0.35">
      <c r="F64" s="1"/>
    </row>
    <row r="65" spans="6:6" x14ac:dyDescent="0.35">
      <c r="F65" s="1"/>
    </row>
    <row r="66" spans="6:6" x14ac:dyDescent="0.35">
      <c r="F66" s="1"/>
    </row>
    <row r="67" spans="6:6" x14ac:dyDescent="0.35">
      <c r="F67" s="1"/>
    </row>
    <row r="68" spans="6:6" x14ac:dyDescent="0.35">
      <c r="F68" s="1"/>
    </row>
    <row r="69" spans="6:6" x14ac:dyDescent="0.35">
      <c r="F69" s="1"/>
    </row>
    <row r="70" spans="6:6" x14ac:dyDescent="0.35">
      <c r="F70" s="1"/>
    </row>
    <row r="71" spans="6:6" x14ac:dyDescent="0.35">
      <c r="F71" s="1"/>
    </row>
    <row r="72" spans="6:6" x14ac:dyDescent="0.35">
      <c r="F72" s="1"/>
    </row>
    <row r="73" spans="6:6" x14ac:dyDescent="0.35">
      <c r="F73" s="1"/>
    </row>
    <row r="74" spans="6:6" x14ac:dyDescent="0.35">
      <c r="F74" s="1"/>
    </row>
    <row r="75" spans="6:6" x14ac:dyDescent="0.35">
      <c r="F75" s="1"/>
    </row>
    <row r="76" spans="6:6" x14ac:dyDescent="0.35">
      <c r="F76" s="1"/>
    </row>
    <row r="77" spans="6:6" x14ac:dyDescent="0.35">
      <c r="F77" s="1"/>
    </row>
    <row r="78" spans="6:6" x14ac:dyDescent="0.35">
      <c r="F78" s="1"/>
    </row>
    <row r="79" spans="6:6" x14ac:dyDescent="0.35">
      <c r="F79" s="1"/>
    </row>
    <row r="80" spans="6:6" x14ac:dyDescent="0.35">
      <c r="F80" s="1"/>
    </row>
    <row r="81" spans="6:6" x14ac:dyDescent="0.35">
      <c r="F81" s="1"/>
    </row>
    <row r="82" spans="6:6" x14ac:dyDescent="0.35">
      <c r="F82" s="1"/>
    </row>
    <row r="83" spans="6:6" x14ac:dyDescent="0.35">
      <c r="F83" s="1"/>
    </row>
    <row r="84" spans="6:6" x14ac:dyDescent="0.35">
      <c r="F84" s="1"/>
    </row>
    <row r="85" spans="6:6" x14ac:dyDescent="0.35">
      <c r="F85" s="1"/>
    </row>
    <row r="86" spans="6:6" x14ac:dyDescent="0.35">
      <c r="F86" s="1"/>
    </row>
    <row r="87" spans="6:6" x14ac:dyDescent="0.35">
      <c r="F87" s="1"/>
    </row>
    <row r="88" spans="6:6" x14ac:dyDescent="0.35">
      <c r="F88" s="1"/>
    </row>
    <row r="89" spans="6:6" x14ac:dyDescent="0.35">
      <c r="F89" s="1"/>
    </row>
    <row r="90" spans="6:6" x14ac:dyDescent="0.35">
      <c r="F90" s="1"/>
    </row>
    <row r="91" spans="6:6" x14ac:dyDescent="0.35">
      <c r="F91" s="1"/>
    </row>
    <row r="92" spans="6:6" x14ac:dyDescent="0.35">
      <c r="F92" s="1"/>
    </row>
    <row r="93" spans="6:6" x14ac:dyDescent="0.35">
      <c r="F93" s="1"/>
    </row>
    <row r="94" spans="6:6" x14ac:dyDescent="0.35">
      <c r="F94" s="1"/>
    </row>
    <row r="95" spans="6:6" x14ac:dyDescent="0.35">
      <c r="F95" s="1"/>
    </row>
    <row r="96" spans="6:6" x14ac:dyDescent="0.35">
      <c r="F96" s="1"/>
    </row>
    <row r="97" spans="6:6" x14ac:dyDescent="0.35">
      <c r="F97" s="1"/>
    </row>
    <row r="98" spans="6:6" x14ac:dyDescent="0.35">
      <c r="F98" s="1"/>
    </row>
    <row r="99" spans="6:6" x14ac:dyDescent="0.35">
      <c r="F99" s="1"/>
    </row>
    <row r="100" spans="6:6" x14ac:dyDescent="0.35">
      <c r="F100" s="1"/>
    </row>
    <row r="101" spans="6:6" x14ac:dyDescent="0.35">
      <c r="F101" s="1"/>
    </row>
    <row r="102" spans="6:6" x14ac:dyDescent="0.35">
      <c r="F102" s="1"/>
    </row>
    <row r="103" spans="6:6" x14ac:dyDescent="0.35">
      <c r="F103" s="1"/>
    </row>
    <row r="104" spans="6:6" x14ac:dyDescent="0.35">
      <c r="F104" s="1"/>
    </row>
    <row r="105" spans="6:6" x14ac:dyDescent="0.35">
      <c r="F105" s="1"/>
    </row>
    <row r="106" spans="6:6" x14ac:dyDescent="0.35">
      <c r="F106" s="1"/>
    </row>
    <row r="107" spans="6:6" x14ac:dyDescent="0.35">
      <c r="F107" s="1"/>
    </row>
    <row r="108" spans="6:6" x14ac:dyDescent="0.35">
      <c r="F108" s="1"/>
    </row>
    <row r="109" spans="6:6" x14ac:dyDescent="0.35">
      <c r="F109" s="1"/>
    </row>
    <row r="110" spans="6:6" x14ac:dyDescent="0.35">
      <c r="F110" s="1"/>
    </row>
    <row r="111" spans="6:6" x14ac:dyDescent="0.35">
      <c r="F111" s="1"/>
    </row>
    <row r="112" spans="6:6" x14ac:dyDescent="0.35">
      <c r="F112" s="1"/>
    </row>
    <row r="113" spans="6:6" x14ac:dyDescent="0.35">
      <c r="F113" s="1"/>
    </row>
    <row r="114" spans="6:6" x14ac:dyDescent="0.35">
      <c r="F114" s="1"/>
    </row>
    <row r="115" spans="6:6" x14ac:dyDescent="0.35">
      <c r="F115" s="1"/>
    </row>
    <row r="116" spans="6:6" x14ac:dyDescent="0.35">
      <c r="F116" s="1"/>
    </row>
    <row r="117" spans="6:6" x14ac:dyDescent="0.35">
      <c r="F117" s="1"/>
    </row>
    <row r="118" spans="6:6" x14ac:dyDescent="0.35">
      <c r="F118" s="1"/>
    </row>
    <row r="119" spans="6:6" x14ac:dyDescent="0.35">
      <c r="F119" s="1"/>
    </row>
    <row r="120" spans="6:6" x14ac:dyDescent="0.35">
      <c r="F120" s="1"/>
    </row>
    <row r="121" spans="6:6" x14ac:dyDescent="0.35">
      <c r="F121" s="1"/>
    </row>
    <row r="122" spans="6:6" x14ac:dyDescent="0.35">
      <c r="F122" s="1"/>
    </row>
    <row r="123" spans="6:6" x14ac:dyDescent="0.35">
      <c r="F123" s="1"/>
    </row>
    <row r="124" spans="6:6" x14ac:dyDescent="0.35">
      <c r="F124" s="1"/>
    </row>
    <row r="125" spans="6:6" x14ac:dyDescent="0.35">
      <c r="F125" s="1"/>
    </row>
    <row r="126" spans="6:6" x14ac:dyDescent="0.35">
      <c r="F126" s="1"/>
    </row>
    <row r="127" spans="6:6" x14ac:dyDescent="0.35">
      <c r="F127" s="1"/>
    </row>
    <row r="128" spans="6:6" x14ac:dyDescent="0.35">
      <c r="F128" s="1"/>
    </row>
    <row r="129" spans="6:6" x14ac:dyDescent="0.35">
      <c r="F129" s="1"/>
    </row>
    <row r="130" spans="6:6" x14ac:dyDescent="0.35">
      <c r="F130" s="1"/>
    </row>
    <row r="131" spans="6:6" x14ac:dyDescent="0.35">
      <c r="F131" s="1"/>
    </row>
    <row r="132" spans="6:6" x14ac:dyDescent="0.35">
      <c r="F132" s="1"/>
    </row>
    <row r="133" spans="6:6" x14ac:dyDescent="0.35">
      <c r="F133" s="1"/>
    </row>
    <row r="134" spans="6:6" x14ac:dyDescent="0.35">
      <c r="F134" s="1"/>
    </row>
    <row r="135" spans="6:6" x14ac:dyDescent="0.35">
      <c r="F135" s="1"/>
    </row>
    <row r="136" spans="6:6" x14ac:dyDescent="0.35">
      <c r="F136" s="1"/>
    </row>
    <row r="137" spans="6:6" x14ac:dyDescent="0.35">
      <c r="F137" s="1"/>
    </row>
    <row r="138" spans="6:6" x14ac:dyDescent="0.35">
      <c r="F138" s="1"/>
    </row>
    <row r="139" spans="6:6" x14ac:dyDescent="0.35">
      <c r="F139" s="1"/>
    </row>
    <row r="140" spans="6:6" x14ac:dyDescent="0.35">
      <c r="F140" s="1"/>
    </row>
    <row r="141" spans="6:6" x14ac:dyDescent="0.35">
      <c r="F141" s="1"/>
    </row>
    <row r="142" spans="6:6" x14ac:dyDescent="0.35">
      <c r="F142" s="1"/>
    </row>
    <row r="143" spans="6:6" x14ac:dyDescent="0.35">
      <c r="F143" s="1"/>
    </row>
    <row r="144" spans="6:6" x14ac:dyDescent="0.35">
      <c r="F144" s="1"/>
    </row>
    <row r="145" spans="6:6" x14ac:dyDescent="0.35">
      <c r="F145" s="1"/>
    </row>
    <row r="146" spans="6:6" x14ac:dyDescent="0.35">
      <c r="F146" s="1"/>
    </row>
    <row r="147" spans="6:6" x14ac:dyDescent="0.35">
      <c r="F147" s="1"/>
    </row>
    <row r="148" spans="6:6" x14ac:dyDescent="0.35">
      <c r="F148" s="1"/>
    </row>
    <row r="149" spans="6:6" x14ac:dyDescent="0.35">
      <c r="F149" s="1"/>
    </row>
    <row r="150" spans="6:6" x14ac:dyDescent="0.35">
      <c r="F150" s="1"/>
    </row>
    <row r="151" spans="6:6" x14ac:dyDescent="0.35">
      <c r="F151" s="1"/>
    </row>
    <row r="152" spans="6:6" x14ac:dyDescent="0.35">
      <c r="F152" s="1"/>
    </row>
    <row r="153" spans="6:6" x14ac:dyDescent="0.35">
      <c r="F153" s="1"/>
    </row>
    <row r="154" spans="6:6" x14ac:dyDescent="0.35">
      <c r="F154" s="1"/>
    </row>
    <row r="155" spans="6:6" x14ac:dyDescent="0.35">
      <c r="F155" s="1"/>
    </row>
    <row r="156" spans="6:6" x14ac:dyDescent="0.35">
      <c r="F156" s="1"/>
    </row>
    <row r="157" spans="6:6" x14ac:dyDescent="0.35">
      <c r="F157" s="1"/>
    </row>
    <row r="158" spans="6:6" x14ac:dyDescent="0.35">
      <c r="F158" s="1"/>
    </row>
    <row r="159" spans="6:6" x14ac:dyDescent="0.35">
      <c r="F159" s="1"/>
    </row>
    <row r="160" spans="6:6" x14ac:dyDescent="0.35">
      <c r="F160" s="1"/>
    </row>
    <row r="161" spans="6:6" x14ac:dyDescent="0.35">
      <c r="F161" s="1"/>
    </row>
    <row r="162" spans="6:6" x14ac:dyDescent="0.35">
      <c r="F162" s="1"/>
    </row>
    <row r="163" spans="6:6" x14ac:dyDescent="0.35">
      <c r="F163" s="1"/>
    </row>
    <row r="164" spans="6:6" x14ac:dyDescent="0.35">
      <c r="F164" s="1"/>
    </row>
    <row r="165" spans="6:6" x14ac:dyDescent="0.35">
      <c r="F165" s="1"/>
    </row>
    <row r="166" spans="6:6" x14ac:dyDescent="0.35">
      <c r="F166" s="1"/>
    </row>
    <row r="167" spans="6:6" x14ac:dyDescent="0.35">
      <c r="F167" s="1"/>
    </row>
    <row r="168" spans="6:6" x14ac:dyDescent="0.35">
      <c r="F168" s="1"/>
    </row>
    <row r="169" spans="6:6" x14ac:dyDescent="0.35">
      <c r="F169" s="1"/>
    </row>
    <row r="170" spans="6:6" x14ac:dyDescent="0.35">
      <c r="F170" s="1"/>
    </row>
    <row r="171" spans="6:6" x14ac:dyDescent="0.35">
      <c r="F171" s="1"/>
    </row>
    <row r="172" spans="6:6" x14ac:dyDescent="0.35">
      <c r="F172" s="1"/>
    </row>
    <row r="173" spans="6:6" x14ac:dyDescent="0.35">
      <c r="F173" s="1"/>
    </row>
    <row r="174" spans="6:6" x14ac:dyDescent="0.35">
      <c r="F174" s="1"/>
    </row>
    <row r="175" spans="6:6" x14ac:dyDescent="0.35">
      <c r="F175" s="1"/>
    </row>
    <row r="176" spans="6:6" x14ac:dyDescent="0.35">
      <c r="F176" s="1"/>
    </row>
    <row r="177" spans="6:6" x14ac:dyDescent="0.35">
      <c r="F177" s="1"/>
    </row>
    <row r="178" spans="6:6" x14ac:dyDescent="0.35">
      <c r="F178" s="1"/>
    </row>
    <row r="179" spans="6:6" x14ac:dyDescent="0.35">
      <c r="F179" s="1"/>
    </row>
    <row r="180" spans="6:6" x14ac:dyDescent="0.35">
      <c r="F180" s="1"/>
    </row>
    <row r="181" spans="6:6" x14ac:dyDescent="0.35">
      <c r="F181" s="1"/>
    </row>
    <row r="182" spans="6:6" x14ac:dyDescent="0.35">
      <c r="F182" s="1"/>
    </row>
    <row r="183" spans="6:6" x14ac:dyDescent="0.35">
      <c r="F183" s="1"/>
    </row>
    <row r="184" spans="6:6" x14ac:dyDescent="0.35">
      <c r="F184" s="1"/>
    </row>
    <row r="185" spans="6:6" x14ac:dyDescent="0.35">
      <c r="F185" s="1"/>
    </row>
    <row r="186" spans="6:6" x14ac:dyDescent="0.35">
      <c r="F186" s="1"/>
    </row>
    <row r="187" spans="6:6" x14ac:dyDescent="0.35">
      <c r="F187" s="1"/>
    </row>
    <row r="188" spans="6:6" x14ac:dyDescent="0.35">
      <c r="F188" s="1"/>
    </row>
    <row r="189" spans="6:6" x14ac:dyDescent="0.35">
      <c r="F189" s="1"/>
    </row>
    <row r="190" spans="6:6" x14ac:dyDescent="0.35">
      <c r="F190" s="1"/>
    </row>
    <row r="191" spans="6:6" x14ac:dyDescent="0.35">
      <c r="F191" s="1"/>
    </row>
    <row r="192" spans="6:6" x14ac:dyDescent="0.35">
      <c r="F192" s="1"/>
    </row>
    <row r="193" spans="6:6" x14ac:dyDescent="0.35">
      <c r="F193" s="1"/>
    </row>
    <row r="194" spans="6:6" x14ac:dyDescent="0.35">
      <c r="F194" s="1"/>
    </row>
    <row r="195" spans="6:6" x14ac:dyDescent="0.35">
      <c r="F195" s="1"/>
    </row>
    <row r="196" spans="6:6" x14ac:dyDescent="0.35">
      <c r="F196" s="1"/>
    </row>
    <row r="197" spans="6:6" x14ac:dyDescent="0.35">
      <c r="F197" s="1"/>
    </row>
    <row r="198" spans="6:6" x14ac:dyDescent="0.35">
      <c r="F198" s="1"/>
    </row>
    <row r="199" spans="6:6" x14ac:dyDescent="0.35">
      <c r="F199" s="1"/>
    </row>
    <row r="200" spans="6:6" x14ac:dyDescent="0.35">
      <c r="F200" s="1"/>
    </row>
    <row r="201" spans="6:6" x14ac:dyDescent="0.35">
      <c r="F201" s="1"/>
    </row>
    <row r="202" spans="6:6" x14ac:dyDescent="0.35">
      <c r="F202" s="1"/>
    </row>
    <row r="203" spans="6:6" x14ac:dyDescent="0.35">
      <c r="F203" s="1"/>
    </row>
    <row r="204" spans="6:6" x14ac:dyDescent="0.35">
      <c r="F204" s="1"/>
    </row>
    <row r="205" spans="6:6" x14ac:dyDescent="0.35">
      <c r="F205" s="1"/>
    </row>
    <row r="206" spans="6:6" x14ac:dyDescent="0.35">
      <c r="F206" s="1"/>
    </row>
    <row r="207" spans="6:6" x14ac:dyDescent="0.35">
      <c r="F207" s="1"/>
    </row>
    <row r="208" spans="6:6" x14ac:dyDescent="0.35">
      <c r="F208" s="1"/>
    </row>
    <row r="209" spans="6:6" x14ac:dyDescent="0.35">
      <c r="F209" s="1"/>
    </row>
    <row r="210" spans="6:6" x14ac:dyDescent="0.35">
      <c r="F210" s="1"/>
    </row>
    <row r="211" spans="6:6" x14ac:dyDescent="0.35">
      <c r="F211" s="1"/>
    </row>
    <row r="212" spans="6:6" x14ac:dyDescent="0.35">
      <c r="F212" s="1"/>
    </row>
    <row r="213" spans="6:6" x14ac:dyDescent="0.35">
      <c r="F213" s="1"/>
    </row>
    <row r="214" spans="6:6" x14ac:dyDescent="0.35">
      <c r="F214" s="1"/>
    </row>
    <row r="215" spans="6:6" x14ac:dyDescent="0.35">
      <c r="F215" s="1"/>
    </row>
    <row r="216" spans="6:6" x14ac:dyDescent="0.35">
      <c r="F216" s="1"/>
    </row>
    <row r="217" spans="6:6" x14ac:dyDescent="0.35">
      <c r="F217" s="1"/>
    </row>
    <row r="218" spans="6:6" x14ac:dyDescent="0.35">
      <c r="F218" s="1"/>
    </row>
    <row r="219" spans="6:6" x14ac:dyDescent="0.35">
      <c r="F219" s="1"/>
    </row>
    <row r="220" spans="6:6" x14ac:dyDescent="0.35">
      <c r="F220" s="1"/>
    </row>
    <row r="221" spans="6:6" x14ac:dyDescent="0.35">
      <c r="F221" s="1"/>
    </row>
    <row r="222" spans="6:6" x14ac:dyDescent="0.35">
      <c r="F222" s="1"/>
    </row>
    <row r="223" spans="6:6" x14ac:dyDescent="0.35">
      <c r="F223" s="1"/>
    </row>
    <row r="224" spans="6:6" x14ac:dyDescent="0.35">
      <c r="F224" s="1"/>
    </row>
    <row r="225" spans="6:6" x14ac:dyDescent="0.35">
      <c r="F225" s="1"/>
    </row>
    <row r="226" spans="6:6" x14ac:dyDescent="0.35">
      <c r="F226" s="1"/>
    </row>
    <row r="227" spans="6:6" x14ac:dyDescent="0.35">
      <c r="F227" s="1"/>
    </row>
    <row r="228" spans="6:6" x14ac:dyDescent="0.35">
      <c r="F228" s="1"/>
    </row>
    <row r="229" spans="6:6" x14ac:dyDescent="0.35">
      <c r="F229" s="1"/>
    </row>
    <row r="230" spans="6:6" x14ac:dyDescent="0.35">
      <c r="F230" s="1"/>
    </row>
    <row r="231" spans="6:6" x14ac:dyDescent="0.35">
      <c r="F231" s="1"/>
    </row>
    <row r="232" spans="6:6" x14ac:dyDescent="0.35">
      <c r="F232" s="1"/>
    </row>
    <row r="233" spans="6:6" x14ac:dyDescent="0.35">
      <c r="F233" s="1"/>
    </row>
    <row r="234" spans="6:6" x14ac:dyDescent="0.35">
      <c r="F234" s="1"/>
    </row>
    <row r="235" spans="6:6" x14ac:dyDescent="0.35">
      <c r="F235" s="1"/>
    </row>
    <row r="236" spans="6:6" x14ac:dyDescent="0.35">
      <c r="F236" s="1"/>
    </row>
    <row r="237" spans="6:6" x14ac:dyDescent="0.35">
      <c r="F237" s="1"/>
    </row>
    <row r="238" spans="6:6" x14ac:dyDescent="0.35">
      <c r="F238" s="1"/>
    </row>
    <row r="239" spans="6:6" x14ac:dyDescent="0.35">
      <c r="F239" s="1"/>
    </row>
    <row r="240" spans="6:6" x14ac:dyDescent="0.35">
      <c r="F240" s="1"/>
    </row>
    <row r="241" spans="6:6" x14ac:dyDescent="0.35">
      <c r="F241" s="1"/>
    </row>
    <row r="242" spans="6:6" x14ac:dyDescent="0.35">
      <c r="F242" s="1"/>
    </row>
    <row r="243" spans="6:6" x14ac:dyDescent="0.35">
      <c r="F243" s="1"/>
    </row>
    <row r="244" spans="6:6" x14ac:dyDescent="0.35">
      <c r="F244" s="1"/>
    </row>
    <row r="245" spans="6:6" x14ac:dyDescent="0.35">
      <c r="F245" s="1"/>
    </row>
    <row r="246" spans="6:6" x14ac:dyDescent="0.35">
      <c r="F246" s="1"/>
    </row>
    <row r="247" spans="6:6" x14ac:dyDescent="0.35">
      <c r="F247" s="1"/>
    </row>
    <row r="248" spans="6:6" x14ac:dyDescent="0.35">
      <c r="F248" s="1"/>
    </row>
    <row r="249" spans="6:6" x14ac:dyDescent="0.35">
      <c r="F249" s="1"/>
    </row>
    <row r="250" spans="6:6" x14ac:dyDescent="0.35">
      <c r="F250" s="1"/>
    </row>
    <row r="251" spans="6:6" x14ac:dyDescent="0.35">
      <c r="F251" s="1"/>
    </row>
    <row r="252" spans="6:6" x14ac:dyDescent="0.35">
      <c r="F252" s="1"/>
    </row>
    <row r="253" spans="6:6" x14ac:dyDescent="0.35">
      <c r="F253" s="1"/>
    </row>
    <row r="254" spans="6:6" x14ac:dyDescent="0.35">
      <c r="F254" s="1"/>
    </row>
    <row r="255" spans="6:6" x14ac:dyDescent="0.35">
      <c r="F255" s="1"/>
    </row>
    <row r="256" spans="6:6" x14ac:dyDescent="0.35">
      <c r="F256" s="1"/>
    </row>
    <row r="257" spans="6:6" x14ac:dyDescent="0.35">
      <c r="F257" s="1"/>
    </row>
    <row r="258" spans="6:6" x14ac:dyDescent="0.35">
      <c r="F258" s="1"/>
    </row>
    <row r="259" spans="6:6" x14ac:dyDescent="0.35">
      <c r="F259" s="1"/>
    </row>
    <row r="260" spans="6:6" x14ac:dyDescent="0.35">
      <c r="F260" s="1"/>
    </row>
    <row r="261" spans="6:6" x14ac:dyDescent="0.35">
      <c r="F261" s="1"/>
    </row>
    <row r="262" spans="6:6" x14ac:dyDescent="0.35">
      <c r="F262" s="1"/>
    </row>
    <row r="263" spans="6:6" x14ac:dyDescent="0.35">
      <c r="F263" s="1"/>
    </row>
    <row r="264" spans="6:6" x14ac:dyDescent="0.35">
      <c r="F264" s="1"/>
    </row>
    <row r="265" spans="6:6" x14ac:dyDescent="0.35">
      <c r="F265" s="1"/>
    </row>
    <row r="266" spans="6:6" x14ac:dyDescent="0.35">
      <c r="F266" s="1"/>
    </row>
    <row r="267" spans="6:6" x14ac:dyDescent="0.35">
      <c r="F267" s="1"/>
    </row>
    <row r="268" spans="6:6" x14ac:dyDescent="0.35">
      <c r="F268" s="1"/>
    </row>
    <row r="269" spans="6:6" x14ac:dyDescent="0.35">
      <c r="F269" s="1"/>
    </row>
    <row r="270" spans="6:6" x14ac:dyDescent="0.35">
      <c r="F270" s="1"/>
    </row>
    <row r="271" spans="6:6" x14ac:dyDescent="0.35">
      <c r="F271" s="1"/>
    </row>
    <row r="272" spans="6:6" x14ac:dyDescent="0.35">
      <c r="F272" s="1"/>
    </row>
    <row r="273" spans="6:6" x14ac:dyDescent="0.35">
      <c r="F273" s="1"/>
    </row>
    <row r="274" spans="6:6" x14ac:dyDescent="0.35">
      <c r="F274" s="1"/>
    </row>
    <row r="275" spans="6:6" x14ac:dyDescent="0.35">
      <c r="F275" s="1"/>
    </row>
    <row r="276" spans="6:6" x14ac:dyDescent="0.35">
      <c r="F276" s="1"/>
    </row>
    <row r="277" spans="6:6" x14ac:dyDescent="0.35">
      <c r="F277" s="1"/>
    </row>
    <row r="278" spans="6:6" x14ac:dyDescent="0.35">
      <c r="F278" s="1"/>
    </row>
    <row r="279" spans="6:6" x14ac:dyDescent="0.35">
      <c r="F279" s="1"/>
    </row>
    <row r="280" spans="6:6" x14ac:dyDescent="0.35">
      <c r="F280" s="1"/>
    </row>
    <row r="281" spans="6:6" x14ac:dyDescent="0.35">
      <c r="F281" s="1"/>
    </row>
    <row r="282" spans="6:6" x14ac:dyDescent="0.35">
      <c r="F282" s="1"/>
    </row>
    <row r="283" spans="6:6" x14ac:dyDescent="0.35">
      <c r="F283" s="1"/>
    </row>
    <row r="284" spans="6:6" x14ac:dyDescent="0.35">
      <c r="F284" s="1"/>
    </row>
    <row r="285" spans="6:6" x14ac:dyDescent="0.35">
      <c r="F285" s="1"/>
    </row>
    <row r="286" spans="6:6" x14ac:dyDescent="0.35">
      <c r="F286" s="1"/>
    </row>
    <row r="287" spans="6:6" x14ac:dyDescent="0.35">
      <c r="F287" s="1"/>
    </row>
    <row r="288" spans="6:6" x14ac:dyDescent="0.35">
      <c r="F288" s="1"/>
    </row>
    <row r="289" spans="6:6" x14ac:dyDescent="0.35">
      <c r="F289" s="1"/>
    </row>
    <row r="290" spans="6:6" x14ac:dyDescent="0.35">
      <c r="F290" s="1"/>
    </row>
    <row r="291" spans="6:6" x14ac:dyDescent="0.35">
      <c r="F291" s="1"/>
    </row>
    <row r="292" spans="6:6" x14ac:dyDescent="0.35">
      <c r="F292" s="1"/>
    </row>
    <row r="293" spans="6:6" x14ac:dyDescent="0.35">
      <c r="F293" s="1"/>
    </row>
    <row r="294" spans="6:6" x14ac:dyDescent="0.35">
      <c r="F294" s="1"/>
    </row>
    <row r="295" spans="6:6" x14ac:dyDescent="0.35">
      <c r="F295" s="1"/>
    </row>
    <row r="296" spans="6:6" x14ac:dyDescent="0.35">
      <c r="F296" s="1"/>
    </row>
    <row r="297" spans="6:6" x14ac:dyDescent="0.35">
      <c r="F297" s="1"/>
    </row>
    <row r="298" spans="6:6" x14ac:dyDescent="0.35">
      <c r="F298" s="1"/>
    </row>
    <row r="299" spans="6:6" x14ac:dyDescent="0.35">
      <c r="F299" s="1"/>
    </row>
    <row r="300" spans="6:6" x14ac:dyDescent="0.35">
      <c r="F300" s="1"/>
    </row>
    <row r="301" spans="6:6" x14ac:dyDescent="0.35">
      <c r="F301" s="1"/>
    </row>
    <row r="302" spans="6:6" x14ac:dyDescent="0.35">
      <c r="F302" s="1"/>
    </row>
    <row r="303" spans="6:6" x14ac:dyDescent="0.35">
      <c r="F303" s="1"/>
    </row>
    <row r="304" spans="6:6" x14ac:dyDescent="0.35">
      <c r="F304" s="1"/>
    </row>
    <row r="305" spans="6:6" x14ac:dyDescent="0.35">
      <c r="F305" s="1"/>
    </row>
    <row r="306" spans="6:6" x14ac:dyDescent="0.35">
      <c r="F306" s="1"/>
    </row>
    <row r="307" spans="6:6" x14ac:dyDescent="0.35">
      <c r="F307" s="1"/>
    </row>
    <row r="308" spans="6:6" x14ac:dyDescent="0.35">
      <c r="F308" s="1"/>
    </row>
    <row r="309" spans="6:6" x14ac:dyDescent="0.35">
      <c r="F309" s="1"/>
    </row>
    <row r="310" spans="6:6" x14ac:dyDescent="0.35">
      <c r="F310" s="1"/>
    </row>
    <row r="311" spans="6:6" x14ac:dyDescent="0.35">
      <c r="F311" s="1"/>
    </row>
    <row r="312" spans="6:6" x14ac:dyDescent="0.35">
      <c r="F312" s="1"/>
    </row>
    <row r="313" spans="6:6" x14ac:dyDescent="0.35">
      <c r="F313" s="1"/>
    </row>
    <row r="314" spans="6:6" x14ac:dyDescent="0.35">
      <c r="F314" s="1"/>
    </row>
    <row r="315" spans="6:6" x14ac:dyDescent="0.35">
      <c r="F315" s="1"/>
    </row>
    <row r="316" spans="6:6" x14ac:dyDescent="0.35">
      <c r="F316" s="1"/>
    </row>
    <row r="317" spans="6:6" x14ac:dyDescent="0.35">
      <c r="F317" s="1"/>
    </row>
    <row r="318" spans="6:6" x14ac:dyDescent="0.35">
      <c r="F318" s="1"/>
    </row>
    <row r="319" spans="6:6" x14ac:dyDescent="0.35">
      <c r="F319" s="1"/>
    </row>
    <row r="320" spans="6:6" x14ac:dyDescent="0.35">
      <c r="F320" s="1"/>
    </row>
    <row r="321" spans="6:6" x14ac:dyDescent="0.35">
      <c r="F321" s="1"/>
    </row>
    <row r="322" spans="6:6" x14ac:dyDescent="0.35">
      <c r="F322" s="1"/>
    </row>
    <row r="323" spans="6:6" x14ac:dyDescent="0.35">
      <c r="F323" s="1"/>
    </row>
    <row r="324" spans="6:6" x14ac:dyDescent="0.35">
      <c r="F324" s="1"/>
    </row>
    <row r="325" spans="6:6" x14ac:dyDescent="0.35">
      <c r="F325" s="1"/>
    </row>
    <row r="326" spans="6:6" x14ac:dyDescent="0.35">
      <c r="F326" s="1"/>
    </row>
    <row r="327" spans="6:6" x14ac:dyDescent="0.35">
      <c r="F327" s="1"/>
    </row>
    <row r="328" spans="6:6" x14ac:dyDescent="0.35">
      <c r="F328" s="1"/>
    </row>
    <row r="329" spans="6:6" x14ac:dyDescent="0.35">
      <c r="F329" s="1"/>
    </row>
    <row r="330" spans="6:6" x14ac:dyDescent="0.35">
      <c r="F330" s="1"/>
    </row>
    <row r="331" spans="6:6" x14ac:dyDescent="0.35">
      <c r="F331" s="1"/>
    </row>
    <row r="332" spans="6:6" x14ac:dyDescent="0.35">
      <c r="F332" s="1"/>
    </row>
    <row r="333" spans="6:6" x14ac:dyDescent="0.35">
      <c r="F333" s="1"/>
    </row>
    <row r="334" spans="6:6" x14ac:dyDescent="0.35">
      <c r="F334" s="1"/>
    </row>
    <row r="335" spans="6:6" x14ac:dyDescent="0.35">
      <c r="F335" s="1"/>
    </row>
    <row r="336" spans="6:6" x14ac:dyDescent="0.35">
      <c r="F336" s="1"/>
    </row>
    <row r="337" spans="6:6" x14ac:dyDescent="0.35">
      <c r="F337" s="1"/>
    </row>
    <row r="338" spans="6:6" x14ac:dyDescent="0.35">
      <c r="F338" s="1"/>
    </row>
    <row r="339" spans="6:6" x14ac:dyDescent="0.35">
      <c r="F339" s="1"/>
    </row>
    <row r="340" spans="6:6" x14ac:dyDescent="0.35">
      <c r="F340" s="1"/>
    </row>
    <row r="341" spans="6:6" x14ac:dyDescent="0.35">
      <c r="F341" s="1"/>
    </row>
    <row r="342" spans="6:6" x14ac:dyDescent="0.35">
      <c r="F342" s="1"/>
    </row>
    <row r="343" spans="6:6" x14ac:dyDescent="0.35">
      <c r="F343" s="1"/>
    </row>
    <row r="344" spans="6:6" x14ac:dyDescent="0.35">
      <c r="F344" s="1"/>
    </row>
    <row r="345" spans="6:6" x14ac:dyDescent="0.35">
      <c r="F345" s="1"/>
    </row>
    <row r="346" spans="6:6" x14ac:dyDescent="0.35">
      <c r="F346" s="1"/>
    </row>
    <row r="347" spans="6:6" x14ac:dyDescent="0.35">
      <c r="F347" s="1"/>
    </row>
    <row r="348" spans="6:6" x14ac:dyDescent="0.35">
      <c r="F348" s="1"/>
    </row>
    <row r="349" spans="6:6" x14ac:dyDescent="0.35">
      <c r="F349" s="1"/>
    </row>
    <row r="350" spans="6:6" x14ac:dyDescent="0.35">
      <c r="F350" s="1"/>
    </row>
    <row r="351" spans="6:6" x14ac:dyDescent="0.35">
      <c r="F351" s="1"/>
    </row>
    <row r="352" spans="6:6" x14ac:dyDescent="0.35">
      <c r="F352" s="1"/>
    </row>
    <row r="353" spans="6:6" x14ac:dyDescent="0.35">
      <c r="F353" s="1"/>
    </row>
    <row r="354" spans="6:6" x14ac:dyDescent="0.35">
      <c r="F354" s="1"/>
    </row>
    <row r="355" spans="6:6" x14ac:dyDescent="0.35">
      <c r="F355" s="1"/>
    </row>
    <row r="356" spans="6:6" x14ac:dyDescent="0.35">
      <c r="F356" s="1"/>
    </row>
    <row r="357" spans="6:6" x14ac:dyDescent="0.35">
      <c r="F357" s="1"/>
    </row>
    <row r="358" spans="6:6" x14ac:dyDescent="0.35">
      <c r="F358" s="1"/>
    </row>
    <row r="359" spans="6:6" x14ac:dyDescent="0.35">
      <c r="F359" s="1"/>
    </row>
    <row r="360" spans="6:6" x14ac:dyDescent="0.35">
      <c r="F360" s="1"/>
    </row>
    <row r="361" spans="6:6" x14ac:dyDescent="0.35">
      <c r="F361" s="1"/>
    </row>
    <row r="362" spans="6:6" x14ac:dyDescent="0.35">
      <c r="F362" s="1"/>
    </row>
    <row r="363" spans="6:6" x14ac:dyDescent="0.35">
      <c r="F363" s="1"/>
    </row>
    <row r="364" spans="6:6" x14ac:dyDescent="0.35">
      <c r="F364" s="1"/>
    </row>
    <row r="365" spans="6:6" x14ac:dyDescent="0.35">
      <c r="F365" s="1"/>
    </row>
    <row r="366" spans="6:6" x14ac:dyDescent="0.35">
      <c r="F366" s="1"/>
    </row>
    <row r="367" spans="6:6" x14ac:dyDescent="0.35">
      <c r="F367" s="1"/>
    </row>
    <row r="368" spans="6:6" x14ac:dyDescent="0.35">
      <c r="F368" s="1"/>
    </row>
    <row r="369" spans="6:6" x14ac:dyDescent="0.35">
      <c r="F369" s="1"/>
    </row>
    <row r="370" spans="6:6" x14ac:dyDescent="0.35">
      <c r="F370" s="1"/>
    </row>
    <row r="371" spans="6:6" x14ac:dyDescent="0.35">
      <c r="F371" s="1"/>
    </row>
    <row r="372" spans="6:6" x14ac:dyDescent="0.35">
      <c r="F372" s="1"/>
    </row>
    <row r="373" spans="6:6" x14ac:dyDescent="0.35">
      <c r="F373" s="1"/>
    </row>
    <row r="374" spans="6:6" x14ac:dyDescent="0.35">
      <c r="F374" s="1"/>
    </row>
    <row r="375" spans="6:6" x14ac:dyDescent="0.35">
      <c r="F375" s="1"/>
    </row>
    <row r="376" spans="6:6" x14ac:dyDescent="0.35">
      <c r="F376" s="1"/>
    </row>
    <row r="377" spans="6:6" x14ac:dyDescent="0.35">
      <c r="F377" s="1"/>
    </row>
    <row r="378" spans="6:6" x14ac:dyDescent="0.35">
      <c r="F378" s="1"/>
    </row>
    <row r="379" spans="6:6" x14ac:dyDescent="0.35">
      <c r="F379" s="1"/>
    </row>
    <row r="380" spans="6:6" x14ac:dyDescent="0.35">
      <c r="F380" s="1"/>
    </row>
    <row r="381" spans="6:6" x14ac:dyDescent="0.35">
      <c r="F381" s="1"/>
    </row>
    <row r="382" spans="6:6" x14ac:dyDescent="0.35">
      <c r="F382" s="1"/>
    </row>
    <row r="383" spans="6:6" x14ac:dyDescent="0.35">
      <c r="F383" s="1"/>
    </row>
    <row r="384" spans="6:6" x14ac:dyDescent="0.35">
      <c r="F384" s="1"/>
    </row>
    <row r="385" spans="6:6" x14ac:dyDescent="0.35">
      <c r="F385" s="1"/>
    </row>
    <row r="386" spans="6:6" x14ac:dyDescent="0.35">
      <c r="F386" s="1"/>
    </row>
    <row r="387" spans="6:6" x14ac:dyDescent="0.35">
      <c r="F387" s="1"/>
    </row>
    <row r="388" spans="6:6" x14ac:dyDescent="0.35">
      <c r="F388" s="1"/>
    </row>
    <row r="389" spans="6:6" x14ac:dyDescent="0.35">
      <c r="F389" s="1"/>
    </row>
    <row r="390" spans="6:6" x14ac:dyDescent="0.35">
      <c r="F390" s="1"/>
    </row>
    <row r="391" spans="6:6" x14ac:dyDescent="0.35">
      <c r="F391" s="1"/>
    </row>
    <row r="392" spans="6:6" x14ac:dyDescent="0.35">
      <c r="F392" s="1"/>
    </row>
    <row r="393" spans="6:6" x14ac:dyDescent="0.35">
      <c r="F393" s="1"/>
    </row>
    <row r="394" spans="6:6" x14ac:dyDescent="0.35">
      <c r="F394" s="1"/>
    </row>
    <row r="395" spans="6:6" x14ac:dyDescent="0.35">
      <c r="F395" s="1"/>
    </row>
    <row r="396" spans="6:6" x14ac:dyDescent="0.35">
      <c r="F396" s="1"/>
    </row>
    <row r="397" spans="6:6" x14ac:dyDescent="0.35">
      <c r="F397" s="1"/>
    </row>
    <row r="398" spans="6:6" x14ac:dyDescent="0.35">
      <c r="F398" s="1"/>
    </row>
    <row r="399" spans="6:6" x14ac:dyDescent="0.35">
      <c r="F399" s="1"/>
    </row>
    <row r="400" spans="6:6" x14ac:dyDescent="0.35">
      <c r="F400" s="1"/>
    </row>
    <row r="401" spans="6:6" x14ac:dyDescent="0.35">
      <c r="F401" s="1"/>
    </row>
    <row r="402" spans="6:6" x14ac:dyDescent="0.35">
      <c r="F402" s="1"/>
    </row>
    <row r="403" spans="6:6" x14ac:dyDescent="0.35">
      <c r="F403" s="1"/>
    </row>
    <row r="404" spans="6:6" x14ac:dyDescent="0.35">
      <c r="F404" s="1"/>
    </row>
    <row r="405" spans="6:6" x14ac:dyDescent="0.35">
      <c r="F405" s="1"/>
    </row>
    <row r="406" spans="6:6" x14ac:dyDescent="0.35">
      <c r="F406" s="1"/>
    </row>
    <row r="407" spans="6:6" x14ac:dyDescent="0.35">
      <c r="F407" s="1"/>
    </row>
    <row r="408" spans="6:6" x14ac:dyDescent="0.35">
      <c r="F408" s="1"/>
    </row>
    <row r="409" spans="6:6" x14ac:dyDescent="0.35">
      <c r="F409" s="1"/>
    </row>
    <row r="410" spans="6:6" x14ac:dyDescent="0.35">
      <c r="F410" s="1"/>
    </row>
    <row r="411" spans="6:6" x14ac:dyDescent="0.35">
      <c r="F411" s="1"/>
    </row>
    <row r="412" spans="6:6" x14ac:dyDescent="0.35">
      <c r="F412" s="1"/>
    </row>
    <row r="413" spans="6:6" x14ac:dyDescent="0.35">
      <c r="F413" s="1"/>
    </row>
    <row r="414" spans="6:6" x14ac:dyDescent="0.35">
      <c r="F414" s="1"/>
    </row>
    <row r="415" spans="6:6" x14ac:dyDescent="0.35">
      <c r="F415" s="1"/>
    </row>
    <row r="416" spans="6:6" x14ac:dyDescent="0.35">
      <c r="F416" s="1"/>
    </row>
    <row r="417" spans="6:6" x14ac:dyDescent="0.35">
      <c r="F417" s="1"/>
    </row>
    <row r="418" spans="6:6" x14ac:dyDescent="0.35">
      <c r="F418" s="1"/>
    </row>
    <row r="419" spans="6:6" x14ac:dyDescent="0.35">
      <c r="F419" s="1"/>
    </row>
    <row r="420" spans="6:6" x14ac:dyDescent="0.35">
      <c r="F420" s="1"/>
    </row>
    <row r="421" spans="6:6" x14ac:dyDescent="0.35">
      <c r="F421" s="1"/>
    </row>
    <row r="422" spans="6:6" x14ac:dyDescent="0.35">
      <c r="F422" s="1"/>
    </row>
    <row r="423" spans="6:6" x14ac:dyDescent="0.35">
      <c r="F423" s="1"/>
    </row>
    <row r="424" spans="6:6" x14ac:dyDescent="0.35">
      <c r="F424" s="1"/>
    </row>
    <row r="425" spans="6:6" x14ac:dyDescent="0.35">
      <c r="F425" s="1"/>
    </row>
    <row r="426" spans="6:6" x14ac:dyDescent="0.35">
      <c r="F426" s="1"/>
    </row>
    <row r="427" spans="6:6" x14ac:dyDescent="0.35">
      <c r="F427" s="1"/>
    </row>
    <row r="428" spans="6:6" x14ac:dyDescent="0.35">
      <c r="F428" s="1"/>
    </row>
    <row r="429" spans="6:6" x14ac:dyDescent="0.35">
      <c r="F429" s="1"/>
    </row>
    <row r="430" spans="6:6" x14ac:dyDescent="0.35">
      <c r="F430" s="1"/>
    </row>
    <row r="431" spans="6:6" x14ac:dyDescent="0.35">
      <c r="F431" s="1"/>
    </row>
    <row r="432" spans="6:6" x14ac:dyDescent="0.35">
      <c r="F432" s="1"/>
    </row>
    <row r="433" spans="6:6" x14ac:dyDescent="0.35">
      <c r="F433" s="1"/>
    </row>
    <row r="434" spans="6:6" x14ac:dyDescent="0.35">
      <c r="F434" s="1"/>
    </row>
    <row r="435" spans="6:6" x14ac:dyDescent="0.35">
      <c r="F435" s="1"/>
    </row>
    <row r="436" spans="6:6" x14ac:dyDescent="0.35">
      <c r="F436" s="1"/>
    </row>
    <row r="437" spans="6:6" x14ac:dyDescent="0.35">
      <c r="F437" s="1"/>
    </row>
    <row r="438" spans="6:6" x14ac:dyDescent="0.35">
      <c r="F438" s="1"/>
    </row>
    <row r="439" spans="6:6" x14ac:dyDescent="0.35">
      <c r="F439" s="1"/>
    </row>
    <row r="440" spans="6:6" x14ac:dyDescent="0.35">
      <c r="F440" s="1"/>
    </row>
    <row r="441" spans="6:6" x14ac:dyDescent="0.35">
      <c r="F441" s="1"/>
    </row>
    <row r="442" spans="6:6" x14ac:dyDescent="0.35">
      <c r="F442" s="1"/>
    </row>
    <row r="443" spans="6:6" x14ac:dyDescent="0.35">
      <c r="F443" s="1"/>
    </row>
    <row r="444" spans="6:6" x14ac:dyDescent="0.35">
      <c r="F444" s="1"/>
    </row>
    <row r="445" spans="6:6" x14ac:dyDescent="0.35">
      <c r="F445" s="1"/>
    </row>
    <row r="446" spans="6:6" x14ac:dyDescent="0.35">
      <c r="F446" s="1"/>
    </row>
    <row r="447" spans="6:6" x14ac:dyDescent="0.35">
      <c r="F447" s="1"/>
    </row>
    <row r="448" spans="6:6" x14ac:dyDescent="0.35">
      <c r="F448" s="1"/>
    </row>
    <row r="449" spans="6:6" x14ac:dyDescent="0.35">
      <c r="F449" s="1"/>
    </row>
    <row r="450" spans="6:6" x14ac:dyDescent="0.35">
      <c r="F450" s="1"/>
    </row>
    <row r="451" spans="6:6" x14ac:dyDescent="0.35">
      <c r="F451" s="1"/>
    </row>
    <row r="452" spans="6:6" x14ac:dyDescent="0.35">
      <c r="F452" s="1"/>
    </row>
    <row r="453" spans="6:6" x14ac:dyDescent="0.35">
      <c r="F453" s="1"/>
    </row>
    <row r="454" spans="6:6" x14ac:dyDescent="0.35">
      <c r="F454" s="1"/>
    </row>
    <row r="455" spans="6:6" x14ac:dyDescent="0.35">
      <c r="F455" s="1"/>
    </row>
    <row r="456" spans="6:6" x14ac:dyDescent="0.35">
      <c r="F456" s="1"/>
    </row>
    <row r="457" spans="6:6" x14ac:dyDescent="0.35">
      <c r="F457" s="1"/>
    </row>
    <row r="458" spans="6:6" x14ac:dyDescent="0.35">
      <c r="F458" s="1"/>
    </row>
    <row r="459" spans="6:6" x14ac:dyDescent="0.35">
      <c r="F459" s="1"/>
    </row>
    <row r="460" spans="6:6" x14ac:dyDescent="0.35">
      <c r="F460" s="1"/>
    </row>
    <row r="461" spans="6:6" x14ac:dyDescent="0.35">
      <c r="F461" s="1"/>
    </row>
    <row r="462" spans="6:6" x14ac:dyDescent="0.35">
      <c r="F462" s="1"/>
    </row>
    <row r="463" spans="6:6" x14ac:dyDescent="0.35">
      <c r="F463" s="1"/>
    </row>
    <row r="464" spans="6:6" x14ac:dyDescent="0.35">
      <c r="F464" s="1"/>
    </row>
    <row r="465" spans="6:6" x14ac:dyDescent="0.35">
      <c r="F465" s="1"/>
    </row>
    <row r="466" spans="6:6" x14ac:dyDescent="0.35">
      <c r="F466" s="1"/>
    </row>
    <row r="467" spans="6:6" x14ac:dyDescent="0.35">
      <c r="F467" s="1"/>
    </row>
    <row r="468" spans="6:6" x14ac:dyDescent="0.35">
      <c r="F468" s="1"/>
    </row>
    <row r="469" spans="6:6" x14ac:dyDescent="0.35">
      <c r="F469" s="1"/>
    </row>
    <row r="470" spans="6:6" x14ac:dyDescent="0.35">
      <c r="F470" s="1"/>
    </row>
    <row r="471" spans="6:6" x14ac:dyDescent="0.35">
      <c r="F471" s="1"/>
    </row>
    <row r="472" spans="6:6" x14ac:dyDescent="0.35">
      <c r="F472" s="1"/>
    </row>
    <row r="473" spans="6:6" x14ac:dyDescent="0.35">
      <c r="F473" s="1"/>
    </row>
    <row r="474" spans="6:6" x14ac:dyDescent="0.35">
      <c r="F474" s="1"/>
    </row>
    <row r="475" spans="6:6" x14ac:dyDescent="0.35">
      <c r="F475" s="1"/>
    </row>
    <row r="476" spans="6:6" x14ac:dyDescent="0.35">
      <c r="F476" s="1"/>
    </row>
    <row r="477" spans="6:6" x14ac:dyDescent="0.35">
      <c r="F477" s="1"/>
    </row>
    <row r="478" spans="6:6" x14ac:dyDescent="0.35">
      <c r="F478" s="1"/>
    </row>
    <row r="479" spans="6:6" x14ac:dyDescent="0.35">
      <c r="F479" s="1"/>
    </row>
    <row r="480" spans="6:6" x14ac:dyDescent="0.35">
      <c r="F480" s="1"/>
    </row>
    <row r="481" spans="6:6" x14ac:dyDescent="0.35">
      <c r="F481" s="1"/>
    </row>
    <row r="482" spans="6:6" x14ac:dyDescent="0.35">
      <c r="F482" s="1"/>
    </row>
    <row r="483" spans="6:6" x14ac:dyDescent="0.35">
      <c r="F483" s="1"/>
    </row>
    <row r="484" spans="6:6" x14ac:dyDescent="0.35">
      <c r="F484" s="1"/>
    </row>
    <row r="485" spans="6:6" x14ac:dyDescent="0.35">
      <c r="F485" s="1"/>
    </row>
    <row r="486" spans="6:6" x14ac:dyDescent="0.35">
      <c r="F486" s="1"/>
    </row>
    <row r="487" spans="6:6" x14ac:dyDescent="0.35">
      <c r="F487" s="1"/>
    </row>
    <row r="488" spans="6:6" x14ac:dyDescent="0.35">
      <c r="F488" s="1"/>
    </row>
    <row r="489" spans="6:6" x14ac:dyDescent="0.35">
      <c r="F489" s="1"/>
    </row>
    <row r="490" spans="6:6" x14ac:dyDescent="0.35">
      <c r="F490" s="1"/>
    </row>
    <row r="491" spans="6:6" x14ac:dyDescent="0.35">
      <c r="F491" s="1"/>
    </row>
    <row r="492" spans="6:6" x14ac:dyDescent="0.35">
      <c r="F492" s="1"/>
    </row>
    <row r="493" spans="6:6" x14ac:dyDescent="0.35">
      <c r="F493" s="1"/>
    </row>
    <row r="494" spans="6:6" x14ac:dyDescent="0.35">
      <c r="F494" s="1"/>
    </row>
    <row r="495" spans="6:6" x14ac:dyDescent="0.35">
      <c r="F495" s="1"/>
    </row>
    <row r="496" spans="6:6" x14ac:dyDescent="0.35">
      <c r="F496" s="1"/>
    </row>
    <row r="497" spans="6:6" x14ac:dyDescent="0.35">
      <c r="F497" s="1"/>
    </row>
    <row r="498" spans="6:6" x14ac:dyDescent="0.35">
      <c r="F498" s="1"/>
    </row>
    <row r="499" spans="6:6" x14ac:dyDescent="0.35">
      <c r="F499" s="1"/>
    </row>
    <row r="500" spans="6:6" x14ac:dyDescent="0.35">
      <c r="F500" s="1"/>
    </row>
    <row r="501" spans="6:6" x14ac:dyDescent="0.35">
      <c r="F501" s="1"/>
    </row>
    <row r="502" spans="6:6" x14ac:dyDescent="0.35">
      <c r="F502" s="1"/>
    </row>
    <row r="503" spans="6:6" x14ac:dyDescent="0.35">
      <c r="F503" s="1"/>
    </row>
    <row r="504" spans="6:6" x14ac:dyDescent="0.35">
      <c r="F504" s="1"/>
    </row>
    <row r="505" spans="6:6" x14ac:dyDescent="0.35">
      <c r="F505" s="1"/>
    </row>
    <row r="506" spans="6:6" x14ac:dyDescent="0.35">
      <c r="F506" s="1"/>
    </row>
    <row r="507" spans="6:6" x14ac:dyDescent="0.35">
      <c r="F507" s="1"/>
    </row>
    <row r="508" spans="6:6" x14ac:dyDescent="0.35">
      <c r="F508" s="1"/>
    </row>
    <row r="509" spans="6:6" x14ac:dyDescent="0.35">
      <c r="F509" s="1"/>
    </row>
    <row r="510" spans="6:6" x14ac:dyDescent="0.35">
      <c r="F510" s="1"/>
    </row>
    <row r="511" spans="6:6" x14ac:dyDescent="0.35">
      <c r="F511" s="1"/>
    </row>
    <row r="512" spans="6:6" x14ac:dyDescent="0.35">
      <c r="F512" s="1"/>
    </row>
    <row r="513" spans="6:6" x14ac:dyDescent="0.35">
      <c r="F513" s="1"/>
    </row>
    <row r="514" spans="6:6" x14ac:dyDescent="0.35">
      <c r="F514" s="1"/>
    </row>
    <row r="515" spans="6:6" x14ac:dyDescent="0.35">
      <c r="F515" s="1"/>
    </row>
    <row r="516" spans="6:6" x14ac:dyDescent="0.35">
      <c r="F516" s="1"/>
    </row>
    <row r="517" spans="6:6" x14ac:dyDescent="0.35">
      <c r="F517" s="1"/>
    </row>
    <row r="518" spans="6:6" x14ac:dyDescent="0.35">
      <c r="F518" s="1"/>
    </row>
    <row r="519" spans="6:6" x14ac:dyDescent="0.35">
      <c r="F519" s="1"/>
    </row>
    <row r="520" spans="6:6" x14ac:dyDescent="0.35">
      <c r="F520" s="1"/>
    </row>
    <row r="521" spans="6:6" x14ac:dyDescent="0.35">
      <c r="F521" s="1"/>
    </row>
    <row r="522" spans="6:6" x14ac:dyDescent="0.35">
      <c r="F522" s="1"/>
    </row>
    <row r="523" spans="6:6" x14ac:dyDescent="0.35">
      <c r="F523" s="1"/>
    </row>
    <row r="524" spans="6:6" x14ac:dyDescent="0.35">
      <c r="F524" s="1"/>
    </row>
    <row r="525" spans="6:6" x14ac:dyDescent="0.35">
      <c r="F525" s="1"/>
    </row>
    <row r="526" spans="6:6" x14ac:dyDescent="0.35">
      <c r="F526" s="1"/>
    </row>
    <row r="527" spans="6:6" x14ac:dyDescent="0.35">
      <c r="F527" s="1"/>
    </row>
    <row r="528" spans="6:6" x14ac:dyDescent="0.35">
      <c r="F528" s="1"/>
    </row>
    <row r="529" spans="6:6" x14ac:dyDescent="0.35">
      <c r="F529" s="1"/>
    </row>
    <row r="530" spans="6:6" x14ac:dyDescent="0.35">
      <c r="F530" s="1"/>
    </row>
    <row r="531" spans="6:6" x14ac:dyDescent="0.35">
      <c r="F531" s="1"/>
    </row>
    <row r="532" spans="6:6" x14ac:dyDescent="0.35">
      <c r="F532" s="1"/>
    </row>
    <row r="533" spans="6:6" x14ac:dyDescent="0.35">
      <c r="F533" s="1"/>
    </row>
    <row r="534" spans="6:6" x14ac:dyDescent="0.35">
      <c r="F534" s="1"/>
    </row>
    <row r="535" spans="6:6" x14ac:dyDescent="0.35">
      <c r="F535" s="1"/>
    </row>
    <row r="536" spans="6:6" x14ac:dyDescent="0.35">
      <c r="F536" s="1"/>
    </row>
    <row r="537" spans="6:6" x14ac:dyDescent="0.35">
      <c r="F537" s="1"/>
    </row>
    <row r="538" spans="6:6" x14ac:dyDescent="0.35">
      <c r="F538" s="1"/>
    </row>
    <row r="539" spans="6:6" x14ac:dyDescent="0.35">
      <c r="F539" s="1"/>
    </row>
    <row r="540" spans="6:6" x14ac:dyDescent="0.35">
      <c r="F540" s="1"/>
    </row>
    <row r="541" spans="6:6" x14ac:dyDescent="0.35">
      <c r="F541" s="1"/>
    </row>
    <row r="542" spans="6:6" x14ac:dyDescent="0.35">
      <c r="F542" s="1"/>
    </row>
    <row r="543" spans="6:6" x14ac:dyDescent="0.35">
      <c r="F543" s="1"/>
    </row>
    <row r="544" spans="6:6" x14ac:dyDescent="0.35">
      <c r="F544" s="1"/>
    </row>
    <row r="545" spans="6:6" x14ac:dyDescent="0.35">
      <c r="F545" s="1"/>
    </row>
    <row r="546" spans="6:6" x14ac:dyDescent="0.35">
      <c r="F546" s="1"/>
    </row>
    <row r="547" spans="6:6" x14ac:dyDescent="0.35">
      <c r="F547" s="1"/>
    </row>
    <row r="548" spans="6:6" x14ac:dyDescent="0.35">
      <c r="F548" s="1"/>
    </row>
    <row r="549" spans="6:6" x14ac:dyDescent="0.35">
      <c r="F549" s="1"/>
    </row>
    <row r="550" spans="6:6" x14ac:dyDescent="0.35">
      <c r="F550" s="1"/>
    </row>
    <row r="551" spans="6:6" x14ac:dyDescent="0.35">
      <c r="F551" s="1"/>
    </row>
    <row r="552" spans="6:6" x14ac:dyDescent="0.35">
      <c r="F552" s="1"/>
    </row>
    <row r="553" spans="6:6" x14ac:dyDescent="0.35">
      <c r="F553" s="1"/>
    </row>
    <row r="554" spans="6:6" x14ac:dyDescent="0.35">
      <c r="F554" s="1"/>
    </row>
    <row r="555" spans="6:6" x14ac:dyDescent="0.35">
      <c r="F555" s="1"/>
    </row>
    <row r="556" spans="6:6" x14ac:dyDescent="0.35">
      <c r="F556" s="1"/>
    </row>
    <row r="557" spans="6:6" x14ac:dyDescent="0.35">
      <c r="F557" s="1"/>
    </row>
  </sheetData>
  <conditionalFormatting sqref="A1:A1048576">
    <cfRule type="duplicateValues" dxfId="162"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A4A0A-11CD-46BA-8E25-4829C79947D3}">
  <dimension ref="A1:R556"/>
  <sheetViews>
    <sheetView zoomScale="90" zoomScaleNormal="90" workbookViewId="0">
      <selection activeCell="D19" sqref="D19"/>
    </sheetView>
  </sheetViews>
  <sheetFormatPr defaultRowHeight="14.5" x14ac:dyDescent="0.35"/>
  <cols>
    <col min="1" max="1" width="10" customWidth="1"/>
    <col min="2" max="2" width="22.81640625" bestFit="1" customWidth="1"/>
    <col min="3" max="3" width="17.36328125" customWidth="1"/>
    <col min="4" max="4" width="14.81640625" customWidth="1"/>
    <col min="5" max="5" width="15.54296875" style="4" customWidth="1"/>
    <col min="6" max="6" width="16.453125" style="4" customWidth="1"/>
    <col min="7" max="7" width="25.36328125" style="8" customWidth="1"/>
    <col min="8" max="8" width="23.6328125" style="8" customWidth="1"/>
    <col min="9" max="9" width="20.6328125" style="8" customWidth="1"/>
    <col min="10" max="10" width="21.36328125" style="8" customWidth="1"/>
    <col min="11" max="11" width="9.36328125" style="8" bestFit="1" customWidth="1"/>
    <col min="12" max="12" width="9.90625" bestFit="1" customWidth="1"/>
    <col min="13" max="13" width="14.1796875" bestFit="1" customWidth="1"/>
    <col min="14" max="17" width="17.453125" customWidth="1"/>
  </cols>
  <sheetData>
    <row r="1" spans="1:18" x14ac:dyDescent="0.35">
      <c r="A1" t="s">
        <v>0</v>
      </c>
      <c r="B1" t="s">
        <v>1</v>
      </c>
      <c r="C1" t="s">
        <v>2</v>
      </c>
      <c r="D1" t="s">
        <v>3</v>
      </c>
      <c r="E1" s="4" t="s">
        <v>4</v>
      </c>
      <c r="F1" s="4" t="s">
        <v>5</v>
      </c>
      <c r="G1" s="8" t="s">
        <v>6</v>
      </c>
      <c r="H1" s="8" t="s">
        <v>7</v>
      </c>
      <c r="I1" s="8" t="s">
        <v>556</v>
      </c>
      <c r="J1" s="8" t="s">
        <v>579</v>
      </c>
      <c r="K1" s="8" t="s">
        <v>557</v>
      </c>
      <c r="L1" t="s">
        <v>8</v>
      </c>
      <c r="M1" t="s">
        <v>9</v>
      </c>
      <c r="N1" t="s">
        <v>10</v>
      </c>
      <c r="O1" t="s">
        <v>562</v>
      </c>
      <c r="P1" t="s">
        <v>563</v>
      </c>
      <c r="Q1" t="s">
        <v>564</v>
      </c>
      <c r="R1" t="s">
        <v>578</v>
      </c>
    </row>
    <row r="2" spans="1:18" x14ac:dyDescent="0.35">
      <c r="A2">
        <v>1</v>
      </c>
      <c r="B2" t="s">
        <v>11</v>
      </c>
      <c r="C2" t="s">
        <v>12</v>
      </c>
      <c r="D2" t="s">
        <v>13</v>
      </c>
      <c r="E2" s="4">
        <v>45432</v>
      </c>
      <c r="F2" s="4">
        <v>45436</v>
      </c>
      <c r="G2" s="8">
        <v>4</v>
      </c>
      <c r="H2" s="8">
        <v>238</v>
      </c>
      <c r="I2" s="8">
        <f>Data1[[#This Row],[Unit Price]]*Data1[[#This Row],[Quantity]]</f>
        <v>952</v>
      </c>
      <c r="J2" s="8">
        <f>Data1[[#This Row],[Revenue]]*VLOOKUP(Data1[[#This Row],[Product Name]],Table24[],2,FALSE)</f>
        <v>714</v>
      </c>
      <c r="K2" s="8">
        <f>Data1[[#This Row],[Revenue]]-Data1[[#This Row],[Cost ]]</f>
        <v>238</v>
      </c>
      <c r="L2" t="s">
        <v>14</v>
      </c>
      <c r="M2" t="s">
        <v>551</v>
      </c>
      <c r="N2" t="s">
        <v>15</v>
      </c>
      <c r="O2" t="str">
        <f>TEXT(Data1[[#This Row],[Order Date]],"YYY")</f>
        <v>2024</v>
      </c>
      <c r="P2" t="str">
        <f>TEXT(Data1[[#This Row],[Order Date]],"MMM")</f>
        <v>May</v>
      </c>
      <c r="Q2" t="str">
        <f>TEXT(Data1[[#This Row],[Order Date]],"DDD")</f>
        <v>Mon</v>
      </c>
      <c r="R2">
        <f t="shared" ref="R2:R65" si="0">_xlfn.DAYS(F:F,E:E)</f>
        <v>4</v>
      </c>
    </row>
    <row r="3" spans="1:18" x14ac:dyDescent="0.35">
      <c r="A3">
        <v>2</v>
      </c>
      <c r="B3" t="s">
        <v>16</v>
      </c>
      <c r="C3" t="s">
        <v>17</v>
      </c>
      <c r="D3" t="s">
        <v>18</v>
      </c>
      <c r="E3" s="4">
        <v>45594</v>
      </c>
      <c r="F3" s="4">
        <v>45600</v>
      </c>
      <c r="G3" s="8">
        <v>7</v>
      </c>
      <c r="H3" s="8">
        <v>42</v>
      </c>
      <c r="I3" s="8">
        <f>Data1[[#This Row],[Unit Price]]*Data1[[#This Row],[Quantity]]</f>
        <v>294</v>
      </c>
      <c r="J3" s="8">
        <f>Data1[[#This Row],[Revenue]]*VLOOKUP(Data1[[#This Row],[Product Name]],Table24[],2,FALSE)</f>
        <v>147</v>
      </c>
      <c r="K3" s="8">
        <f>Data1[[#This Row],[Revenue]]-Data1[[#This Row],[Cost ]]</f>
        <v>147</v>
      </c>
      <c r="L3" t="s">
        <v>14</v>
      </c>
      <c r="M3" t="s">
        <v>551</v>
      </c>
      <c r="N3" t="s">
        <v>19</v>
      </c>
      <c r="O3" t="str">
        <f>TEXT(Data1[[#This Row],[Order Date]],"YYY")</f>
        <v>2024</v>
      </c>
      <c r="P3" t="str">
        <f>TEXT(Data1[[#This Row],[Order Date]],"MMM")</f>
        <v>Oct</v>
      </c>
      <c r="Q3" t="str">
        <f>TEXT(Data1[[#This Row],[Order Date]],"DDD")</f>
        <v>Tue</v>
      </c>
      <c r="R3">
        <f t="shared" si="0"/>
        <v>6</v>
      </c>
    </row>
    <row r="4" spans="1:18" x14ac:dyDescent="0.35">
      <c r="A4">
        <v>3</v>
      </c>
      <c r="B4" t="s">
        <v>20</v>
      </c>
      <c r="C4" t="s">
        <v>21</v>
      </c>
      <c r="D4" t="s">
        <v>22</v>
      </c>
      <c r="E4" s="4">
        <v>45593</v>
      </c>
      <c r="F4" s="4">
        <v>45603</v>
      </c>
      <c r="G4" s="8">
        <v>5</v>
      </c>
      <c r="H4" s="8">
        <v>838</v>
      </c>
      <c r="I4" s="8">
        <f>Data1[[#This Row],[Unit Price]]*Data1[[#This Row],[Quantity]]</f>
        <v>4190</v>
      </c>
      <c r="J4" s="8">
        <f>Data1[[#This Row],[Revenue]]*VLOOKUP(Data1[[#This Row],[Product Name]],Table24[],2,FALSE)</f>
        <v>3142.5</v>
      </c>
      <c r="K4" s="8">
        <f>Data1[[#This Row],[Revenue]]-Data1[[#This Row],[Cost ]]</f>
        <v>1047.5</v>
      </c>
      <c r="L4" t="s">
        <v>14</v>
      </c>
      <c r="M4" t="s">
        <v>549</v>
      </c>
      <c r="N4" t="s">
        <v>19</v>
      </c>
      <c r="O4" t="str">
        <f>TEXT(Data1[[#This Row],[Order Date]],"YYY")</f>
        <v>2024</v>
      </c>
      <c r="P4" t="str">
        <f>TEXT(Data1[[#This Row],[Order Date]],"MMM")</f>
        <v>Oct</v>
      </c>
      <c r="Q4" t="str">
        <f>TEXT(Data1[[#This Row],[Order Date]],"DDD")</f>
        <v>Mon</v>
      </c>
      <c r="R4">
        <f t="shared" si="0"/>
        <v>10</v>
      </c>
    </row>
    <row r="5" spans="1:18" x14ac:dyDescent="0.35">
      <c r="A5">
        <v>4</v>
      </c>
      <c r="B5" t="s">
        <v>23</v>
      </c>
      <c r="C5" t="s">
        <v>24</v>
      </c>
      <c r="D5" t="s">
        <v>25</v>
      </c>
      <c r="E5" s="4">
        <v>45434</v>
      </c>
      <c r="F5" s="4">
        <v>45439</v>
      </c>
      <c r="G5" s="8">
        <v>3</v>
      </c>
      <c r="H5" s="8">
        <v>230</v>
      </c>
      <c r="I5" s="8">
        <f>Data1[[#This Row],[Unit Price]]*Data1[[#This Row],[Quantity]]</f>
        <v>690</v>
      </c>
      <c r="J5" s="8">
        <f>Data1[[#This Row],[Revenue]]*VLOOKUP(Data1[[#This Row],[Product Name]],Table24[],2,FALSE)</f>
        <v>379.50000000000006</v>
      </c>
      <c r="K5" s="8">
        <f>Data1[[#This Row],[Revenue]]-Data1[[#This Row],[Cost ]]</f>
        <v>310.49999999999994</v>
      </c>
      <c r="L5" t="s">
        <v>14</v>
      </c>
      <c r="M5" t="s">
        <v>549</v>
      </c>
      <c r="N5" t="s">
        <v>19</v>
      </c>
      <c r="O5" t="str">
        <f>TEXT(Data1[[#This Row],[Order Date]],"YYY")</f>
        <v>2024</v>
      </c>
      <c r="P5" t="str">
        <f>TEXT(Data1[[#This Row],[Order Date]],"MMM")</f>
        <v>May</v>
      </c>
      <c r="Q5" t="str">
        <f>TEXT(Data1[[#This Row],[Order Date]],"DDD")</f>
        <v>Wed</v>
      </c>
      <c r="R5">
        <f t="shared" si="0"/>
        <v>5</v>
      </c>
    </row>
    <row r="6" spans="1:18" x14ac:dyDescent="0.35">
      <c r="A6">
        <v>5</v>
      </c>
      <c r="B6" t="s">
        <v>26</v>
      </c>
      <c r="C6" t="s">
        <v>12</v>
      </c>
      <c r="D6" t="s">
        <v>27</v>
      </c>
      <c r="E6" s="4">
        <v>45566</v>
      </c>
      <c r="F6" s="4">
        <v>45582</v>
      </c>
      <c r="G6" s="8">
        <v>2</v>
      </c>
      <c r="H6" s="8">
        <v>954</v>
      </c>
      <c r="I6" s="8">
        <f>Data1[[#This Row],[Unit Price]]*Data1[[#This Row],[Quantity]]</f>
        <v>1908</v>
      </c>
      <c r="J6" s="8">
        <f>Data1[[#This Row],[Revenue]]*VLOOKUP(Data1[[#This Row],[Product Name]],Table24[],2,FALSE)</f>
        <v>1240.2</v>
      </c>
      <c r="K6" s="8">
        <f>Data1[[#This Row],[Revenue]]-Data1[[#This Row],[Cost ]]</f>
        <v>667.8</v>
      </c>
      <c r="L6" t="s">
        <v>28</v>
      </c>
      <c r="M6" t="s">
        <v>550</v>
      </c>
      <c r="N6" t="s">
        <v>29</v>
      </c>
      <c r="O6" t="str">
        <f>TEXT(Data1[[#This Row],[Order Date]],"YYY")</f>
        <v>2024</v>
      </c>
      <c r="P6" t="str">
        <f>TEXT(Data1[[#This Row],[Order Date]],"MMM")</f>
        <v>Oct</v>
      </c>
      <c r="Q6" t="str">
        <f>TEXT(Data1[[#This Row],[Order Date]],"DDD")</f>
        <v>Tue</v>
      </c>
      <c r="R6">
        <f t="shared" si="0"/>
        <v>16</v>
      </c>
    </row>
    <row r="7" spans="1:18" x14ac:dyDescent="0.35">
      <c r="A7">
        <v>6</v>
      </c>
      <c r="B7" t="s">
        <v>30</v>
      </c>
      <c r="C7" t="s">
        <v>31</v>
      </c>
      <c r="D7" t="s">
        <v>32</v>
      </c>
      <c r="E7" s="4">
        <v>45477</v>
      </c>
      <c r="F7" s="4">
        <v>45483</v>
      </c>
      <c r="G7" s="8">
        <v>10</v>
      </c>
      <c r="H7" s="8">
        <v>206</v>
      </c>
      <c r="I7" s="8">
        <f>Data1[[#This Row],[Unit Price]]*Data1[[#This Row],[Quantity]]</f>
        <v>2060</v>
      </c>
      <c r="J7" s="8">
        <f>Data1[[#This Row],[Revenue]]*VLOOKUP(Data1[[#This Row],[Product Name]],Table24[],2,FALSE)</f>
        <v>1545</v>
      </c>
      <c r="K7" s="8">
        <f>Data1[[#This Row],[Revenue]]-Data1[[#This Row],[Cost ]]</f>
        <v>515</v>
      </c>
      <c r="L7" t="s">
        <v>14</v>
      </c>
      <c r="M7" t="s">
        <v>33</v>
      </c>
      <c r="N7" t="s">
        <v>29</v>
      </c>
      <c r="O7" t="str">
        <f>TEXT(Data1[[#This Row],[Order Date]],"YYY")</f>
        <v>2024</v>
      </c>
      <c r="P7" t="str">
        <f>TEXT(Data1[[#This Row],[Order Date]],"MMM")</f>
        <v>Jul</v>
      </c>
      <c r="Q7" t="str">
        <f>TEXT(Data1[[#This Row],[Order Date]],"DDD")</f>
        <v>Thu</v>
      </c>
      <c r="R7">
        <f t="shared" si="0"/>
        <v>6</v>
      </c>
    </row>
    <row r="8" spans="1:18" x14ac:dyDescent="0.35">
      <c r="A8">
        <v>7</v>
      </c>
      <c r="B8" t="s">
        <v>34</v>
      </c>
      <c r="C8" t="s">
        <v>24</v>
      </c>
      <c r="D8" t="s">
        <v>25</v>
      </c>
      <c r="E8" s="4">
        <v>45375</v>
      </c>
      <c r="F8" s="4">
        <v>45387</v>
      </c>
      <c r="G8" s="8">
        <v>6</v>
      </c>
      <c r="H8" s="8">
        <v>373</v>
      </c>
      <c r="I8" s="8">
        <f>Data1[[#This Row],[Unit Price]]*Data1[[#This Row],[Quantity]]</f>
        <v>2238</v>
      </c>
      <c r="J8" s="8">
        <f>Data1[[#This Row],[Revenue]]*VLOOKUP(Data1[[#This Row],[Product Name]],Table24[],2,FALSE)</f>
        <v>1230.9000000000001</v>
      </c>
      <c r="K8" s="8">
        <f>Data1[[#This Row],[Revenue]]-Data1[[#This Row],[Cost ]]</f>
        <v>1007.0999999999999</v>
      </c>
      <c r="L8" t="s">
        <v>28</v>
      </c>
      <c r="M8" t="s">
        <v>551</v>
      </c>
      <c r="N8" t="s">
        <v>29</v>
      </c>
      <c r="O8" t="str">
        <f>TEXT(Data1[[#This Row],[Order Date]],"YYY")</f>
        <v>2024</v>
      </c>
      <c r="P8" t="str">
        <f>TEXT(Data1[[#This Row],[Order Date]],"MMM")</f>
        <v>Mar</v>
      </c>
      <c r="Q8" t="str">
        <f>TEXT(Data1[[#This Row],[Order Date]],"DDD")</f>
        <v>Sun</v>
      </c>
      <c r="R8">
        <f t="shared" si="0"/>
        <v>12</v>
      </c>
    </row>
    <row r="9" spans="1:18" x14ac:dyDescent="0.35">
      <c r="A9">
        <v>8</v>
      </c>
      <c r="B9" t="s">
        <v>35</v>
      </c>
      <c r="C9" t="s">
        <v>12</v>
      </c>
      <c r="D9" t="s">
        <v>36</v>
      </c>
      <c r="E9" s="4">
        <v>45617</v>
      </c>
      <c r="F9" s="4">
        <v>45627</v>
      </c>
      <c r="G9" s="8">
        <v>3</v>
      </c>
      <c r="H9" s="8">
        <v>556</v>
      </c>
      <c r="I9" s="8">
        <f>Data1[[#This Row],[Unit Price]]*Data1[[#This Row],[Quantity]]</f>
        <v>1668</v>
      </c>
      <c r="J9" s="8">
        <f>Data1[[#This Row],[Revenue]]*VLOOKUP(Data1[[#This Row],[Product Name]],Table24[],2,FALSE)</f>
        <v>1334.4</v>
      </c>
      <c r="K9" s="8">
        <f>Data1[[#This Row],[Revenue]]-Data1[[#This Row],[Cost ]]</f>
        <v>333.59999999999991</v>
      </c>
      <c r="L9" t="s">
        <v>14</v>
      </c>
      <c r="M9" t="s">
        <v>33</v>
      </c>
      <c r="N9" t="s">
        <v>19</v>
      </c>
      <c r="O9" t="str">
        <f>TEXT(Data1[[#This Row],[Order Date]],"YYY")</f>
        <v>2024</v>
      </c>
      <c r="P9" t="str">
        <f>TEXT(Data1[[#This Row],[Order Date]],"MMM")</f>
        <v>Nov</v>
      </c>
      <c r="Q9" t="str">
        <f>TEXT(Data1[[#This Row],[Order Date]],"DDD")</f>
        <v>Thu</v>
      </c>
      <c r="R9">
        <f t="shared" si="0"/>
        <v>10</v>
      </c>
    </row>
    <row r="10" spans="1:18" x14ac:dyDescent="0.35">
      <c r="A10">
        <v>9</v>
      </c>
      <c r="B10" t="s">
        <v>37</v>
      </c>
      <c r="C10" t="s">
        <v>24</v>
      </c>
      <c r="D10" t="s">
        <v>38</v>
      </c>
      <c r="E10" s="4">
        <v>45430</v>
      </c>
      <c r="F10" s="4">
        <v>45434</v>
      </c>
      <c r="G10" s="8">
        <v>9</v>
      </c>
      <c r="H10" s="8">
        <v>234</v>
      </c>
      <c r="I10" s="8">
        <f>Data1[[#This Row],[Unit Price]]*Data1[[#This Row],[Quantity]]</f>
        <v>2106</v>
      </c>
      <c r="J10" s="8">
        <f>Data1[[#This Row],[Revenue]]*VLOOKUP(Data1[[#This Row],[Product Name]],Table24[],2,FALSE)</f>
        <v>1053</v>
      </c>
      <c r="K10" s="8">
        <f>Data1[[#This Row],[Revenue]]-Data1[[#This Row],[Cost ]]</f>
        <v>1053</v>
      </c>
      <c r="L10" t="s">
        <v>14</v>
      </c>
      <c r="M10" t="s">
        <v>33</v>
      </c>
      <c r="N10" t="s">
        <v>19</v>
      </c>
      <c r="O10" t="str">
        <f>TEXT(Data1[[#This Row],[Order Date]],"YYY")</f>
        <v>2024</v>
      </c>
      <c r="P10" t="str">
        <f>TEXT(Data1[[#This Row],[Order Date]],"MMM")</f>
        <v>May</v>
      </c>
      <c r="Q10" t="str">
        <f>TEXT(Data1[[#This Row],[Order Date]],"DDD")</f>
        <v>Sat</v>
      </c>
      <c r="R10">
        <f t="shared" si="0"/>
        <v>4</v>
      </c>
    </row>
    <row r="11" spans="1:18" x14ac:dyDescent="0.35">
      <c r="A11">
        <v>10</v>
      </c>
      <c r="B11" t="s">
        <v>39</v>
      </c>
      <c r="C11" t="s">
        <v>21</v>
      </c>
      <c r="D11" t="s">
        <v>40</v>
      </c>
      <c r="E11" s="4">
        <v>45453</v>
      </c>
      <c r="F11" s="4">
        <v>45468</v>
      </c>
      <c r="G11" s="8">
        <v>7</v>
      </c>
      <c r="H11" s="8">
        <v>284</v>
      </c>
      <c r="I11" s="8">
        <f>Data1[[#This Row],[Unit Price]]*Data1[[#This Row],[Quantity]]</f>
        <v>1988</v>
      </c>
      <c r="J11" s="8">
        <f>Data1[[#This Row],[Revenue]]*VLOOKUP(Data1[[#This Row],[Product Name]],Table24[],2,FALSE)</f>
        <v>1292.2</v>
      </c>
      <c r="K11" s="8">
        <f>Data1[[#This Row],[Revenue]]-Data1[[#This Row],[Cost ]]</f>
        <v>695.8</v>
      </c>
      <c r="L11" t="s">
        <v>28</v>
      </c>
      <c r="M11" t="s">
        <v>551</v>
      </c>
      <c r="N11" t="s">
        <v>19</v>
      </c>
      <c r="O11" t="str">
        <f>TEXT(Data1[[#This Row],[Order Date]],"YYY")</f>
        <v>2024</v>
      </c>
      <c r="P11" t="str">
        <f>TEXT(Data1[[#This Row],[Order Date]],"MMM")</f>
        <v>Jun</v>
      </c>
      <c r="Q11" t="str">
        <f>TEXT(Data1[[#This Row],[Order Date]],"DDD")</f>
        <v>Mon</v>
      </c>
      <c r="R11">
        <f t="shared" si="0"/>
        <v>15</v>
      </c>
    </row>
    <row r="12" spans="1:18" x14ac:dyDescent="0.35">
      <c r="A12">
        <v>11</v>
      </c>
      <c r="B12" t="s">
        <v>41</v>
      </c>
      <c r="C12" t="s">
        <v>31</v>
      </c>
      <c r="D12" t="s">
        <v>42</v>
      </c>
      <c r="E12" s="4">
        <v>45627</v>
      </c>
      <c r="F12" s="4">
        <v>45636</v>
      </c>
      <c r="G12" s="8">
        <v>8</v>
      </c>
      <c r="H12" s="8">
        <v>415</v>
      </c>
      <c r="I12" s="8">
        <f>Data1[[#This Row],[Unit Price]]*Data1[[#This Row],[Quantity]]</f>
        <v>3320</v>
      </c>
      <c r="J12" s="8">
        <f>Data1[[#This Row],[Revenue]]*VLOOKUP(Data1[[#This Row],[Product Name]],Table24[],2,FALSE)</f>
        <v>2158</v>
      </c>
      <c r="K12" s="8">
        <f>Data1[[#This Row],[Revenue]]-Data1[[#This Row],[Cost ]]</f>
        <v>1162</v>
      </c>
      <c r="L12" t="s">
        <v>14</v>
      </c>
      <c r="M12" t="s">
        <v>33</v>
      </c>
      <c r="N12" t="s">
        <v>29</v>
      </c>
      <c r="O12" t="str">
        <f>TEXT(Data1[[#This Row],[Order Date]],"YYY")</f>
        <v>2024</v>
      </c>
      <c r="P12" t="str">
        <f>TEXT(Data1[[#This Row],[Order Date]],"MMM")</f>
        <v>Dec</v>
      </c>
      <c r="Q12" t="str">
        <f>TEXT(Data1[[#This Row],[Order Date]],"DDD")</f>
        <v>Sun</v>
      </c>
      <c r="R12">
        <f t="shared" si="0"/>
        <v>9</v>
      </c>
    </row>
    <row r="13" spans="1:18" x14ac:dyDescent="0.35">
      <c r="A13">
        <v>12</v>
      </c>
      <c r="B13" t="s">
        <v>43</v>
      </c>
      <c r="C13" t="s">
        <v>17</v>
      </c>
      <c r="D13" t="s">
        <v>44</v>
      </c>
      <c r="E13" s="4">
        <v>45477</v>
      </c>
      <c r="F13" s="4">
        <v>45480</v>
      </c>
      <c r="G13" s="8">
        <v>4</v>
      </c>
      <c r="H13" s="8">
        <v>151</v>
      </c>
      <c r="I13" s="8">
        <f>Data1[[#This Row],[Unit Price]]*Data1[[#This Row],[Quantity]]</f>
        <v>604</v>
      </c>
      <c r="J13" s="8">
        <f>Data1[[#This Row],[Revenue]]*VLOOKUP(Data1[[#This Row],[Product Name]],Table24[],2,FALSE)</f>
        <v>362.4</v>
      </c>
      <c r="K13" s="8">
        <f>Data1[[#This Row],[Revenue]]-Data1[[#This Row],[Cost ]]</f>
        <v>241.60000000000002</v>
      </c>
      <c r="L13" t="s">
        <v>14</v>
      </c>
      <c r="M13" t="s">
        <v>33</v>
      </c>
      <c r="N13" t="s">
        <v>19</v>
      </c>
      <c r="O13" t="str">
        <f>TEXT(Data1[[#This Row],[Order Date]],"YYY")</f>
        <v>2024</v>
      </c>
      <c r="P13" t="str">
        <f>TEXT(Data1[[#This Row],[Order Date]],"MMM")</f>
        <v>Jul</v>
      </c>
      <c r="Q13" t="str">
        <f>TEXT(Data1[[#This Row],[Order Date]],"DDD")</f>
        <v>Thu</v>
      </c>
      <c r="R13">
        <f t="shared" si="0"/>
        <v>3</v>
      </c>
    </row>
    <row r="14" spans="1:18" x14ac:dyDescent="0.35">
      <c r="A14">
        <v>13</v>
      </c>
      <c r="B14" t="s">
        <v>45</v>
      </c>
      <c r="C14" t="s">
        <v>12</v>
      </c>
      <c r="D14" t="s">
        <v>13</v>
      </c>
      <c r="E14" s="4">
        <v>45370</v>
      </c>
      <c r="F14" s="4">
        <v>45380</v>
      </c>
      <c r="G14" s="8">
        <v>3</v>
      </c>
      <c r="H14" s="8">
        <v>821</v>
      </c>
      <c r="I14" s="8">
        <f>Data1[[#This Row],[Unit Price]]*Data1[[#This Row],[Quantity]]</f>
        <v>2463</v>
      </c>
      <c r="J14" s="8">
        <f>Data1[[#This Row],[Revenue]]*VLOOKUP(Data1[[#This Row],[Product Name]],Table24[],2,FALSE)</f>
        <v>1847.25</v>
      </c>
      <c r="K14" s="8">
        <f>Data1[[#This Row],[Revenue]]-Data1[[#This Row],[Cost ]]</f>
        <v>615.75</v>
      </c>
      <c r="L14" t="s">
        <v>28</v>
      </c>
      <c r="M14" t="s">
        <v>33</v>
      </c>
      <c r="N14" t="s">
        <v>46</v>
      </c>
      <c r="O14" t="str">
        <f>TEXT(Data1[[#This Row],[Order Date]],"YYY")</f>
        <v>2024</v>
      </c>
      <c r="P14" t="str">
        <f>TEXT(Data1[[#This Row],[Order Date]],"MMM")</f>
        <v>Mar</v>
      </c>
      <c r="Q14" t="str">
        <f>TEXT(Data1[[#This Row],[Order Date]],"DDD")</f>
        <v>Tue</v>
      </c>
      <c r="R14">
        <f t="shared" si="0"/>
        <v>10</v>
      </c>
    </row>
    <row r="15" spans="1:18" x14ac:dyDescent="0.35">
      <c r="A15">
        <v>14</v>
      </c>
      <c r="B15" t="s">
        <v>47</v>
      </c>
      <c r="C15" t="s">
        <v>12</v>
      </c>
      <c r="D15" t="s">
        <v>27</v>
      </c>
      <c r="E15" s="4">
        <v>45487</v>
      </c>
      <c r="F15" s="4">
        <v>45501</v>
      </c>
      <c r="G15" s="8">
        <v>10</v>
      </c>
      <c r="H15" s="8">
        <v>489</v>
      </c>
      <c r="I15" s="8">
        <f>Data1[[#This Row],[Unit Price]]*Data1[[#This Row],[Quantity]]</f>
        <v>4890</v>
      </c>
      <c r="J15" s="8">
        <f>Data1[[#This Row],[Revenue]]*VLOOKUP(Data1[[#This Row],[Product Name]],Table24[],2,FALSE)</f>
        <v>3178.5</v>
      </c>
      <c r="K15" s="8">
        <f>Data1[[#This Row],[Revenue]]-Data1[[#This Row],[Cost ]]</f>
        <v>1711.5</v>
      </c>
      <c r="L15" t="s">
        <v>28</v>
      </c>
      <c r="M15" t="s">
        <v>33</v>
      </c>
      <c r="N15" t="s">
        <v>29</v>
      </c>
      <c r="O15" t="str">
        <f>TEXT(Data1[[#This Row],[Order Date]],"YYY")</f>
        <v>2024</v>
      </c>
      <c r="P15" t="str">
        <f>TEXT(Data1[[#This Row],[Order Date]],"MMM")</f>
        <v>Jul</v>
      </c>
      <c r="Q15" t="str">
        <f>TEXT(Data1[[#This Row],[Order Date]],"DDD")</f>
        <v>Sun</v>
      </c>
      <c r="R15">
        <f t="shared" si="0"/>
        <v>14</v>
      </c>
    </row>
    <row r="16" spans="1:18" x14ac:dyDescent="0.35">
      <c r="A16">
        <v>15</v>
      </c>
      <c r="B16" t="s">
        <v>48</v>
      </c>
      <c r="C16" t="s">
        <v>12</v>
      </c>
      <c r="D16" t="s">
        <v>13</v>
      </c>
      <c r="E16" s="4">
        <v>45641</v>
      </c>
      <c r="F16" s="4">
        <v>45650</v>
      </c>
      <c r="G16" s="8">
        <v>9</v>
      </c>
      <c r="H16" s="8">
        <v>778</v>
      </c>
      <c r="I16" s="8">
        <f>Data1[[#This Row],[Unit Price]]*Data1[[#This Row],[Quantity]]</f>
        <v>7002</v>
      </c>
      <c r="J16" s="8">
        <f>Data1[[#This Row],[Revenue]]*VLOOKUP(Data1[[#This Row],[Product Name]],Table24[],2,FALSE)</f>
        <v>5251.5</v>
      </c>
      <c r="K16" s="8">
        <f>Data1[[#This Row],[Revenue]]-Data1[[#This Row],[Cost ]]</f>
        <v>1750.5</v>
      </c>
      <c r="L16" t="s">
        <v>14</v>
      </c>
      <c r="M16" t="s">
        <v>547</v>
      </c>
      <c r="N16" t="s">
        <v>29</v>
      </c>
      <c r="O16" t="str">
        <f>TEXT(Data1[[#This Row],[Order Date]],"YYY")</f>
        <v>2024</v>
      </c>
      <c r="P16" t="str">
        <f>TEXT(Data1[[#This Row],[Order Date]],"MMM")</f>
        <v>Dec</v>
      </c>
      <c r="Q16" t="str">
        <f>TEXT(Data1[[#This Row],[Order Date]],"DDD")</f>
        <v>Sun</v>
      </c>
      <c r="R16">
        <f t="shared" si="0"/>
        <v>9</v>
      </c>
    </row>
    <row r="17" spans="1:18" x14ac:dyDescent="0.35">
      <c r="A17">
        <v>17</v>
      </c>
      <c r="B17" t="s">
        <v>51</v>
      </c>
      <c r="C17" t="s">
        <v>21</v>
      </c>
      <c r="D17" t="s">
        <v>52</v>
      </c>
      <c r="E17" s="4">
        <v>45346</v>
      </c>
      <c r="F17" s="4">
        <v>45354</v>
      </c>
      <c r="G17" s="8">
        <v>5</v>
      </c>
      <c r="H17" s="8">
        <v>871</v>
      </c>
      <c r="I17" s="8">
        <f>Data1[[#This Row],[Unit Price]]*Data1[[#This Row],[Quantity]]</f>
        <v>4355</v>
      </c>
      <c r="J17" s="8">
        <f>Data1[[#This Row],[Revenue]]*VLOOKUP(Data1[[#This Row],[Product Name]],Table24[],2,FALSE)</f>
        <v>3048.5</v>
      </c>
      <c r="K17" s="8">
        <f>Data1[[#This Row],[Revenue]]-Data1[[#This Row],[Cost ]]</f>
        <v>1306.5</v>
      </c>
      <c r="L17" t="s">
        <v>28</v>
      </c>
      <c r="M17" t="s">
        <v>33</v>
      </c>
      <c r="N17" t="s">
        <v>15</v>
      </c>
      <c r="O17" t="str">
        <f>TEXT(Data1[[#This Row],[Order Date]],"YYY")</f>
        <v>2024</v>
      </c>
      <c r="P17" t="str">
        <f>TEXT(Data1[[#This Row],[Order Date]],"MMM")</f>
        <v>Feb</v>
      </c>
      <c r="Q17" t="str">
        <f>TEXT(Data1[[#This Row],[Order Date]],"DDD")</f>
        <v>Sat</v>
      </c>
      <c r="R17">
        <f t="shared" si="0"/>
        <v>8</v>
      </c>
    </row>
    <row r="18" spans="1:18" x14ac:dyDescent="0.35">
      <c r="A18">
        <v>18</v>
      </c>
      <c r="B18" t="s">
        <v>53</v>
      </c>
      <c r="C18" t="s">
        <v>21</v>
      </c>
      <c r="D18" t="s">
        <v>54</v>
      </c>
      <c r="E18" s="4">
        <v>45483</v>
      </c>
      <c r="F18" s="4">
        <v>45492</v>
      </c>
      <c r="G18" s="8">
        <v>3</v>
      </c>
      <c r="H18" s="8">
        <v>562</v>
      </c>
      <c r="I18" s="8">
        <f>Data1[[#This Row],[Unit Price]]*Data1[[#This Row],[Quantity]]</f>
        <v>1686</v>
      </c>
      <c r="J18" s="8">
        <f>Data1[[#This Row],[Revenue]]*VLOOKUP(Data1[[#This Row],[Product Name]],Table24[],2,FALSE)</f>
        <v>1180.1999999999998</v>
      </c>
      <c r="K18" s="8">
        <f>Data1[[#This Row],[Revenue]]-Data1[[#This Row],[Cost ]]</f>
        <v>505.80000000000018</v>
      </c>
      <c r="L18" t="s">
        <v>14</v>
      </c>
      <c r="M18" t="s">
        <v>549</v>
      </c>
      <c r="N18" t="s">
        <v>46</v>
      </c>
      <c r="O18" t="str">
        <f>TEXT(Data1[[#This Row],[Order Date]],"YYY")</f>
        <v>2024</v>
      </c>
      <c r="P18" t="str">
        <f>TEXT(Data1[[#This Row],[Order Date]],"MMM")</f>
        <v>Jul</v>
      </c>
      <c r="Q18" t="str">
        <f>TEXT(Data1[[#This Row],[Order Date]],"DDD")</f>
        <v>Wed</v>
      </c>
      <c r="R18">
        <f t="shared" si="0"/>
        <v>9</v>
      </c>
    </row>
    <row r="19" spans="1:18" x14ac:dyDescent="0.35">
      <c r="A19">
        <v>19</v>
      </c>
      <c r="B19" t="s">
        <v>55</v>
      </c>
      <c r="C19" t="s">
        <v>17</v>
      </c>
      <c r="D19" t="s">
        <v>56</v>
      </c>
      <c r="E19" s="4">
        <v>45542</v>
      </c>
      <c r="F19" s="4">
        <v>45552</v>
      </c>
      <c r="G19" s="8">
        <v>1</v>
      </c>
      <c r="H19" s="8">
        <v>124</v>
      </c>
      <c r="I19" s="8">
        <f>Data1[[#This Row],[Unit Price]]*Data1[[#This Row],[Quantity]]</f>
        <v>124</v>
      </c>
      <c r="J19" s="8">
        <f>Data1[[#This Row],[Revenue]]*VLOOKUP(Data1[[#This Row],[Product Name]],Table24[],2,FALSE)</f>
        <v>68.2</v>
      </c>
      <c r="K19" s="8">
        <f>Data1[[#This Row],[Revenue]]-Data1[[#This Row],[Cost ]]</f>
        <v>55.8</v>
      </c>
      <c r="L19" t="s">
        <v>14</v>
      </c>
      <c r="M19" t="s">
        <v>547</v>
      </c>
      <c r="N19" t="s">
        <v>15</v>
      </c>
      <c r="O19" t="str">
        <f>TEXT(Data1[[#This Row],[Order Date]],"YYY")</f>
        <v>2024</v>
      </c>
      <c r="P19" t="str">
        <f>TEXT(Data1[[#This Row],[Order Date]],"MMM")</f>
        <v>Sep</v>
      </c>
      <c r="Q19" t="str">
        <f>TEXT(Data1[[#This Row],[Order Date]],"DDD")</f>
        <v>Sat</v>
      </c>
      <c r="R19">
        <f t="shared" si="0"/>
        <v>10</v>
      </c>
    </row>
    <row r="20" spans="1:18" x14ac:dyDescent="0.35">
      <c r="A20">
        <v>20</v>
      </c>
      <c r="B20" t="s">
        <v>57</v>
      </c>
      <c r="C20" t="s">
        <v>12</v>
      </c>
      <c r="D20" t="s">
        <v>58</v>
      </c>
      <c r="E20" s="4">
        <v>45582</v>
      </c>
      <c r="F20" s="4">
        <v>45588</v>
      </c>
      <c r="G20" s="8">
        <v>2</v>
      </c>
      <c r="H20" s="8">
        <v>97</v>
      </c>
      <c r="I20" s="8">
        <f>Data1[[#This Row],[Unit Price]]*Data1[[#This Row],[Quantity]]</f>
        <v>194</v>
      </c>
      <c r="J20" s="8">
        <f>Data1[[#This Row],[Revenue]]*VLOOKUP(Data1[[#This Row],[Product Name]],Table24[],2,FALSE)</f>
        <v>164.9</v>
      </c>
      <c r="K20" s="8">
        <f>Data1[[#This Row],[Revenue]]-Data1[[#This Row],[Cost ]]</f>
        <v>29.099999999999994</v>
      </c>
      <c r="L20" t="s">
        <v>14</v>
      </c>
      <c r="M20" t="s">
        <v>33</v>
      </c>
      <c r="N20" t="s">
        <v>46</v>
      </c>
      <c r="O20" t="str">
        <f>TEXT(Data1[[#This Row],[Order Date]],"YYY")</f>
        <v>2024</v>
      </c>
      <c r="P20" t="str">
        <f>TEXT(Data1[[#This Row],[Order Date]],"MMM")</f>
        <v>Oct</v>
      </c>
      <c r="Q20" t="str">
        <f>TEXT(Data1[[#This Row],[Order Date]],"DDD")</f>
        <v>Thu</v>
      </c>
      <c r="R20">
        <f t="shared" si="0"/>
        <v>6</v>
      </c>
    </row>
    <row r="21" spans="1:18" x14ac:dyDescent="0.35">
      <c r="A21">
        <v>21</v>
      </c>
      <c r="B21" t="s">
        <v>43</v>
      </c>
      <c r="C21" t="s">
        <v>17</v>
      </c>
      <c r="D21" t="s">
        <v>44</v>
      </c>
      <c r="E21" s="4">
        <v>45477</v>
      </c>
      <c r="F21" s="4">
        <v>45480</v>
      </c>
      <c r="G21" s="8">
        <v>4</v>
      </c>
      <c r="H21" s="8">
        <v>151</v>
      </c>
      <c r="I21" s="8">
        <f>Data1[[#This Row],[Unit Price]]*Data1[[#This Row],[Quantity]]</f>
        <v>604</v>
      </c>
      <c r="J21" s="8">
        <f>Data1[[#This Row],[Revenue]]*VLOOKUP(Data1[[#This Row],[Product Name]],Table24[],2,FALSE)</f>
        <v>362.4</v>
      </c>
      <c r="K21" s="8">
        <f>Data1[[#This Row],[Revenue]]-Data1[[#This Row],[Cost ]]</f>
        <v>241.60000000000002</v>
      </c>
      <c r="L21" t="s">
        <v>14</v>
      </c>
      <c r="M21" t="s">
        <v>33</v>
      </c>
      <c r="N21" t="s">
        <v>15</v>
      </c>
      <c r="O21" t="str">
        <f>TEXT(Data1[[#This Row],[Order Date]],"YYY")</f>
        <v>2024</v>
      </c>
      <c r="P21" t="str">
        <f>TEXT(Data1[[#This Row],[Order Date]],"MMM")</f>
        <v>Jul</v>
      </c>
      <c r="Q21" t="str">
        <f>TEXT(Data1[[#This Row],[Order Date]],"DDD")</f>
        <v>Thu</v>
      </c>
      <c r="R21">
        <f t="shared" si="0"/>
        <v>3</v>
      </c>
    </row>
    <row r="22" spans="1:18" x14ac:dyDescent="0.35">
      <c r="A22">
        <v>22</v>
      </c>
      <c r="B22" t="s">
        <v>59</v>
      </c>
      <c r="C22" t="s">
        <v>17</v>
      </c>
      <c r="D22" t="s">
        <v>60</v>
      </c>
      <c r="E22" s="4">
        <v>45508</v>
      </c>
      <c r="F22" s="4">
        <v>45520</v>
      </c>
      <c r="G22" s="8">
        <v>4</v>
      </c>
      <c r="H22" s="8">
        <v>961</v>
      </c>
      <c r="I22" s="8">
        <f>Data1[[#This Row],[Unit Price]]*Data1[[#This Row],[Quantity]]</f>
        <v>3844</v>
      </c>
      <c r="J22" s="8">
        <f>Data1[[#This Row],[Revenue]]*VLOOKUP(Data1[[#This Row],[Product Name]],Table24[],2,FALSE)</f>
        <v>2498.6</v>
      </c>
      <c r="K22" s="8">
        <f>Data1[[#This Row],[Revenue]]-Data1[[#This Row],[Cost ]]</f>
        <v>1345.4</v>
      </c>
      <c r="L22" t="s">
        <v>28</v>
      </c>
      <c r="M22" t="s">
        <v>33</v>
      </c>
      <c r="N22" t="s">
        <v>15</v>
      </c>
      <c r="O22" t="str">
        <f>TEXT(Data1[[#This Row],[Order Date]],"YYY")</f>
        <v>2024</v>
      </c>
      <c r="P22" t="str">
        <f>TEXT(Data1[[#This Row],[Order Date]],"MMM")</f>
        <v>Aug</v>
      </c>
      <c r="Q22" t="str">
        <f>TEXT(Data1[[#This Row],[Order Date]],"DDD")</f>
        <v>Sun</v>
      </c>
      <c r="R22">
        <f t="shared" si="0"/>
        <v>12</v>
      </c>
    </row>
    <row r="23" spans="1:18" x14ac:dyDescent="0.35">
      <c r="A23">
        <v>23</v>
      </c>
      <c r="B23" t="s">
        <v>61</v>
      </c>
      <c r="C23" t="s">
        <v>31</v>
      </c>
      <c r="D23" t="s">
        <v>50</v>
      </c>
      <c r="E23" s="4">
        <v>45635</v>
      </c>
      <c r="F23" s="4">
        <v>45638</v>
      </c>
      <c r="G23" s="8">
        <v>6</v>
      </c>
      <c r="H23" s="8">
        <v>458</v>
      </c>
      <c r="I23" s="8">
        <f>Data1[[#This Row],[Unit Price]]*Data1[[#This Row],[Quantity]]</f>
        <v>2748</v>
      </c>
      <c r="J23" s="8">
        <f>Data1[[#This Row],[Revenue]]*VLOOKUP(Data1[[#This Row],[Product Name]],Table24[],2,FALSE)</f>
        <v>1923.6</v>
      </c>
      <c r="K23" s="8">
        <f>Data1[[#This Row],[Revenue]]-Data1[[#This Row],[Cost ]]</f>
        <v>824.40000000000009</v>
      </c>
      <c r="L23" t="s">
        <v>14</v>
      </c>
      <c r="M23" t="s">
        <v>33</v>
      </c>
      <c r="N23" t="s">
        <v>19</v>
      </c>
      <c r="O23" t="str">
        <f>TEXT(Data1[[#This Row],[Order Date]],"YYY")</f>
        <v>2024</v>
      </c>
      <c r="P23" t="str">
        <f>TEXT(Data1[[#This Row],[Order Date]],"MMM")</f>
        <v>Dec</v>
      </c>
      <c r="Q23" t="str">
        <f>TEXT(Data1[[#This Row],[Order Date]],"DDD")</f>
        <v>Mon</v>
      </c>
      <c r="R23">
        <f t="shared" si="0"/>
        <v>3</v>
      </c>
    </row>
    <row r="24" spans="1:18" x14ac:dyDescent="0.35">
      <c r="A24">
        <v>24</v>
      </c>
      <c r="B24" t="s">
        <v>62</v>
      </c>
      <c r="C24" t="s">
        <v>21</v>
      </c>
      <c r="D24" t="s">
        <v>54</v>
      </c>
      <c r="E24" s="4">
        <v>45324</v>
      </c>
      <c r="F24" s="4">
        <v>45334</v>
      </c>
      <c r="G24" s="8">
        <v>6</v>
      </c>
      <c r="H24" s="8">
        <v>31</v>
      </c>
      <c r="I24" s="8">
        <f>Data1[[#This Row],[Unit Price]]*Data1[[#This Row],[Quantity]]</f>
        <v>186</v>
      </c>
      <c r="J24" s="8">
        <f>Data1[[#This Row],[Revenue]]*VLOOKUP(Data1[[#This Row],[Product Name]],Table24[],2,FALSE)</f>
        <v>130.19999999999999</v>
      </c>
      <c r="K24" s="8">
        <f>Data1[[#This Row],[Revenue]]-Data1[[#This Row],[Cost ]]</f>
        <v>55.800000000000011</v>
      </c>
      <c r="L24" t="s">
        <v>14</v>
      </c>
      <c r="M24" t="s">
        <v>33</v>
      </c>
      <c r="N24" t="s">
        <v>29</v>
      </c>
      <c r="O24" t="str">
        <f>TEXT(Data1[[#This Row],[Order Date]],"YYY")</f>
        <v>2024</v>
      </c>
      <c r="P24" t="str">
        <f>TEXT(Data1[[#This Row],[Order Date]],"MMM")</f>
        <v>Feb</v>
      </c>
      <c r="Q24" t="str">
        <f>TEXT(Data1[[#This Row],[Order Date]],"DDD")</f>
        <v>Fri</v>
      </c>
      <c r="R24">
        <f t="shared" si="0"/>
        <v>10</v>
      </c>
    </row>
    <row r="25" spans="1:18" x14ac:dyDescent="0.35">
      <c r="A25">
        <v>25</v>
      </c>
      <c r="B25" t="s">
        <v>63</v>
      </c>
      <c r="C25" t="s">
        <v>17</v>
      </c>
      <c r="D25" t="s">
        <v>64</v>
      </c>
      <c r="E25" s="4">
        <v>45295</v>
      </c>
      <c r="F25" s="4">
        <v>45306</v>
      </c>
      <c r="G25" s="8">
        <v>2</v>
      </c>
      <c r="H25" s="8">
        <v>734</v>
      </c>
      <c r="I25" s="8">
        <f>Data1[[#This Row],[Unit Price]]*Data1[[#This Row],[Quantity]]</f>
        <v>1468</v>
      </c>
      <c r="J25" s="8">
        <f>Data1[[#This Row],[Revenue]]*VLOOKUP(Data1[[#This Row],[Product Name]],Table24[],2,FALSE)</f>
        <v>734</v>
      </c>
      <c r="K25" s="8">
        <f>Data1[[#This Row],[Revenue]]-Data1[[#This Row],[Cost ]]</f>
        <v>734</v>
      </c>
      <c r="L25" t="s">
        <v>14</v>
      </c>
      <c r="M25" t="s">
        <v>33</v>
      </c>
      <c r="N25" t="s">
        <v>46</v>
      </c>
      <c r="O25" t="str">
        <f>TEXT(Data1[[#This Row],[Order Date]],"YYY")</f>
        <v>2024</v>
      </c>
      <c r="P25" t="str">
        <f>TEXT(Data1[[#This Row],[Order Date]],"MMM")</f>
        <v>Jan</v>
      </c>
      <c r="Q25" t="str">
        <f>TEXT(Data1[[#This Row],[Order Date]],"DDD")</f>
        <v>Thu</v>
      </c>
      <c r="R25">
        <f t="shared" si="0"/>
        <v>11</v>
      </c>
    </row>
    <row r="26" spans="1:18" x14ac:dyDescent="0.35">
      <c r="A26">
        <v>16</v>
      </c>
      <c r="B26" t="s">
        <v>49</v>
      </c>
      <c r="C26" t="s">
        <v>31</v>
      </c>
      <c r="D26" t="s">
        <v>50</v>
      </c>
      <c r="E26" s="4">
        <v>45372</v>
      </c>
      <c r="F26" s="4">
        <v>45380</v>
      </c>
      <c r="G26" s="9">
        <v>8</v>
      </c>
      <c r="H26" s="9">
        <v>13</v>
      </c>
      <c r="I26" s="9">
        <f>Data1[[#This Row],[Unit Price]]*Data1[[#This Row],[Quantity]]</f>
        <v>104</v>
      </c>
      <c r="J26" s="9">
        <f>Data1[[#This Row],[Revenue]]*VLOOKUP(Data1[[#This Row],[Product Name]],Table24[],2,FALSE)</f>
        <v>72.8</v>
      </c>
      <c r="K26" s="9">
        <f>Data1[[#This Row],[Revenue]]-Data1[[#This Row],[Cost ]]</f>
        <v>31.200000000000003</v>
      </c>
      <c r="L26" t="s">
        <v>28</v>
      </c>
      <c r="M26" t="s">
        <v>33</v>
      </c>
      <c r="N26" t="s">
        <v>46</v>
      </c>
      <c r="O26" t="str">
        <f>TEXT(Data1[[#This Row],[Order Date]],"YYY")</f>
        <v>2024</v>
      </c>
      <c r="P26" t="str">
        <f>TEXT(Data1[[#This Row],[Order Date]],"MMM")</f>
        <v>Mar</v>
      </c>
      <c r="Q26" t="str">
        <f>TEXT(Data1[[#This Row],[Order Date]],"DDD")</f>
        <v>Thu</v>
      </c>
      <c r="R26">
        <f t="shared" si="0"/>
        <v>8</v>
      </c>
    </row>
    <row r="27" spans="1:18" x14ac:dyDescent="0.35">
      <c r="A27">
        <v>26</v>
      </c>
      <c r="B27" t="s">
        <v>65</v>
      </c>
      <c r="C27" t="s">
        <v>12</v>
      </c>
      <c r="D27" t="s">
        <v>13</v>
      </c>
      <c r="E27" s="4">
        <v>45461</v>
      </c>
      <c r="F27" s="4">
        <v>45472</v>
      </c>
      <c r="G27" s="8">
        <v>2</v>
      </c>
      <c r="H27" s="8">
        <v>536</v>
      </c>
      <c r="I27" s="8">
        <f>Data1[[#This Row],[Unit Price]]*Data1[[#This Row],[Quantity]]</f>
        <v>1072</v>
      </c>
      <c r="J27" s="8">
        <f>Data1[[#This Row],[Revenue]]*VLOOKUP(Data1[[#This Row],[Product Name]],Table24[],2,FALSE)</f>
        <v>804</v>
      </c>
      <c r="K27" s="8">
        <f>Data1[[#This Row],[Revenue]]-Data1[[#This Row],[Cost ]]</f>
        <v>268</v>
      </c>
      <c r="L27" t="s">
        <v>28</v>
      </c>
      <c r="M27" t="s">
        <v>551</v>
      </c>
      <c r="N27" t="s">
        <v>15</v>
      </c>
      <c r="O27" t="str">
        <f>TEXT(Data1[[#This Row],[Order Date]],"YYY")</f>
        <v>2024</v>
      </c>
      <c r="P27" t="str">
        <f>TEXT(Data1[[#This Row],[Order Date]],"MMM")</f>
        <v>Jun</v>
      </c>
      <c r="Q27" t="str">
        <f>TEXT(Data1[[#This Row],[Order Date]],"DDD")</f>
        <v>Tue</v>
      </c>
      <c r="R27">
        <f t="shared" si="0"/>
        <v>11</v>
      </c>
    </row>
    <row r="28" spans="1:18" x14ac:dyDescent="0.35">
      <c r="A28">
        <v>27</v>
      </c>
      <c r="B28" t="s">
        <v>66</v>
      </c>
      <c r="C28" t="s">
        <v>24</v>
      </c>
      <c r="D28" t="s">
        <v>38</v>
      </c>
      <c r="E28" s="4">
        <v>45531</v>
      </c>
      <c r="F28" s="4">
        <v>45534</v>
      </c>
      <c r="G28" s="8">
        <v>1</v>
      </c>
      <c r="H28" s="8">
        <v>200</v>
      </c>
      <c r="I28" s="8">
        <f>Data1[[#This Row],[Unit Price]]*Data1[[#This Row],[Quantity]]</f>
        <v>200</v>
      </c>
      <c r="J28" s="8">
        <f>Data1[[#This Row],[Revenue]]*VLOOKUP(Data1[[#This Row],[Product Name]],Table24[],2,FALSE)</f>
        <v>100</v>
      </c>
      <c r="K28" s="8">
        <f>Data1[[#This Row],[Revenue]]-Data1[[#This Row],[Cost ]]</f>
        <v>100</v>
      </c>
      <c r="L28" t="s">
        <v>14</v>
      </c>
      <c r="M28" t="s">
        <v>33</v>
      </c>
      <c r="N28" t="s">
        <v>46</v>
      </c>
      <c r="O28" t="str">
        <f>TEXT(Data1[[#This Row],[Order Date]],"YYY")</f>
        <v>2024</v>
      </c>
      <c r="P28" t="str">
        <f>TEXT(Data1[[#This Row],[Order Date]],"MMM")</f>
        <v>Aug</v>
      </c>
      <c r="Q28" t="str">
        <f>TEXT(Data1[[#This Row],[Order Date]],"DDD")</f>
        <v>Tue</v>
      </c>
      <c r="R28">
        <f t="shared" si="0"/>
        <v>3</v>
      </c>
    </row>
    <row r="29" spans="1:18" x14ac:dyDescent="0.35">
      <c r="A29">
        <v>28</v>
      </c>
      <c r="B29" t="s">
        <v>67</v>
      </c>
      <c r="C29" t="s">
        <v>17</v>
      </c>
      <c r="D29" t="s">
        <v>18</v>
      </c>
      <c r="E29" s="4">
        <v>45317</v>
      </c>
      <c r="F29" s="4">
        <v>45329</v>
      </c>
      <c r="G29" s="8">
        <v>9</v>
      </c>
      <c r="H29" s="8">
        <v>866</v>
      </c>
      <c r="I29" s="8">
        <f>Data1[[#This Row],[Unit Price]]*Data1[[#This Row],[Quantity]]</f>
        <v>7794</v>
      </c>
      <c r="J29" s="8">
        <f>Data1[[#This Row],[Revenue]]*VLOOKUP(Data1[[#This Row],[Product Name]],Table24[],2,FALSE)</f>
        <v>3897</v>
      </c>
      <c r="K29" s="8">
        <f>Data1[[#This Row],[Revenue]]-Data1[[#This Row],[Cost ]]</f>
        <v>3897</v>
      </c>
      <c r="L29" t="s">
        <v>14</v>
      </c>
      <c r="M29" t="s">
        <v>551</v>
      </c>
      <c r="N29" t="s">
        <v>29</v>
      </c>
      <c r="O29" t="str">
        <f>TEXT(Data1[[#This Row],[Order Date]],"YYY")</f>
        <v>2024</v>
      </c>
      <c r="P29" t="str">
        <f>TEXT(Data1[[#This Row],[Order Date]],"MMM")</f>
        <v>Jan</v>
      </c>
      <c r="Q29" t="str">
        <f>TEXT(Data1[[#This Row],[Order Date]],"DDD")</f>
        <v>Fri</v>
      </c>
      <c r="R29">
        <f t="shared" si="0"/>
        <v>12</v>
      </c>
    </row>
    <row r="30" spans="1:18" x14ac:dyDescent="0.35">
      <c r="A30">
        <v>29</v>
      </c>
      <c r="B30" t="s">
        <v>68</v>
      </c>
      <c r="C30" t="s">
        <v>21</v>
      </c>
      <c r="D30" t="s">
        <v>22</v>
      </c>
      <c r="E30" s="4">
        <v>45540</v>
      </c>
      <c r="F30" s="4">
        <v>45554</v>
      </c>
      <c r="G30" s="8">
        <v>8</v>
      </c>
      <c r="H30" s="8">
        <v>228</v>
      </c>
      <c r="I30" s="8">
        <f>Data1[[#This Row],[Unit Price]]*Data1[[#This Row],[Quantity]]</f>
        <v>1824</v>
      </c>
      <c r="J30" s="8">
        <f>Data1[[#This Row],[Revenue]]*VLOOKUP(Data1[[#This Row],[Product Name]],Table24[],2,FALSE)</f>
        <v>1368</v>
      </c>
      <c r="K30" s="8">
        <f>Data1[[#This Row],[Revenue]]-Data1[[#This Row],[Cost ]]</f>
        <v>456</v>
      </c>
      <c r="L30" t="s">
        <v>14</v>
      </c>
      <c r="M30" t="s">
        <v>549</v>
      </c>
      <c r="N30" t="s">
        <v>29</v>
      </c>
      <c r="O30" t="str">
        <f>TEXT(Data1[[#This Row],[Order Date]],"YYY")</f>
        <v>2024</v>
      </c>
      <c r="P30" t="str">
        <f>TEXT(Data1[[#This Row],[Order Date]],"MMM")</f>
        <v>Sep</v>
      </c>
      <c r="Q30" t="str">
        <f>TEXT(Data1[[#This Row],[Order Date]],"DDD")</f>
        <v>Thu</v>
      </c>
      <c r="R30">
        <f t="shared" si="0"/>
        <v>14</v>
      </c>
    </row>
    <row r="31" spans="1:18" x14ac:dyDescent="0.35">
      <c r="A31">
        <v>30</v>
      </c>
      <c r="B31" t="s">
        <v>69</v>
      </c>
      <c r="C31" t="s">
        <v>24</v>
      </c>
      <c r="D31" t="s">
        <v>70</v>
      </c>
      <c r="E31" s="4">
        <v>45630</v>
      </c>
      <c r="F31" s="4">
        <v>45637</v>
      </c>
      <c r="G31" s="8">
        <v>8</v>
      </c>
      <c r="H31" s="8">
        <v>168</v>
      </c>
      <c r="I31" s="8">
        <f>Data1[[#This Row],[Unit Price]]*Data1[[#This Row],[Quantity]]</f>
        <v>1344</v>
      </c>
      <c r="J31" s="8">
        <f>Data1[[#This Row],[Revenue]]*VLOOKUP(Data1[[#This Row],[Product Name]],Table24[],2,FALSE)</f>
        <v>739.2</v>
      </c>
      <c r="K31" s="8">
        <f>Data1[[#This Row],[Revenue]]-Data1[[#This Row],[Cost ]]</f>
        <v>604.79999999999995</v>
      </c>
      <c r="L31" t="s">
        <v>14</v>
      </c>
      <c r="M31" t="s">
        <v>551</v>
      </c>
      <c r="N31" t="s">
        <v>19</v>
      </c>
      <c r="O31" t="str">
        <f>TEXT(Data1[[#This Row],[Order Date]],"YYY")</f>
        <v>2024</v>
      </c>
      <c r="P31" t="str">
        <f>TEXT(Data1[[#This Row],[Order Date]],"MMM")</f>
        <v>Dec</v>
      </c>
      <c r="Q31" t="str">
        <f>TEXT(Data1[[#This Row],[Order Date]],"DDD")</f>
        <v>Wed</v>
      </c>
      <c r="R31">
        <f t="shared" si="0"/>
        <v>7</v>
      </c>
    </row>
    <row r="32" spans="1:18" x14ac:dyDescent="0.35">
      <c r="A32">
        <v>31</v>
      </c>
      <c r="B32" t="s">
        <v>71</v>
      </c>
      <c r="C32" t="s">
        <v>12</v>
      </c>
      <c r="D32" t="s">
        <v>36</v>
      </c>
      <c r="E32" s="4">
        <v>45569</v>
      </c>
      <c r="F32" s="4">
        <v>45572</v>
      </c>
      <c r="G32" s="8">
        <v>1</v>
      </c>
      <c r="H32" s="8">
        <v>775</v>
      </c>
      <c r="I32" s="8">
        <f>Data1[[#This Row],[Unit Price]]*Data1[[#This Row],[Quantity]]</f>
        <v>775</v>
      </c>
      <c r="J32" s="8">
        <f>Data1[[#This Row],[Revenue]]*VLOOKUP(Data1[[#This Row],[Product Name]],Table24[],2,FALSE)</f>
        <v>620</v>
      </c>
      <c r="K32" s="8">
        <f>Data1[[#This Row],[Revenue]]-Data1[[#This Row],[Cost ]]</f>
        <v>155</v>
      </c>
      <c r="L32" t="s">
        <v>14</v>
      </c>
      <c r="M32" t="s">
        <v>547</v>
      </c>
      <c r="N32" t="s">
        <v>19</v>
      </c>
      <c r="O32" t="str">
        <f>TEXT(Data1[[#This Row],[Order Date]],"YYY")</f>
        <v>2024</v>
      </c>
      <c r="P32" t="str">
        <f>TEXT(Data1[[#This Row],[Order Date]],"MMM")</f>
        <v>Oct</v>
      </c>
      <c r="Q32" t="str">
        <f>TEXT(Data1[[#This Row],[Order Date]],"DDD")</f>
        <v>Fri</v>
      </c>
      <c r="R32">
        <f t="shared" si="0"/>
        <v>3</v>
      </c>
    </row>
    <row r="33" spans="1:18" x14ac:dyDescent="0.35">
      <c r="A33">
        <v>32</v>
      </c>
      <c r="B33" t="s">
        <v>72</v>
      </c>
      <c r="C33" t="s">
        <v>17</v>
      </c>
      <c r="D33" t="s">
        <v>44</v>
      </c>
      <c r="E33" s="4">
        <v>45549</v>
      </c>
      <c r="F33" s="4">
        <v>45554</v>
      </c>
      <c r="G33" s="8">
        <v>9</v>
      </c>
      <c r="H33" s="8">
        <v>171</v>
      </c>
      <c r="I33" s="8">
        <f>Data1[[#This Row],[Unit Price]]*Data1[[#This Row],[Quantity]]</f>
        <v>1539</v>
      </c>
      <c r="J33" s="8">
        <f>Data1[[#This Row],[Revenue]]*VLOOKUP(Data1[[#This Row],[Product Name]],Table24[],2,FALSE)</f>
        <v>923.4</v>
      </c>
      <c r="K33" s="8">
        <f>Data1[[#This Row],[Revenue]]-Data1[[#This Row],[Cost ]]</f>
        <v>615.6</v>
      </c>
      <c r="L33" t="s">
        <v>14</v>
      </c>
      <c r="M33" t="s">
        <v>551</v>
      </c>
      <c r="N33" t="s">
        <v>29</v>
      </c>
      <c r="O33" t="str">
        <f>TEXT(Data1[[#This Row],[Order Date]],"YYY")</f>
        <v>2024</v>
      </c>
      <c r="P33" t="str">
        <f>TEXT(Data1[[#This Row],[Order Date]],"MMM")</f>
        <v>Sep</v>
      </c>
      <c r="Q33" t="str">
        <f>TEXT(Data1[[#This Row],[Order Date]],"DDD")</f>
        <v>Sat</v>
      </c>
      <c r="R33">
        <f t="shared" si="0"/>
        <v>5</v>
      </c>
    </row>
    <row r="34" spans="1:18" x14ac:dyDescent="0.35">
      <c r="A34">
        <v>33</v>
      </c>
      <c r="B34" t="s">
        <v>73</v>
      </c>
      <c r="C34" t="s">
        <v>12</v>
      </c>
      <c r="D34" t="s">
        <v>36</v>
      </c>
      <c r="E34" s="4">
        <v>45418</v>
      </c>
      <c r="F34" s="4">
        <v>45431</v>
      </c>
      <c r="G34" s="8">
        <v>10</v>
      </c>
      <c r="H34" s="8">
        <v>618</v>
      </c>
      <c r="I34" s="8">
        <f>Data1[[#This Row],[Unit Price]]*Data1[[#This Row],[Quantity]]</f>
        <v>6180</v>
      </c>
      <c r="J34" s="8">
        <f>Data1[[#This Row],[Revenue]]*VLOOKUP(Data1[[#This Row],[Product Name]],Table24[],2,FALSE)</f>
        <v>4944</v>
      </c>
      <c r="K34" s="8">
        <f>Data1[[#This Row],[Revenue]]-Data1[[#This Row],[Cost ]]</f>
        <v>1236</v>
      </c>
      <c r="L34" t="s">
        <v>14</v>
      </c>
      <c r="M34" t="s">
        <v>551</v>
      </c>
      <c r="N34" t="s">
        <v>46</v>
      </c>
      <c r="O34" t="str">
        <f>TEXT(Data1[[#This Row],[Order Date]],"YYY")</f>
        <v>2024</v>
      </c>
      <c r="P34" t="str">
        <f>TEXT(Data1[[#This Row],[Order Date]],"MMM")</f>
        <v>May</v>
      </c>
      <c r="Q34" t="str">
        <f>TEXT(Data1[[#This Row],[Order Date]],"DDD")</f>
        <v>Mon</v>
      </c>
      <c r="R34">
        <f t="shared" si="0"/>
        <v>13</v>
      </c>
    </row>
    <row r="35" spans="1:18" x14ac:dyDescent="0.35">
      <c r="A35">
        <v>34</v>
      </c>
      <c r="B35" t="s">
        <v>74</v>
      </c>
      <c r="C35" t="s">
        <v>24</v>
      </c>
      <c r="D35" t="s">
        <v>70</v>
      </c>
      <c r="E35" s="4">
        <v>45581</v>
      </c>
      <c r="F35" s="4">
        <v>45586</v>
      </c>
      <c r="G35" s="8">
        <v>9</v>
      </c>
      <c r="H35" s="8">
        <v>333</v>
      </c>
      <c r="I35" s="8">
        <f>Data1[[#This Row],[Unit Price]]*Data1[[#This Row],[Quantity]]</f>
        <v>2997</v>
      </c>
      <c r="J35" s="8">
        <f>Data1[[#This Row],[Revenue]]*VLOOKUP(Data1[[#This Row],[Product Name]],Table24[],2,FALSE)</f>
        <v>1648.3500000000001</v>
      </c>
      <c r="K35" s="8">
        <f>Data1[[#This Row],[Revenue]]-Data1[[#This Row],[Cost ]]</f>
        <v>1348.6499999999999</v>
      </c>
      <c r="L35" t="s">
        <v>28</v>
      </c>
      <c r="M35" t="s">
        <v>547</v>
      </c>
      <c r="N35" t="s">
        <v>46</v>
      </c>
      <c r="O35" t="str">
        <f>TEXT(Data1[[#This Row],[Order Date]],"YYY")</f>
        <v>2024</v>
      </c>
      <c r="P35" t="str">
        <f>TEXT(Data1[[#This Row],[Order Date]],"MMM")</f>
        <v>Oct</v>
      </c>
      <c r="Q35" t="str">
        <f>TEXT(Data1[[#This Row],[Order Date]],"DDD")</f>
        <v>Wed</v>
      </c>
      <c r="R35">
        <f t="shared" si="0"/>
        <v>5</v>
      </c>
    </row>
    <row r="36" spans="1:18" x14ac:dyDescent="0.35">
      <c r="A36">
        <v>35</v>
      </c>
      <c r="B36" t="s">
        <v>75</v>
      </c>
      <c r="C36" t="s">
        <v>31</v>
      </c>
      <c r="D36" t="s">
        <v>76</v>
      </c>
      <c r="E36" s="4">
        <v>45296</v>
      </c>
      <c r="F36" s="4">
        <v>45301</v>
      </c>
      <c r="G36" s="8">
        <v>8</v>
      </c>
      <c r="H36" s="8">
        <v>646</v>
      </c>
      <c r="I36" s="8">
        <f>Data1[[#This Row],[Unit Price]]*Data1[[#This Row],[Quantity]]</f>
        <v>5168</v>
      </c>
      <c r="J36" s="8">
        <f>Data1[[#This Row],[Revenue]]*VLOOKUP(Data1[[#This Row],[Product Name]],Table24[],2,FALSE)</f>
        <v>3876</v>
      </c>
      <c r="K36" s="8">
        <f>Data1[[#This Row],[Revenue]]-Data1[[#This Row],[Cost ]]</f>
        <v>1292</v>
      </c>
      <c r="L36" t="s">
        <v>14</v>
      </c>
      <c r="M36" t="s">
        <v>33</v>
      </c>
      <c r="N36" t="s">
        <v>46</v>
      </c>
      <c r="O36" t="str">
        <f>TEXT(Data1[[#This Row],[Order Date]],"YYY")</f>
        <v>2024</v>
      </c>
      <c r="P36" t="str">
        <f>TEXT(Data1[[#This Row],[Order Date]],"MMM")</f>
        <v>Jan</v>
      </c>
      <c r="Q36" t="str">
        <f>TEXT(Data1[[#This Row],[Order Date]],"DDD")</f>
        <v>Fri</v>
      </c>
      <c r="R36">
        <f t="shared" si="0"/>
        <v>5</v>
      </c>
    </row>
    <row r="37" spans="1:18" x14ac:dyDescent="0.35">
      <c r="A37">
        <v>36</v>
      </c>
      <c r="B37" t="s">
        <v>77</v>
      </c>
      <c r="C37" t="s">
        <v>17</v>
      </c>
      <c r="D37" t="s">
        <v>64</v>
      </c>
      <c r="E37" s="4">
        <v>45551</v>
      </c>
      <c r="F37" s="4">
        <v>45556</v>
      </c>
      <c r="G37" s="8">
        <v>5</v>
      </c>
      <c r="H37" s="8">
        <v>497</v>
      </c>
      <c r="I37" s="8">
        <f>Data1[[#This Row],[Unit Price]]*Data1[[#This Row],[Quantity]]</f>
        <v>2485</v>
      </c>
      <c r="J37" s="8">
        <f>Data1[[#This Row],[Revenue]]*VLOOKUP(Data1[[#This Row],[Product Name]],Table24[],2,FALSE)</f>
        <v>1242.5</v>
      </c>
      <c r="K37" s="8">
        <f>Data1[[#This Row],[Revenue]]-Data1[[#This Row],[Cost ]]</f>
        <v>1242.5</v>
      </c>
      <c r="L37" t="s">
        <v>14</v>
      </c>
      <c r="M37" t="s">
        <v>547</v>
      </c>
      <c r="N37" t="s">
        <v>15</v>
      </c>
      <c r="O37" t="str">
        <f>TEXT(Data1[[#This Row],[Order Date]],"YYY")</f>
        <v>2024</v>
      </c>
      <c r="P37" t="str">
        <f>TEXT(Data1[[#This Row],[Order Date]],"MMM")</f>
        <v>Sep</v>
      </c>
      <c r="Q37" t="str">
        <f>TEXT(Data1[[#This Row],[Order Date]],"DDD")</f>
        <v>Mon</v>
      </c>
      <c r="R37">
        <f t="shared" si="0"/>
        <v>5</v>
      </c>
    </row>
    <row r="38" spans="1:18" x14ac:dyDescent="0.35">
      <c r="A38">
        <v>37</v>
      </c>
      <c r="B38" t="s">
        <v>78</v>
      </c>
      <c r="C38" t="s">
        <v>31</v>
      </c>
      <c r="D38" t="s">
        <v>79</v>
      </c>
      <c r="E38" s="4">
        <v>45372</v>
      </c>
      <c r="F38" s="4">
        <v>45386</v>
      </c>
      <c r="G38" s="8">
        <v>8</v>
      </c>
      <c r="H38" s="8">
        <v>863</v>
      </c>
      <c r="I38" s="8">
        <f>Data1[[#This Row],[Unit Price]]*Data1[[#This Row],[Quantity]]</f>
        <v>6904</v>
      </c>
      <c r="J38" s="8">
        <f>Data1[[#This Row],[Revenue]]*VLOOKUP(Data1[[#This Row],[Product Name]],Table24[],2,FALSE)</f>
        <v>4487.6000000000004</v>
      </c>
      <c r="K38" s="8">
        <f>Data1[[#This Row],[Revenue]]-Data1[[#This Row],[Cost ]]</f>
        <v>2416.3999999999996</v>
      </c>
      <c r="L38" t="s">
        <v>28</v>
      </c>
      <c r="M38" t="s">
        <v>33</v>
      </c>
      <c r="N38" t="s">
        <v>46</v>
      </c>
      <c r="O38" t="str">
        <f>TEXT(Data1[[#This Row],[Order Date]],"YYY")</f>
        <v>2024</v>
      </c>
      <c r="P38" t="str">
        <f>TEXT(Data1[[#This Row],[Order Date]],"MMM")</f>
        <v>Mar</v>
      </c>
      <c r="Q38" t="str">
        <f>TEXT(Data1[[#This Row],[Order Date]],"DDD")</f>
        <v>Thu</v>
      </c>
      <c r="R38">
        <f t="shared" si="0"/>
        <v>14</v>
      </c>
    </row>
    <row r="39" spans="1:18" x14ac:dyDescent="0.35">
      <c r="A39">
        <v>38</v>
      </c>
      <c r="B39" t="s">
        <v>80</v>
      </c>
      <c r="C39" t="s">
        <v>17</v>
      </c>
      <c r="D39" t="s">
        <v>18</v>
      </c>
      <c r="E39" s="4">
        <v>45633</v>
      </c>
      <c r="F39" s="4">
        <v>45645</v>
      </c>
      <c r="G39" s="8">
        <v>9</v>
      </c>
      <c r="H39" s="8">
        <v>316</v>
      </c>
      <c r="I39" s="8">
        <f>Data1[[#This Row],[Unit Price]]*Data1[[#This Row],[Quantity]]</f>
        <v>2844</v>
      </c>
      <c r="J39" s="8">
        <f>Data1[[#This Row],[Revenue]]*VLOOKUP(Data1[[#This Row],[Product Name]],Table24[],2,FALSE)</f>
        <v>1422</v>
      </c>
      <c r="K39" s="8">
        <f>Data1[[#This Row],[Revenue]]-Data1[[#This Row],[Cost ]]</f>
        <v>1422</v>
      </c>
      <c r="L39" t="s">
        <v>14</v>
      </c>
      <c r="M39" t="s">
        <v>33</v>
      </c>
      <c r="N39" t="s">
        <v>15</v>
      </c>
      <c r="O39" t="str">
        <f>TEXT(Data1[[#This Row],[Order Date]],"YYY")</f>
        <v>2024</v>
      </c>
      <c r="P39" t="str">
        <f>TEXT(Data1[[#This Row],[Order Date]],"MMM")</f>
        <v>Dec</v>
      </c>
      <c r="Q39" t="str">
        <f>TEXT(Data1[[#This Row],[Order Date]],"DDD")</f>
        <v>Sat</v>
      </c>
      <c r="R39">
        <f t="shared" si="0"/>
        <v>12</v>
      </c>
    </row>
    <row r="40" spans="1:18" x14ac:dyDescent="0.35">
      <c r="A40">
        <v>39</v>
      </c>
      <c r="B40" t="s">
        <v>81</v>
      </c>
      <c r="C40" t="s">
        <v>31</v>
      </c>
      <c r="D40" t="s">
        <v>76</v>
      </c>
      <c r="E40" s="4">
        <v>45346</v>
      </c>
      <c r="F40" s="4">
        <v>45351</v>
      </c>
      <c r="G40" s="8">
        <v>9</v>
      </c>
      <c r="H40" s="8">
        <v>169</v>
      </c>
      <c r="I40" s="8">
        <f>Data1[[#This Row],[Unit Price]]*Data1[[#This Row],[Quantity]]</f>
        <v>1521</v>
      </c>
      <c r="J40" s="8">
        <f>Data1[[#This Row],[Revenue]]*VLOOKUP(Data1[[#This Row],[Product Name]],Table24[],2,FALSE)</f>
        <v>1140.75</v>
      </c>
      <c r="K40" s="8">
        <f>Data1[[#This Row],[Revenue]]-Data1[[#This Row],[Cost ]]</f>
        <v>380.25</v>
      </c>
      <c r="L40" t="s">
        <v>28</v>
      </c>
      <c r="M40" t="s">
        <v>547</v>
      </c>
      <c r="N40" t="s">
        <v>29</v>
      </c>
      <c r="O40" t="str">
        <f>TEXT(Data1[[#This Row],[Order Date]],"YYY")</f>
        <v>2024</v>
      </c>
      <c r="P40" t="str">
        <f>TEXT(Data1[[#This Row],[Order Date]],"MMM")</f>
        <v>Feb</v>
      </c>
      <c r="Q40" t="str">
        <f>TEXT(Data1[[#This Row],[Order Date]],"DDD")</f>
        <v>Sat</v>
      </c>
      <c r="R40">
        <f t="shared" si="0"/>
        <v>5</v>
      </c>
    </row>
    <row r="41" spans="1:18" x14ac:dyDescent="0.35">
      <c r="A41">
        <v>40</v>
      </c>
      <c r="B41" t="s">
        <v>82</v>
      </c>
      <c r="C41" t="s">
        <v>21</v>
      </c>
      <c r="D41" t="s">
        <v>83</v>
      </c>
      <c r="E41" s="4">
        <v>45396</v>
      </c>
      <c r="F41" s="4">
        <v>45410</v>
      </c>
      <c r="G41" s="8">
        <v>5</v>
      </c>
      <c r="H41" s="8">
        <v>527</v>
      </c>
      <c r="I41" s="8">
        <f>Data1[[#This Row],[Unit Price]]*Data1[[#This Row],[Quantity]]</f>
        <v>2635</v>
      </c>
      <c r="J41" s="8">
        <f>Data1[[#This Row],[Revenue]]*VLOOKUP(Data1[[#This Row],[Product Name]],Table24[],2,FALSE)</f>
        <v>2108</v>
      </c>
      <c r="K41" s="8">
        <f>Data1[[#This Row],[Revenue]]-Data1[[#This Row],[Cost ]]</f>
        <v>527</v>
      </c>
      <c r="L41" t="s">
        <v>14</v>
      </c>
      <c r="M41" t="s">
        <v>550</v>
      </c>
      <c r="N41" t="s">
        <v>19</v>
      </c>
      <c r="O41" t="str">
        <f>TEXT(Data1[[#This Row],[Order Date]],"YYY")</f>
        <v>2024</v>
      </c>
      <c r="P41" t="str">
        <f>TEXT(Data1[[#This Row],[Order Date]],"MMM")</f>
        <v>Apr</v>
      </c>
      <c r="Q41" t="str">
        <f>TEXT(Data1[[#This Row],[Order Date]],"DDD")</f>
        <v>Sun</v>
      </c>
      <c r="R41">
        <f t="shared" si="0"/>
        <v>14</v>
      </c>
    </row>
    <row r="42" spans="1:18" x14ac:dyDescent="0.35">
      <c r="A42">
        <v>41</v>
      </c>
      <c r="B42" t="s">
        <v>84</v>
      </c>
      <c r="C42" t="s">
        <v>12</v>
      </c>
      <c r="D42" t="s">
        <v>27</v>
      </c>
      <c r="E42" s="4">
        <v>45433</v>
      </c>
      <c r="F42" s="4">
        <v>45437</v>
      </c>
      <c r="G42" s="8">
        <v>1</v>
      </c>
      <c r="H42" s="8">
        <v>13</v>
      </c>
      <c r="I42" s="8">
        <f>Data1[[#This Row],[Unit Price]]*Data1[[#This Row],[Quantity]]</f>
        <v>13</v>
      </c>
      <c r="J42" s="8">
        <f>Data1[[#This Row],[Revenue]]*VLOOKUP(Data1[[#This Row],[Product Name]],Table24[],2,FALSE)</f>
        <v>8.4500000000000011</v>
      </c>
      <c r="K42" s="8">
        <f>Data1[[#This Row],[Revenue]]-Data1[[#This Row],[Cost ]]</f>
        <v>4.5499999999999989</v>
      </c>
      <c r="L42" t="s">
        <v>28</v>
      </c>
      <c r="M42" t="s">
        <v>547</v>
      </c>
      <c r="N42" t="s">
        <v>29</v>
      </c>
      <c r="O42" t="str">
        <f>TEXT(Data1[[#This Row],[Order Date]],"YYY")</f>
        <v>2024</v>
      </c>
      <c r="P42" t="str">
        <f>TEXT(Data1[[#This Row],[Order Date]],"MMM")</f>
        <v>May</v>
      </c>
      <c r="Q42" t="str">
        <f>TEXT(Data1[[#This Row],[Order Date]],"DDD")</f>
        <v>Tue</v>
      </c>
      <c r="R42">
        <f t="shared" si="0"/>
        <v>4</v>
      </c>
    </row>
    <row r="43" spans="1:18" x14ac:dyDescent="0.35">
      <c r="A43">
        <v>42</v>
      </c>
      <c r="B43" t="s">
        <v>85</v>
      </c>
      <c r="C43" t="s">
        <v>31</v>
      </c>
      <c r="D43" t="s">
        <v>42</v>
      </c>
      <c r="E43" s="4">
        <v>45518</v>
      </c>
      <c r="F43" s="4">
        <v>45525</v>
      </c>
      <c r="G43" s="8">
        <v>9</v>
      </c>
      <c r="H43" s="8">
        <v>732</v>
      </c>
      <c r="I43" s="8">
        <f>Data1[[#This Row],[Unit Price]]*Data1[[#This Row],[Quantity]]</f>
        <v>6588</v>
      </c>
      <c r="J43" s="8">
        <f>Data1[[#This Row],[Revenue]]*VLOOKUP(Data1[[#This Row],[Product Name]],Table24[],2,FALSE)</f>
        <v>4282.2</v>
      </c>
      <c r="K43" s="8">
        <f>Data1[[#This Row],[Revenue]]-Data1[[#This Row],[Cost ]]</f>
        <v>2305.8000000000002</v>
      </c>
      <c r="L43" t="s">
        <v>14</v>
      </c>
      <c r="M43" t="s">
        <v>550</v>
      </c>
      <c r="N43" t="s">
        <v>29</v>
      </c>
      <c r="O43" t="str">
        <f>TEXT(Data1[[#This Row],[Order Date]],"YYY")</f>
        <v>2024</v>
      </c>
      <c r="P43" t="str">
        <f>TEXT(Data1[[#This Row],[Order Date]],"MMM")</f>
        <v>Aug</v>
      </c>
      <c r="Q43" t="str">
        <f>TEXT(Data1[[#This Row],[Order Date]],"DDD")</f>
        <v>Wed</v>
      </c>
      <c r="R43">
        <f t="shared" si="0"/>
        <v>7</v>
      </c>
    </row>
    <row r="44" spans="1:18" x14ac:dyDescent="0.35">
      <c r="A44">
        <v>43</v>
      </c>
      <c r="B44" t="s">
        <v>86</v>
      </c>
      <c r="C44" t="s">
        <v>12</v>
      </c>
      <c r="D44" t="s">
        <v>13</v>
      </c>
      <c r="E44" s="4">
        <v>45645</v>
      </c>
      <c r="F44" s="4">
        <v>45651</v>
      </c>
      <c r="G44" s="8">
        <v>3</v>
      </c>
      <c r="H44" s="8">
        <v>568</v>
      </c>
      <c r="I44" s="8">
        <f>Data1[[#This Row],[Unit Price]]*Data1[[#This Row],[Quantity]]</f>
        <v>1704</v>
      </c>
      <c r="J44" s="8">
        <f>Data1[[#This Row],[Revenue]]*VLOOKUP(Data1[[#This Row],[Product Name]],Table24[],2,FALSE)</f>
        <v>1278</v>
      </c>
      <c r="K44" s="8">
        <f>Data1[[#This Row],[Revenue]]-Data1[[#This Row],[Cost ]]</f>
        <v>426</v>
      </c>
      <c r="L44" t="s">
        <v>28</v>
      </c>
      <c r="M44" t="s">
        <v>551</v>
      </c>
      <c r="N44" t="s">
        <v>46</v>
      </c>
      <c r="O44" t="str">
        <f>TEXT(Data1[[#This Row],[Order Date]],"YYY")</f>
        <v>2024</v>
      </c>
      <c r="P44" t="str">
        <f>TEXT(Data1[[#This Row],[Order Date]],"MMM")</f>
        <v>Dec</v>
      </c>
      <c r="Q44" t="str">
        <f>TEXT(Data1[[#This Row],[Order Date]],"DDD")</f>
        <v>Thu</v>
      </c>
      <c r="R44">
        <f t="shared" si="0"/>
        <v>6</v>
      </c>
    </row>
    <row r="45" spans="1:18" x14ac:dyDescent="0.35">
      <c r="A45">
        <v>44</v>
      </c>
      <c r="B45" t="s">
        <v>87</v>
      </c>
      <c r="C45" t="s">
        <v>17</v>
      </c>
      <c r="D45" t="s">
        <v>64</v>
      </c>
      <c r="E45" s="4">
        <v>45512</v>
      </c>
      <c r="F45" s="4">
        <v>45516</v>
      </c>
      <c r="G45" s="8">
        <v>3</v>
      </c>
      <c r="H45" s="8">
        <v>52</v>
      </c>
      <c r="I45" s="8">
        <f>Data1[[#This Row],[Unit Price]]*Data1[[#This Row],[Quantity]]</f>
        <v>156</v>
      </c>
      <c r="J45" s="8">
        <f>Data1[[#This Row],[Revenue]]*VLOOKUP(Data1[[#This Row],[Product Name]],Table24[],2,FALSE)</f>
        <v>78</v>
      </c>
      <c r="K45" s="8">
        <f>Data1[[#This Row],[Revenue]]-Data1[[#This Row],[Cost ]]</f>
        <v>78</v>
      </c>
      <c r="L45" t="s">
        <v>14</v>
      </c>
      <c r="M45" t="s">
        <v>547</v>
      </c>
      <c r="N45" t="s">
        <v>46</v>
      </c>
      <c r="O45" t="str">
        <f>TEXT(Data1[[#This Row],[Order Date]],"YYY")</f>
        <v>2024</v>
      </c>
      <c r="P45" t="str">
        <f>TEXT(Data1[[#This Row],[Order Date]],"MMM")</f>
        <v>Aug</v>
      </c>
      <c r="Q45" t="str">
        <f>TEXT(Data1[[#This Row],[Order Date]],"DDD")</f>
        <v>Thu</v>
      </c>
      <c r="R45">
        <f t="shared" si="0"/>
        <v>4</v>
      </c>
    </row>
    <row r="46" spans="1:18" x14ac:dyDescent="0.35">
      <c r="A46">
        <v>45</v>
      </c>
      <c r="B46" t="s">
        <v>88</v>
      </c>
      <c r="C46" t="s">
        <v>31</v>
      </c>
      <c r="D46" t="s">
        <v>42</v>
      </c>
      <c r="E46" s="4">
        <v>45641</v>
      </c>
      <c r="F46" s="4">
        <v>45652</v>
      </c>
      <c r="G46" s="8">
        <v>4</v>
      </c>
      <c r="H46" s="8">
        <v>692</v>
      </c>
      <c r="I46" s="8">
        <f>Data1[[#This Row],[Unit Price]]*Data1[[#This Row],[Quantity]]</f>
        <v>2768</v>
      </c>
      <c r="J46" s="8">
        <f>Data1[[#This Row],[Revenue]]*VLOOKUP(Data1[[#This Row],[Product Name]],Table24[],2,FALSE)</f>
        <v>1799.2</v>
      </c>
      <c r="K46" s="8">
        <f>Data1[[#This Row],[Revenue]]-Data1[[#This Row],[Cost ]]</f>
        <v>968.8</v>
      </c>
      <c r="L46" t="s">
        <v>28</v>
      </c>
      <c r="M46" t="s">
        <v>551</v>
      </c>
      <c r="N46" t="s">
        <v>19</v>
      </c>
      <c r="O46" t="str">
        <f>TEXT(Data1[[#This Row],[Order Date]],"YYY")</f>
        <v>2024</v>
      </c>
      <c r="P46" t="str">
        <f>TEXT(Data1[[#This Row],[Order Date]],"MMM")</f>
        <v>Dec</v>
      </c>
      <c r="Q46" t="str">
        <f>TEXT(Data1[[#This Row],[Order Date]],"DDD")</f>
        <v>Sun</v>
      </c>
      <c r="R46">
        <f t="shared" si="0"/>
        <v>11</v>
      </c>
    </row>
    <row r="47" spans="1:18" x14ac:dyDescent="0.35">
      <c r="A47">
        <v>46</v>
      </c>
      <c r="B47" t="s">
        <v>89</v>
      </c>
      <c r="C47" t="s">
        <v>21</v>
      </c>
      <c r="D47" t="s">
        <v>40</v>
      </c>
      <c r="E47" s="4">
        <v>45487</v>
      </c>
      <c r="F47" s="4">
        <v>45495</v>
      </c>
      <c r="G47" s="8">
        <v>1</v>
      </c>
      <c r="H47" s="8">
        <v>889</v>
      </c>
      <c r="I47" s="8">
        <f>Data1[[#This Row],[Unit Price]]*Data1[[#This Row],[Quantity]]</f>
        <v>889</v>
      </c>
      <c r="J47" s="8">
        <f>Data1[[#This Row],[Revenue]]*VLOOKUP(Data1[[#This Row],[Product Name]],Table24[],2,FALSE)</f>
        <v>577.85</v>
      </c>
      <c r="K47" s="8">
        <f>Data1[[#This Row],[Revenue]]-Data1[[#This Row],[Cost ]]</f>
        <v>311.14999999999998</v>
      </c>
      <c r="L47" t="s">
        <v>14</v>
      </c>
      <c r="M47" t="s">
        <v>550</v>
      </c>
      <c r="N47" t="s">
        <v>15</v>
      </c>
      <c r="O47" t="str">
        <f>TEXT(Data1[[#This Row],[Order Date]],"YYY")</f>
        <v>2024</v>
      </c>
      <c r="P47" t="str">
        <f>TEXT(Data1[[#This Row],[Order Date]],"MMM")</f>
        <v>Jul</v>
      </c>
      <c r="Q47" t="str">
        <f>TEXT(Data1[[#This Row],[Order Date]],"DDD")</f>
        <v>Sun</v>
      </c>
      <c r="R47">
        <f t="shared" si="0"/>
        <v>8</v>
      </c>
    </row>
    <row r="48" spans="1:18" x14ac:dyDescent="0.35">
      <c r="A48">
        <v>47</v>
      </c>
      <c r="B48" t="s">
        <v>90</v>
      </c>
      <c r="C48" t="s">
        <v>17</v>
      </c>
      <c r="D48" t="s">
        <v>56</v>
      </c>
      <c r="E48" s="4">
        <v>45306</v>
      </c>
      <c r="F48" s="4">
        <v>45309</v>
      </c>
      <c r="G48" s="8">
        <v>2</v>
      </c>
      <c r="H48" s="8">
        <v>908</v>
      </c>
      <c r="I48" s="8">
        <f>Data1[[#This Row],[Unit Price]]*Data1[[#This Row],[Quantity]]</f>
        <v>1816</v>
      </c>
      <c r="J48" s="8">
        <f>Data1[[#This Row],[Revenue]]*VLOOKUP(Data1[[#This Row],[Product Name]],Table24[],2,FALSE)</f>
        <v>998.80000000000007</v>
      </c>
      <c r="K48" s="8">
        <f>Data1[[#This Row],[Revenue]]-Data1[[#This Row],[Cost ]]</f>
        <v>817.19999999999993</v>
      </c>
      <c r="L48" t="s">
        <v>28</v>
      </c>
      <c r="M48" t="s">
        <v>547</v>
      </c>
      <c r="N48" t="s">
        <v>46</v>
      </c>
      <c r="O48" t="str">
        <f>TEXT(Data1[[#This Row],[Order Date]],"YYY")</f>
        <v>2024</v>
      </c>
      <c r="P48" t="str">
        <f>TEXT(Data1[[#This Row],[Order Date]],"MMM")</f>
        <v>Jan</v>
      </c>
      <c r="Q48" t="str">
        <f>TEXT(Data1[[#This Row],[Order Date]],"DDD")</f>
        <v>Mon</v>
      </c>
      <c r="R48">
        <f t="shared" si="0"/>
        <v>3</v>
      </c>
    </row>
    <row r="49" spans="1:18" x14ac:dyDescent="0.35">
      <c r="A49">
        <v>48</v>
      </c>
      <c r="B49" t="s">
        <v>91</v>
      </c>
      <c r="C49" t="s">
        <v>12</v>
      </c>
      <c r="D49" t="s">
        <v>27</v>
      </c>
      <c r="E49" s="4">
        <v>45292</v>
      </c>
      <c r="F49" s="4">
        <v>45306</v>
      </c>
      <c r="G49" s="8">
        <v>9</v>
      </c>
      <c r="H49" s="8">
        <v>957</v>
      </c>
      <c r="I49" s="8">
        <f>Data1[[#This Row],[Unit Price]]*Data1[[#This Row],[Quantity]]</f>
        <v>8613</v>
      </c>
      <c r="J49" s="8">
        <f>Data1[[#This Row],[Revenue]]*VLOOKUP(Data1[[#This Row],[Product Name]],Table24[],2,FALSE)</f>
        <v>5598.45</v>
      </c>
      <c r="K49" s="8">
        <f>Data1[[#This Row],[Revenue]]-Data1[[#This Row],[Cost ]]</f>
        <v>3014.55</v>
      </c>
      <c r="L49" t="s">
        <v>28</v>
      </c>
      <c r="M49" t="s">
        <v>549</v>
      </c>
      <c r="N49" t="s">
        <v>46</v>
      </c>
      <c r="O49" t="str">
        <f>TEXT(Data1[[#This Row],[Order Date]],"YYY")</f>
        <v>2024</v>
      </c>
      <c r="P49" t="str">
        <f>TEXT(Data1[[#This Row],[Order Date]],"MMM")</f>
        <v>Jan</v>
      </c>
      <c r="Q49" t="str">
        <f>TEXT(Data1[[#This Row],[Order Date]],"DDD")</f>
        <v>Mon</v>
      </c>
      <c r="R49">
        <f t="shared" si="0"/>
        <v>14</v>
      </c>
    </row>
    <row r="50" spans="1:18" x14ac:dyDescent="0.35">
      <c r="A50">
        <v>49</v>
      </c>
      <c r="B50" t="s">
        <v>92</v>
      </c>
      <c r="C50" t="s">
        <v>21</v>
      </c>
      <c r="D50" t="s">
        <v>83</v>
      </c>
      <c r="E50" s="4">
        <v>45512</v>
      </c>
      <c r="F50" s="4">
        <v>45519</v>
      </c>
      <c r="G50" s="8">
        <v>2</v>
      </c>
      <c r="H50" s="8">
        <v>981</v>
      </c>
      <c r="I50" s="8">
        <f>Data1[[#This Row],[Unit Price]]*Data1[[#This Row],[Quantity]]</f>
        <v>1962</v>
      </c>
      <c r="J50" s="8">
        <f>Data1[[#This Row],[Revenue]]*VLOOKUP(Data1[[#This Row],[Product Name]],Table24[],2,FALSE)</f>
        <v>1569.6000000000001</v>
      </c>
      <c r="K50" s="8">
        <f>Data1[[#This Row],[Revenue]]-Data1[[#This Row],[Cost ]]</f>
        <v>392.39999999999986</v>
      </c>
      <c r="L50" t="s">
        <v>28</v>
      </c>
      <c r="M50" t="s">
        <v>33</v>
      </c>
      <c r="N50" t="s">
        <v>19</v>
      </c>
      <c r="O50" t="str">
        <f>TEXT(Data1[[#This Row],[Order Date]],"YYY")</f>
        <v>2024</v>
      </c>
      <c r="P50" t="str">
        <f>TEXT(Data1[[#This Row],[Order Date]],"MMM")</f>
        <v>Aug</v>
      </c>
      <c r="Q50" t="str">
        <f>TEXT(Data1[[#This Row],[Order Date]],"DDD")</f>
        <v>Thu</v>
      </c>
      <c r="R50">
        <f t="shared" si="0"/>
        <v>7</v>
      </c>
    </row>
    <row r="51" spans="1:18" x14ac:dyDescent="0.35">
      <c r="A51">
        <v>50</v>
      </c>
      <c r="B51" t="s">
        <v>93</v>
      </c>
      <c r="C51" t="s">
        <v>24</v>
      </c>
      <c r="D51" t="s">
        <v>25</v>
      </c>
      <c r="E51" s="4">
        <v>45575</v>
      </c>
      <c r="F51" s="4">
        <v>45578</v>
      </c>
      <c r="G51" s="8">
        <v>3</v>
      </c>
      <c r="H51" s="8">
        <v>206</v>
      </c>
      <c r="I51" s="8">
        <f>Data1[[#This Row],[Unit Price]]*Data1[[#This Row],[Quantity]]</f>
        <v>618</v>
      </c>
      <c r="J51" s="8">
        <f>Data1[[#This Row],[Revenue]]*VLOOKUP(Data1[[#This Row],[Product Name]],Table24[],2,FALSE)</f>
        <v>339.90000000000003</v>
      </c>
      <c r="K51" s="8">
        <f>Data1[[#This Row],[Revenue]]-Data1[[#This Row],[Cost ]]</f>
        <v>278.09999999999997</v>
      </c>
      <c r="L51" t="s">
        <v>28</v>
      </c>
      <c r="M51" t="s">
        <v>550</v>
      </c>
      <c r="N51" t="s">
        <v>19</v>
      </c>
      <c r="O51" t="str">
        <f>TEXT(Data1[[#This Row],[Order Date]],"YYY")</f>
        <v>2024</v>
      </c>
      <c r="P51" t="str">
        <f>TEXT(Data1[[#This Row],[Order Date]],"MMM")</f>
        <v>Oct</v>
      </c>
      <c r="Q51" t="str">
        <f>TEXT(Data1[[#This Row],[Order Date]],"DDD")</f>
        <v>Thu</v>
      </c>
      <c r="R51">
        <f t="shared" si="0"/>
        <v>3</v>
      </c>
    </row>
    <row r="52" spans="1:18" x14ac:dyDescent="0.35">
      <c r="A52">
        <v>51</v>
      </c>
      <c r="B52" t="s">
        <v>94</v>
      </c>
      <c r="C52" t="s">
        <v>24</v>
      </c>
      <c r="D52" t="s">
        <v>38</v>
      </c>
      <c r="E52" s="4">
        <v>45637</v>
      </c>
      <c r="F52" s="4">
        <v>45647</v>
      </c>
      <c r="G52" s="8">
        <v>4</v>
      </c>
      <c r="H52" s="8">
        <v>533</v>
      </c>
      <c r="I52" s="8">
        <f>Data1[[#This Row],[Unit Price]]*Data1[[#This Row],[Quantity]]</f>
        <v>2132</v>
      </c>
      <c r="J52" s="8">
        <f>Data1[[#This Row],[Revenue]]*VLOOKUP(Data1[[#This Row],[Product Name]],Table24[],2,FALSE)</f>
        <v>1066</v>
      </c>
      <c r="K52" s="8">
        <f>Data1[[#This Row],[Revenue]]-Data1[[#This Row],[Cost ]]</f>
        <v>1066</v>
      </c>
      <c r="L52" t="s">
        <v>28</v>
      </c>
      <c r="M52" t="s">
        <v>550</v>
      </c>
      <c r="N52" t="s">
        <v>46</v>
      </c>
      <c r="O52" t="str">
        <f>TEXT(Data1[[#This Row],[Order Date]],"YYY")</f>
        <v>2024</v>
      </c>
      <c r="P52" t="str">
        <f>TEXT(Data1[[#This Row],[Order Date]],"MMM")</f>
        <v>Dec</v>
      </c>
      <c r="Q52" t="str">
        <f>TEXT(Data1[[#This Row],[Order Date]],"DDD")</f>
        <v>Wed</v>
      </c>
      <c r="R52">
        <f t="shared" si="0"/>
        <v>10</v>
      </c>
    </row>
    <row r="53" spans="1:18" x14ac:dyDescent="0.35">
      <c r="A53">
        <v>52</v>
      </c>
      <c r="B53" t="s">
        <v>95</v>
      </c>
      <c r="C53" t="s">
        <v>12</v>
      </c>
      <c r="D53" t="s">
        <v>96</v>
      </c>
      <c r="E53" s="4">
        <v>45555</v>
      </c>
      <c r="F53" s="4">
        <v>45562</v>
      </c>
      <c r="G53" s="8">
        <v>10</v>
      </c>
      <c r="H53" s="8">
        <v>353</v>
      </c>
      <c r="I53" s="8">
        <f>Data1[[#This Row],[Unit Price]]*Data1[[#This Row],[Quantity]]</f>
        <v>3530</v>
      </c>
      <c r="J53" s="8">
        <f>Data1[[#This Row],[Revenue]]*VLOOKUP(Data1[[#This Row],[Product Name]],Table24[],2,FALSE)</f>
        <v>2471</v>
      </c>
      <c r="K53" s="8">
        <f>Data1[[#This Row],[Revenue]]-Data1[[#This Row],[Cost ]]</f>
        <v>1059</v>
      </c>
      <c r="L53" t="s">
        <v>28</v>
      </c>
      <c r="M53" t="s">
        <v>551</v>
      </c>
      <c r="N53" t="s">
        <v>46</v>
      </c>
      <c r="O53" t="str">
        <f>TEXT(Data1[[#This Row],[Order Date]],"YYY")</f>
        <v>2024</v>
      </c>
      <c r="P53" t="str">
        <f>TEXT(Data1[[#This Row],[Order Date]],"MMM")</f>
        <v>Sep</v>
      </c>
      <c r="Q53" t="str">
        <f>TEXT(Data1[[#This Row],[Order Date]],"DDD")</f>
        <v>Fri</v>
      </c>
      <c r="R53">
        <f t="shared" si="0"/>
        <v>7</v>
      </c>
    </row>
    <row r="54" spans="1:18" x14ac:dyDescent="0.35">
      <c r="A54">
        <v>53</v>
      </c>
      <c r="B54" t="s">
        <v>97</v>
      </c>
      <c r="C54" t="s">
        <v>17</v>
      </c>
      <c r="D54" t="s">
        <v>18</v>
      </c>
      <c r="E54" s="4">
        <v>45525</v>
      </c>
      <c r="F54" s="4">
        <v>45536</v>
      </c>
      <c r="G54" s="8">
        <v>7</v>
      </c>
      <c r="H54" s="8">
        <v>917</v>
      </c>
      <c r="I54" s="8">
        <f>Data1[[#This Row],[Unit Price]]*Data1[[#This Row],[Quantity]]</f>
        <v>6419</v>
      </c>
      <c r="J54" s="8">
        <f>Data1[[#This Row],[Revenue]]*VLOOKUP(Data1[[#This Row],[Product Name]],Table24[],2,FALSE)</f>
        <v>3209.5</v>
      </c>
      <c r="K54" s="8">
        <f>Data1[[#This Row],[Revenue]]-Data1[[#This Row],[Cost ]]</f>
        <v>3209.5</v>
      </c>
      <c r="L54" t="s">
        <v>14</v>
      </c>
      <c r="M54" t="s">
        <v>33</v>
      </c>
      <c r="N54" t="s">
        <v>15</v>
      </c>
      <c r="O54" t="str">
        <f>TEXT(Data1[[#This Row],[Order Date]],"YYY")</f>
        <v>2024</v>
      </c>
      <c r="P54" t="str">
        <f>TEXT(Data1[[#This Row],[Order Date]],"MMM")</f>
        <v>Aug</v>
      </c>
      <c r="Q54" t="str">
        <f>TEXT(Data1[[#This Row],[Order Date]],"DDD")</f>
        <v>Wed</v>
      </c>
      <c r="R54">
        <f t="shared" si="0"/>
        <v>11</v>
      </c>
    </row>
    <row r="55" spans="1:18" x14ac:dyDescent="0.35">
      <c r="A55">
        <v>54</v>
      </c>
      <c r="B55" t="s">
        <v>98</v>
      </c>
      <c r="C55" t="s">
        <v>24</v>
      </c>
      <c r="D55" t="s">
        <v>38</v>
      </c>
      <c r="E55" s="4">
        <v>45496</v>
      </c>
      <c r="F55" s="4">
        <v>45502</v>
      </c>
      <c r="G55" s="8">
        <v>4</v>
      </c>
      <c r="H55" s="8">
        <v>161</v>
      </c>
      <c r="I55" s="8">
        <f>Data1[[#This Row],[Unit Price]]*Data1[[#This Row],[Quantity]]</f>
        <v>644</v>
      </c>
      <c r="J55" s="8">
        <f>Data1[[#This Row],[Revenue]]*VLOOKUP(Data1[[#This Row],[Product Name]],Table24[],2,FALSE)</f>
        <v>322</v>
      </c>
      <c r="K55" s="8">
        <f>Data1[[#This Row],[Revenue]]-Data1[[#This Row],[Cost ]]</f>
        <v>322</v>
      </c>
      <c r="L55" t="s">
        <v>14</v>
      </c>
      <c r="M55" t="s">
        <v>33</v>
      </c>
      <c r="N55" t="s">
        <v>46</v>
      </c>
      <c r="O55" t="str">
        <f>TEXT(Data1[[#This Row],[Order Date]],"YYY")</f>
        <v>2024</v>
      </c>
      <c r="P55" t="str">
        <f>TEXT(Data1[[#This Row],[Order Date]],"MMM")</f>
        <v>Jul</v>
      </c>
      <c r="Q55" t="str">
        <f>TEXT(Data1[[#This Row],[Order Date]],"DDD")</f>
        <v>Tue</v>
      </c>
      <c r="R55">
        <f t="shared" si="0"/>
        <v>6</v>
      </c>
    </row>
    <row r="56" spans="1:18" x14ac:dyDescent="0.35">
      <c r="A56">
        <v>55</v>
      </c>
      <c r="B56" t="s">
        <v>99</v>
      </c>
      <c r="C56" t="s">
        <v>24</v>
      </c>
      <c r="D56" t="s">
        <v>100</v>
      </c>
      <c r="E56" s="4">
        <v>45382</v>
      </c>
      <c r="F56" s="4">
        <v>45387</v>
      </c>
      <c r="G56" s="8">
        <v>9</v>
      </c>
      <c r="H56" s="8">
        <v>485</v>
      </c>
      <c r="I56" s="8">
        <f>Data1[[#This Row],[Unit Price]]*Data1[[#This Row],[Quantity]]</f>
        <v>4365</v>
      </c>
      <c r="J56" s="8">
        <f>Data1[[#This Row],[Revenue]]*VLOOKUP(Data1[[#This Row],[Product Name]],Table24[],2,FALSE)</f>
        <v>2619</v>
      </c>
      <c r="K56" s="8">
        <f>Data1[[#This Row],[Revenue]]-Data1[[#This Row],[Cost ]]</f>
        <v>1746</v>
      </c>
      <c r="L56" t="s">
        <v>14</v>
      </c>
      <c r="M56" t="s">
        <v>551</v>
      </c>
      <c r="N56" t="s">
        <v>19</v>
      </c>
      <c r="O56" t="str">
        <f>TEXT(Data1[[#This Row],[Order Date]],"YYY")</f>
        <v>2024</v>
      </c>
      <c r="P56" t="str">
        <f>TEXT(Data1[[#This Row],[Order Date]],"MMM")</f>
        <v>Mar</v>
      </c>
      <c r="Q56" t="str">
        <f>TEXT(Data1[[#This Row],[Order Date]],"DDD")</f>
        <v>Sun</v>
      </c>
      <c r="R56">
        <f t="shared" si="0"/>
        <v>5</v>
      </c>
    </row>
    <row r="57" spans="1:18" x14ac:dyDescent="0.35">
      <c r="A57">
        <v>56</v>
      </c>
      <c r="B57" t="s">
        <v>101</v>
      </c>
      <c r="C57" t="s">
        <v>12</v>
      </c>
      <c r="D57" t="s">
        <v>27</v>
      </c>
      <c r="E57" s="4">
        <v>45360</v>
      </c>
      <c r="F57" s="4">
        <v>45364</v>
      </c>
      <c r="G57" s="8">
        <v>8</v>
      </c>
      <c r="H57" s="8">
        <v>693</v>
      </c>
      <c r="I57" s="8">
        <f>Data1[[#This Row],[Unit Price]]*Data1[[#This Row],[Quantity]]</f>
        <v>5544</v>
      </c>
      <c r="J57" s="8">
        <f>Data1[[#This Row],[Revenue]]*VLOOKUP(Data1[[#This Row],[Product Name]],Table24[],2,FALSE)</f>
        <v>3603.6</v>
      </c>
      <c r="K57" s="8">
        <f>Data1[[#This Row],[Revenue]]-Data1[[#This Row],[Cost ]]</f>
        <v>1940.4</v>
      </c>
      <c r="L57" t="s">
        <v>28</v>
      </c>
      <c r="M57" t="s">
        <v>33</v>
      </c>
      <c r="N57" t="s">
        <v>15</v>
      </c>
      <c r="O57" t="str">
        <f>TEXT(Data1[[#This Row],[Order Date]],"YYY")</f>
        <v>2024</v>
      </c>
      <c r="P57" t="str">
        <f>TEXT(Data1[[#This Row],[Order Date]],"MMM")</f>
        <v>Mar</v>
      </c>
      <c r="Q57" t="str">
        <f>TEXT(Data1[[#This Row],[Order Date]],"DDD")</f>
        <v>Sat</v>
      </c>
      <c r="R57">
        <f t="shared" si="0"/>
        <v>4</v>
      </c>
    </row>
    <row r="58" spans="1:18" x14ac:dyDescent="0.35">
      <c r="A58">
        <v>57</v>
      </c>
      <c r="B58" t="s">
        <v>102</v>
      </c>
      <c r="C58" t="s">
        <v>21</v>
      </c>
      <c r="D58" t="s">
        <v>22</v>
      </c>
      <c r="E58" s="4">
        <v>45522</v>
      </c>
      <c r="F58" s="4">
        <v>45532</v>
      </c>
      <c r="G58" s="8">
        <v>5</v>
      </c>
      <c r="H58" s="8">
        <v>779</v>
      </c>
      <c r="I58" s="8">
        <f>Data1[[#This Row],[Unit Price]]*Data1[[#This Row],[Quantity]]</f>
        <v>3895</v>
      </c>
      <c r="J58" s="8">
        <f>Data1[[#This Row],[Revenue]]*VLOOKUP(Data1[[#This Row],[Product Name]],Table24[],2,FALSE)</f>
        <v>2921.25</v>
      </c>
      <c r="K58" s="8">
        <f>Data1[[#This Row],[Revenue]]-Data1[[#This Row],[Cost ]]</f>
        <v>973.75</v>
      </c>
      <c r="L58" t="s">
        <v>28</v>
      </c>
      <c r="M58" t="s">
        <v>551</v>
      </c>
      <c r="N58" t="s">
        <v>29</v>
      </c>
      <c r="O58" t="str">
        <f>TEXT(Data1[[#This Row],[Order Date]],"YYY")</f>
        <v>2024</v>
      </c>
      <c r="P58" t="str">
        <f>TEXT(Data1[[#This Row],[Order Date]],"MMM")</f>
        <v>Aug</v>
      </c>
      <c r="Q58" t="str">
        <f>TEXT(Data1[[#This Row],[Order Date]],"DDD")</f>
        <v>Sun</v>
      </c>
      <c r="R58">
        <f t="shared" si="0"/>
        <v>10</v>
      </c>
    </row>
    <row r="59" spans="1:18" x14ac:dyDescent="0.35">
      <c r="A59">
        <v>58</v>
      </c>
      <c r="B59" t="s">
        <v>103</v>
      </c>
      <c r="C59" t="s">
        <v>24</v>
      </c>
      <c r="D59" t="s">
        <v>100</v>
      </c>
      <c r="E59" s="4">
        <v>45432</v>
      </c>
      <c r="F59" s="4">
        <v>45443</v>
      </c>
      <c r="G59" s="8">
        <v>8</v>
      </c>
      <c r="H59" s="8">
        <v>89</v>
      </c>
      <c r="I59" s="8">
        <f>Data1[[#This Row],[Unit Price]]*Data1[[#This Row],[Quantity]]</f>
        <v>712</v>
      </c>
      <c r="J59" s="8">
        <f>Data1[[#This Row],[Revenue]]*VLOOKUP(Data1[[#This Row],[Product Name]],Table24[],2,FALSE)</f>
        <v>427.2</v>
      </c>
      <c r="K59" s="8">
        <f>Data1[[#This Row],[Revenue]]-Data1[[#This Row],[Cost ]]</f>
        <v>284.8</v>
      </c>
      <c r="L59" t="s">
        <v>14</v>
      </c>
      <c r="M59" t="s">
        <v>33</v>
      </c>
      <c r="N59" t="s">
        <v>19</v>
      </c>
      <c r="O59" t="str">
        <f>TEXT(Data1[[#This Row],[Order Date]],"YYY")</f>
        <v>2024</v>
      </c>
      <c r="P59" t="str">
        <f>TEXT(Data1[[#This Row],[Order Date]],"MMM")</f>
        <v>May</v>
      </c>
      <c r="Q59" t="str">
        <f>TEXT(Data1[[#This Row],[Order Date]],"DDD")</f>
        <v>Mon</v>
      </c>
      <c r="R59">
        <f t="shared" si="0"/>
        <v>11</v>
      </c>
    </row>
    <row r="60" spans="1:18" x14ac:dyDescent="0.35">
      <c r="A60">
        <v>59</v>
      </c>
      <c r="B60" t="s">
        <v>104</v>
      </c>
      <c r="C60" t="s">
        <v>31</v>
      </c>
      <c r="D60" t="s">
        <v>79</v>
      </c>
      <c r="E60" s="4">
        <v>45455</v>
      </c>
      <c r="F60" s="4">
        <v>45459</v>
      </c>
      <c r="G60" s="8">
        <v>9</v>
      </c>
      <c r="H60" s="8">
        <v>92</v>
      </c>
      <c r="I60" s="8">
        <f>Data1[[#This Row],[Unit Price]]*Data1[[#This Row],[Quantity]]</f>
        <v>828</v>
      </c>
      <c r="J60" s="8">
        <f>Data1[[#This Row],[Revenue]]*VLOOKUP(Data1[[#This Row],[Product Name]],Table24[],2,FALSE)</f>
        <v>538.20000000000005</v>
      </c>
      <c r="K60" s="8">
        <f>Data1[[#This Row],[Revenue]]-Data1[[#This Row],[Cost ]]</f>
        <v>289.79999999999995</v>
      </c>
      <c r="L60" t="s">
        <v>14</v>
      </c>
      <c r="M60" t="s">
        <v>551</v>
      </c>
      <c r="N60" t="s">
        <v>19</v>
      </c>
      <c r="O60" t="str">
        <f>TEXT(Data1[[#This Row],[Order Date]],"YYY")</f>
        <v>2024</v>
      </c>
      <c r="P60" t="str">
        <f>TEXT(Data1[[#This Row],[Order Date]],"MMM")</f>
        <v>Jun</v>
      </c>
      <c r="Q60" t="str">
        <f>TEXT(Data1[[#This Row],[Order Date]],"DDD")</f>
        <v>Wed</v>
      </c>
      <c r="R60">
        <f t="shared" si="0"/>
        <v>4</v>
      </c>
    </row>
    <row r="61" spans="1:18" x14ac:dyDescent="0.35">
      <c r="A61">
        <v>60</v>
      </c>
      <c r="B61" t="s">
        <v>105</v>
      </c>
      <c r="C61" t="s">
        <v>21</v>
      </c>
      <c r="D61" t="s">
        <v>83</v>
      </c>
      <c r="E61" s="4">
        <v>45515</v>
      </c>
      <c r="F61" s="4">
        <v>45529</v>
      </c>
      <c r="G61" s="8">
        <v>8</v>
      </c>
      <c r="H61" s="8">
        <v>39</v>
      </c>
      <c r="I61" s="8">
        <f>Data1[[#This Row],[Unit Price]]*Data1[[#This Row],[Quantity]]</f>
        <v>312</v>
      </c>
      <c r="J61" s="8">
        <f>Data1[[#This Row],[Revenue]]*VLOOKUP(Data1[[#This Row],[Product Name]],Table24[],2,FALSE)</f>
        <v>249.60000000000002</v>
      </c>
      <c r="K61" s="8">
        <f>Data1[[#This Row],[Revenue]]-Data1[[#This Row],[Cost ]]</f>
        <v>62.399999999999977</v>
      </c>
      <c r="L61" t="s">
        <v>28</v>
      </c>
      <c r="M61" t="s">
        <v>550</v>
      </c>
      <c r="N61" t="s">
        <v>19</v>
      </c>
      <c r="O61" t="str">
        <f>TEXT(Data1[[#This Row],[Order Date]],"YYY")</f>
        <v>2024</v>
      </c>
      <c r="P61" t="str">
        <f>TEXT(Data1[[#This Row],[Order Date]],"MMM")</f>
        <v>Aug</v>
      </c>
      <c r="Q61" t="str">
        <f>TEXT(Data1[[#This Row],[Order Date]],"DDD")</f>
        <v>Sun</v>
      </c>
      <c r="R61">
        <f t="shared" si="0"/>
        <v>14</v>
      </c>
    </row>
    <row r="62" spans="1:18" x14ac:dyDescent="0.35">
      <c r="A62">
        <v>61</v>
      </c>
      <c r="B62" t="s">
        <v>106</v>
      </c>
      <c r="C62" t="s">
        <v>17</v>
      </c>
      <c r="D62" t="s">
        <v>60</v>
      </c>
      <c r="E62" s="4">
        <v>45631</v>
      </c>
      <c r="F62" s="4">
        <v>45638</v>
      </c>
      <c r="G62" s="8">
        <v>1</v>
      </c>
      <c r="H62" s="8">
        <v>95</v>
      </c>
      <c r="I62" s="8">
        <f>Data1[[#This Row],[Unit Price]]*Data1[[#This Row],[Quantity]]</f>
        <v>95</v>
      </c>
      <c r="J62" s="8">
        <f>Data1[[#This Row],[Revenue]]*VLOOKUP(Data1[[#This Row],[Product Name]],Table24[],2,FALSE)</f>
        <v>61.75</v>
      </c>
      <c r="K62" s="8">
        <f>Data1[[#This Row],[Revenue]]-Data1[[#This Row],[Cost ]]</f>
        <v>33.25</v>
      </c>
      <c r="L62" t="s">
        <v>14</v>
      </c>
      <c r="M62" t="s">
        <v>33</v>
      </c>
      <c r="N62" t="s">
        <v>15</v>
      </c>
      <c r="O62" t="str">
        <f>TEXT(Data1[[#This Row],[Order Date]],"YYY")</f>
        <v>2024</v>
      </c>
      <c r="P62" t="str">
        <f>TEXT(Data1[[#This Row],[Order Date]],"MMM")</f>
        <v>Dec</v>
      </c>
      <c r="Q62" t="str">
        <f>TEXT(Data1[[#This Row],[Order Date]],"DDD")</f>
        <v>Thu</v>
      </c>
      <c r="R62">
        <f t="shared" si="0"/>
        <v>7</v>
      </c>
    </row>
    <row r="63" spans="1:18" x14ac:dyDescent="0.35">
      <c r="A63">
        <v>62</v>
      </c>
      <c r="B63" t="s">
        <v>107</v>
      </c>
      <c r="C63" t="s">
        <v>12</v>
      </c>
      <c r="D63" t="s">
        <v>27</v>
      </c>
      <c r="E63" s="4">
        <v>45301</v>
      </c>
      <c r="F63" s="4">
        <v>45305</v>
      </c>
      <c r="G63" s="8">
        <v>9</v>
      </c>
      <c r="H63" s="8">
        <v>63</v>
      </c>
      <c r="I63" s="8">
        <f>Data1[[#This Row],[Unit Price]]*Data1[[#This Row],[Quantity]]</f>
        <v>567</v>
      </c>
      <c r="J63" s="8">
        <f>Data1[[#This Row],[Revenue]]*VLOOKUP(Data1[[#This Row],[Product Name]],Table24[],2,FALSE)</f>
        <v>368.55</v>
      </c>
      <c r="K63" s="8">
        <f>Data1[[#This Row],[Revenue]]-Data1[[#This Row],[Cost ]]</f>
        <v>198.45</v>
      </c>
      <c r="L63" t="s">
        <v>28</v>
      </c>
      <c r="M63" t="s">
        <v>547</v>
      </c>
      <c r="N63" t="s">
        <v>15</v>
      </c>
      <c r="O63" t="str">
        <f>TEXT(Data1[[#This Row],[Order Date]],"YYY")</f>
        <v>2024</v>
      </c>
      <c r="P63" t="str">
        <f>TEXT(Data1[[#This Row],[Order Date]],"MMM")</f>
        <v>Jan</v>
      </c>
      <c r="Q63" t="str">
        <f>TEXT(Data1[[#This Row],[Order Date]],"DDD")</f>
        <v>Wed</v>
      </c>
      <c r="R63">
        <f t="shared" si="0"/>
        <v>4</v>
      </c>
    </row>
    <row r="64" spans="1:18" x14ac:dyDescent="0.35">
      <c r="A64">
        <v>63</v>
      </c>
      <c r="B64" t="s">
        <v>108</v>
      </c>
      <c r="C64" t="s">
        <v>12</v>
      </c>
      <c r="D64" t="s">
        <v>13</v>
      </c>
      <c r="E64" s="4">
        <v>45307</v>
      </c>
      <c r="F64" s="4">
        <v>45320</v>
      </c>
      <c r="G64" s="8">
        <v>4</v>
      </c>
      <c r="H64" s="8">
        <v>214</v>
      </c>
      <c r="I64" s="8">
        <f>Data1[[#This Row],[Unit Price]]*Data1[[#This Row],[Quantity]]</f>
        <v>856</v>
      </c>
      <c r="J64" s="8">
        <f>Data1[[#This Row],[Revenue]]*VLOOKUP(Data1[[#This Row],[Product Name]],Table24[],2,FALSE)</f>
        <v>642</v>
      </c>
      <c r="K64" s="8">
        <f>Data1[[#This Row],[Revenue]]-Data1[[#This Row],[Cost ]]</f>
        <v>214</v>
      </c>
      <c r="L64" t="s">
        <v>28</v>
      </c>
      <c r="M64" t="s">
        <v>549</v>
      </c>
      <c r="N64" t="s">
        <v>15</v>
      </c>
      <c r="O64" t="str">
        <f>TEXT(Data1[[#This Row],[Order Date]],"YYY")</f>
        <v>2024</v>
      </c>
      <c r="P64" t="str">
        <f>TEXT(Data1[[#This Row],[Order Date]],"MMM")</f>
        <v>Jan</v>
      </c>
      <c r="Q64" t="str">
        <f>TEXT(Data1[[#This Row],[Order Date]],"DDD")</f>
        <v>Tue</v>
      </c>
      <c r="R64">
        <f t="shared" si="0"/>
        <v>13</v>
      </c>
    </row>
    <row r="65" spans="1:18" x14ac:dyDescent="0.35">
      <c r="A65">
        <v>64</v>
      </c>
      <c r="B65" t="s">
        <v>109</v>
      </c>
      <c r="C65" t="s">
        <v>21</v>
      </c>
      <c r="D65" t="s">
        <v>54</v>
      </c>
      <c r="E65" s="4">
        <v>45356</v>
      </c>
      <c r="F65" s="4">
        <v>45365</v>
      </c>
      <c r="G65" s="8">
        <v>8</v>
      </c>
      <c r="H65" s="8">
        <v>695</v>
      </c>
      <c r="I65" s="8">
        <f>Data1[[#This Row],[Unit Price]]*Data1[[#This Row],[Quantity]]</f>
        <v>5560</v>
      </c>
      <c r="J65" s="8">
        <f>Data1[[#This Row],[Revenue]]*VLOOKUP(Data1[[#This Row],[Product Name]],Table24[],2,FALSE)</f>
        <v>3891.9999999999995</v>
      </c>
      <c r="K65" s="8">
        <f>Data1[[#This Row],[Revenue]]-Data1[[#This Row],[Cost ]]</f>
        <v>1668.0000000000005</v>
      </c>
      <c r="L65" t="s">
        <v>14</v>
      </c>
      <c r="M65" t="s">
        <v>551</v>
      </c>
      <c r="N65" t="s">
        <v>19</v>
      </c>
      <c r="O65" t="str">
        <f>TEXT(Data1[[#This Row],[Order Date]],"YYY")</f>
        <v>2024</v>
      </c>
      <c r="P65" t="str">
        <f>TEXT(Data1[[#This Row],[Order Date]],"MMM")</f>
        <v>Mar</v>
      </c>
      <c r="Q65" t="str">
        <f>TEXT(Data1[[#This Row],[Order Date]],"DDD")</f>
        <v>Tue</v>
      </c>
      <c r="R65">
        <f t="shared" si="0"/>
        <v>9</v>
      </c>
    </row>
    <row r="66" spans="1:18" x14ac:dyDescent="0.35">
      <c r="A66">
        <v>65</v>
      </c>
      <c r="B66" t="s">
        <v>110</v>
      </c>
      <c r="C66" t="s">
        <v>24</v>
      </c>
      <c r="D66" t="s">
        <v>25</v>
      </c>
      <c r="E66" s="4">
        <v>45480</v>
      </c>
      <c r="F66" s="4">
        <v>45488</v>
      </c>
      <c r="G66" s="8">
        <v>3</v>
      </c>
      <c r="H66" s="8">
        <v>630</v>
      </c>
      <c r="I66" s="8">
        <f>Data1[[#This Row],[Unit Price]]*Data1[[#This Row],[Quantity]]</f>
        <v>1890</v>
      </c>
      <c r="J66" s="8">
        <f>Data1[[#This Row],[Revenue]]*VLOOKUP(Data1[[#This Row],[Product Name]],Table24[],2,FALSE)</f>
        <v>1039.5</v>
      </c>
      <c r="K66" s="8">
        <f>Data1[[#This Row],[Revenue]]-Data1[[#This Row],[Cost ]]</f>
        <v>850.5</v>
      </c>
      <c r="L66" t="s">
        <v>14</v>
      </c>
      <c r="M66" t="s">
        <v>33</v>
      </c>
      <c r="N66" t="s">
        <v>15</v>
      </c>
      <c r="O66" t="str">
        <f>TEXT(Data1[[#This Row],[Order Date]],"YYY")</f>
        <v>2024</v>
      </c>
      <c r="P66" t="str">
        <f>TEXT(Data1[[#This Row],[Order Date]],"MMM")</f>
        <v>Jul</v>
      </c>
      <c r="Q66" t="str">
        <f>TEXT(Data1[[#This Row],[Order Date]],"DDD")</f>
        <v>Sun</v>
      </c>
      <c r="R66">
        <f t="shared" ref="R66:R129" si="1">_xlfn.DAYS(F:F,E:E)</f>
        <v>8</v>
      </c>
    </row>
    <row r="67" spans="1:18" x14ac:dyDescent="0.35">
      <c r="A67">
        <v>66</v>
      </c>
      <c r="B67" t="s">
        <v>111</v>
      </c>
      <c r="C67" t="s">
        <v>31</v>
      </c>
      <c r="D67" t="s">
        <v>76</v>
      </c>
      <c r="E67" s="4">
        <v>45588</v>
      </c>
      <c r="F67" s="4">
        <v>45600</v>
      </c>
      <c r="G67" s="8">
        <v>1</v>
      </c>
      <c r="H67" s="8">
        <v>961</v>
      </c>
      <c r="I67" s="8">
        <f>Data1[[#This Row],[Unit Price]]*Data1[[#This Row],[Quantity]]</f>
        <v>961</v>
      </c>
      <c r="J67" s="8">
        <f>Data1[[#This Row],[Revenue]]*VLOOKUP(Data1[[#This Row],[Product Name]],Table24[],2,FALSE)</f>
        <v>720.75</v>
      </c>
      <c r="K67" s="8">
        <f>Data1[[#This Row],[Revenue]]-Data1[[#This Row],[Cost ]]</f>
        <v>240.25</v>
      </c>
      <c r="L67" t="s">
        <v>28</v>
      </c>
      <c r="M67" t="s">
        <v>547</v>
      </c>
      <c r="N67" t="s">
        <v>15</v>
      </c>
      <c r="O67" t="str">
        <f>TEXT(Data1[[#This Row],[Order Date]],"YYY")</f>
        <v>2024</v>
      </c>
      <c r="P67" t="str">
        <f>TEXT(Data1[[#This Row],[Order Date]],"MMM")</f>
        <v>Oct</v>
      </c>
      <c r="Q67" t="str">
        <f>TEXT(Data1[[#This Row],[Order Date]],"DDD")</f>
        <v>Wed</v>
      </c>
      <c r="R67">
        <f t="shared" si="1"/>
        <v>12</v>
      </c>
    </row>
    <row r="68" spans="1:18" x14ac:dyDescent="0.35">
      <c r="A68">
        <v>67</v>
      </c>
      <c r="B68" t="s">
        <v>112</v>
      </c>
      <c r="C68" t="s">
        <v>24</v>
      </c>
      <c r="D68" t="s">
        <v>38</v>
      </c>
      <c r="E68" s="4">
        <v>45393</v>
      </c>
      <c r="F68" s="4">
        <v>45406</v>
      </c>
      <c r="G68" s="8">
        <v>2</v>
      </c>
      <c r="H68" s="8">
        <v>616</v>
      </c>
      <c r="I68" s="8">
        <f>Data1[[#This Row],[Unit Price]]*Data1[[#This Row],[Quantity]]</f>
        <v>1232</v>
      </c>
      <c r="J68" s="8">
        <f>Data1[[#This Row],[Revenue]]*VLOOKUP(Data1[[#This Row],[Product Name]],Table24[],2,FALSE)</f>
        <v>616</v>
      </c>
      <c r="K68" s="8">
        <f>Data1[[#This Row],[Revenue]]-Data1[[#This Row],[Cost ]]</f>
        <v>616</v>
      </c>
      <c r="L68" t="s">
        <v>14</v>
      </c>
      <c r="M68" t="s">
        <v>33</v>
      </c>
      <c r="N68" t="s">
        <v>15</v>
      </c>
      <c r="O68" t="str">
        <f>TEXT(Data1[[#This Row],[Order Date]],"YYY")</f>
        <v>2024</v>
      </c>
      <c r="P68" t="str">
        <f>TEXT(Data1[[#This Row],[Order Date]],"MMM")</f>
        <v>Apr</v>
      </c>
      <c r="Q68" t="str">
        <f>TEXT(Data1[[#This Row],[Order Date]],"DDD")</f>
        <v>Thu</v>
      </c>
      <c r="R68">
        <f t="shared" si="1"/>
        <v>13</v>
      </c>
    </row>
    <row r="69" spans="1:18" x14ac:dyDescent="0.35">
      <c r="A69">
        <v>68</v>
      </c>
      <c r="B69" t="s">
        <v>113</v>
      </c>
      <c r="C69" t="s">
        <v>31</v>
      </c>
      <c r="D69" t="s">
        <v>32</v>
      </c>
      <c r="E69" s="4">
        <v>45353</v>
      </c>
      <c r="F69" s="4">
        <v>45364</v>
      </c>
      <c r="G69" s="8">
        <v>10</v>
      </c>
      <c r="H69" s="8">
        <v>811</v>
      </c>
      <c r="I69" s="8">
        <f>Data1[[#This Row],[Unit Price]]*Data1[[#This Row],[Quantity]]</f>
        <v>8110</v>
      </c>
      <c r="J69" s="8">
        <f>Data1[[#This Row],[Revenue]]*VLOOKUP(Data1[[#This Row],[Product Name]],Table24[],2,FALSE)</f>
        <v>6082.5</v>
      </c>
      <c r="K69" s="8">
        <f>Data1[[#This Row],[Revenue]]-Data1[[#This Row],[Cost ]]</f>
        <v>2027.5</v>
      </c>
      <c r="L69" t="s">
        <v>28</v>
      </c>
      <c r="M69" t="s">
        <v>551</v>
      </c>
      <c r="N69" t="s">
        <v>15</v>
      </c>
      <c r="O69" t="str">
        <f>TEXT(Data1[[#This Row],[Order Date]],"YYY")</f>
        <v>2024</v>
      </c>
      <c r="P69" t="str">
        <f>TEXT(Data1[[#This Row],[Order Date]],"MMM")</f>
        <v>Mar</v>
      </c>
      <c r="Q69" t="str">
        <f>TEXT(Data1[[#This Row],[Order Date]],"DDD")</f>
        <v>Sat</v>
      </c>
      <c r="R69">
        <f t="shared" si="1"/>
        <v>11</v>
      </c>
    </row>
    <row r="70" spans="1:18" x14ac:dyDescent="0.35">
      <c r="A70">
        <v>69</v>
      </c>
      <c r="B70" t="s">
        <v>114</v>
      </c>
      <c r="C70" t="s">
        <v>24</v>
      </c>
      <c r="D70" t="s">
        <v>115</v>
      </c>
      <c r="E70" s="4">
        <v>45513</v>
      </c>
      <c r="F70" s="4">
        <v>45519</v>
      </c>
      <c r="G70" s="8">
        <v>6</v>
      </c>
      <c r="H70" s="8">
        <v>660</v>
      </c>
      <c r="I70" s="8">
        <f>Data1[[#This Row],[Unit Price]]*Data1[[#This Row],[Quantity]]</f>
        <v>3960</v>
      </c>
      <c r="J70" s="8">
        <f>Data1[[#This Row],[Revenue]]*VLOOKUP(Data1[[#This Row],[Product Name]],Table24[],2,FALSE)</f>
        <v>2376</v>
      </c>
      <c r="K70" s="8">
        <f>Data1[[#This Row],[Revenue]]-Data1[[#This Row],[Cost ]]</f>
        <v>1584</v>
      </c>
      <c r="L70" t="s">
        <v>28</v>
      </c>
      <c r="M70" t="s">
        <v>549</v>
      </c>
      <c r="N70" t="s">
        <v>19</v>
      </c>
      <c r="O70" t="str">
        <f>TEXT(Data1[[#This Row],[Order Date]],"YYY")</f>
        <v>2024</v>
      </c>
      <c r="P70" t="str">
        <f>TEXT(Data1[[#This Row],[Order Date]],"MMM")</f>
        <v>Aug</v>
      </c>
      <c r="Q70" t="str">
        <f>TEXT(Data1[[#This Row],[Order Date]],"DDD")</f>
        <v>Fri</v>
      </c>
      <c r="R70">
        <f t="shared" si="1"/>
        <v>6</v>
      </c>
    </row>
    <row r="71" spans="1:18" x14ac:dyDescent="0.35">
      <c r="A71">
        <v>70</v>
      </c>
      <c r="B71" t="s">
        <v>116</v>
      </c>
      <c r="C71" t="s">
        <v>21</v>
      </c>
      <c r="D71" t="s">
        <v>22</v>
      </c>
      <c r="E71" s="4">
        <v>45382</v>
      </c>
      <c r="F71" s="4">
        <v>45395</v>
      </c>
      <c r="G71" s="8">
        <v>9</v>
      </c>
      <c r="H71" s="8">
        <v>998</v>
      </c>
      <c r="I71" s="8">
        <f>Data1[[#This Row],[Unit Price]]*Data1[[#This Row],[Quantity]]</f>
        <v>8982</v>
      </c>
      <c r="J71" s="8">
        <f>Data1[[#This Row],[Revenue]]*VLOOKUP(Data1[[#This Row],[Product Name]],Table24[],2,FALSE)</f>
        <v>6736.5</v>
      </c>
      <c r="K71" s="8">
        <f>Data1[[#This Row],[Revenue]]-Data1[[#This Row],[Cost ]]</f>
        <v>2245.5</v>
      </c>
      <c r="L71" t="s">
        <v>28</v>
      </c>
      <c r="M71" t="s">
        <v>33</v>
      </c>
      <c r="N71" t="s">
        <v>29</v>
      </c>
      <c r="O71" t="str">
        <f>TEXT(Data1[[#This Row],[Order Date]],"YYY")</f>
        <v>2024</v>
      </c>
      <c r="P71" t="str">
        <f>TEXT(Data1[[#This Row],[Order Date]],"MMM")</f>
        <v>Mar</v>
      </c>
      <c r="Q71" t="str">
        <f>TEXT(Data1[[#This Row],[Order Date]],"DDD")</f>
        <v>Sun</v>
      </c>
      <c r="R71">
        <f t="shared" si="1"/>
        <v>13</v>
      </c>
    </row>
    <row r="72" spans="1:18" x14ac:dyDescent="0.35">
      <c r="A72">
        <v>71</v>
      </c>
      <c r="B72" t="s">
        <v>117</v>
      </c>
      <c r="C72" t="s">
        <v>17</v>
      </c>
      <c r="D72" t="s">
        <v>56</v>
      </c>
      <c r="E72" s="4">
        <v>45576</v>
      </c>
      <c r="F72" s="4">
        <v>45582</v>
      </c>
      <c r="G72" s="8">
        <v>1</v>
      </c>
      <c r="H72" s="8">
        <v>539</v>
      </c>
      <c r="I72" s="8">
        <f>Data1[[#This Row],[Unit Price]]*Data1[[#This Row],[Quantity]]</f>
        <v>539</v>
      </c>
      <c r="J72" s="8">
        <f>Data1[[#This Row],[Revenue]]*VLOOKUP(Data1[[#This Row],[Product Name]],Table24[],2,FALSE)</f>
        <v>296.45000000000005</v>
      </c>
      <c r="K72" s="8">
        <f>Data1[[#This Row],[Revenue]]-Data1[[#This Row],[Cost ]]</f>
        <v>242.54999999999995</v>
      </c>
      <c r="L72" t="s">
        <v>14</v>
      </c>
      <c r="M72" t="s">
        <v>551</v>
      </c>
      <c r="N72" t="s">
        <v>46</v>
      </c>
      <c r="O72" t="str">
        <f>TEXT(Data1[[#This Row],[Order Date]],"YYY")</f>
        <v>2024</v>
      </c>
      <c r="P72" t="str">
        <f>TEXT(Data1[[#This Row],[Order Date]],"MMM")</f>
        <v>Oct</v>
      </c>
      <c r="Q72" t="str">
        <f>TEXT(Data1[[#This Row],[Order Date]],"DDD")</f>
        <v>Fri</v>
      </c>
      <c r="R72">
        <f t="shared" si="1"/>
        <v>6</v>
      </c>
    </row>
    <row r="73" spans="1:18" x14ac:dyDescent="0.35">
      <c r="A73">
        <v>72</v>
      </c>
      <c r="B73" t="s">
        <v>118</v>
      </c>
      <c r="C73" t="s">
        <v>17</v>
      </c>
      <c r="D73" t="s">
        <v>56</v>
      </c>
      <c r="E73" s="4">
        <v>45534</v>
      </c>
      <c r="F73" s="4">
        <v>45547</v>
      </c>
      <c r="G73" s="8">
        <v>9</v>
      </c>
      <c r="H73" s="8">
        <v>553</v>
      </c>
      <c r="I73" s="8">
        <f>Data1[[#This Row],[Unit Price]]*Data1[[#This Row],[Quantity]]</f>
        <v>4977</v>
      </c>
      <c r="J73" s="8">
        <f>Data1[[#This Row],[Revenue]]*VLOOKUP(Data1[[#This Row],[Product Name]],Table24[],2,FALSE)</f>
        <v>2737.3500000000004</v>
      </c>
      <c r="K73" s="8">
        <f>Data1[[#This Row],[Revenue]]-Data1[[#This Row],[Cost ]]</f>
        <v>2239.6499999999996</v>
      </c>
      <c r="L73" t="s">
        <v>28</v>
      </c>
      <c r="M73" t="s">
        <v>547</v>
      </c>
      <c r="N73" t="s">
        <v>46</v>
      </c>
      <c r="O73" t="str">
        <f>TEXT(Data1[[#This Row],[Order Date]],"YYY")</f>
        <v>2024</v>
      </c>
      <c r="P73" t="str">
        <f>TEXT(Data1[[#This Row],[Order Date]],"MMM")</f>
        <v>Aug</v>
      </c>
      <c r="Q73" t="str">
        <f>TEXT(Data1[[#This Row],[Order Date]],"DDD")</f>
        <v>Fri</v>
      </c>
      <c r="R73">
        <f t="shared" si="1"/>
        <v>13</v>
      </c>
    </row>
    <row r="74" spans="1:18" x14ac:dyDescent="0.35">
      <c r="A74">
        <v>73</v>
      </c>
      <c r="B74" t="s">
        <v>119</v>
      </c>
      <c r="C74" t="s">
        <v>17</v>
      </c>
      <c r="D74" t="s">
        <v>56</v>
      </c>
      <c r="E74" s="4">
        <v>45472</v>
      </c>
      <c r="F74" s="4">
        <v>45486</v>
      </c>
      <c r="G74" s="8">
        <v>8</v>
      </c>
      <c r="H74" s="8">
        <v>287</v>
      </c>
      <c r="I74" s="8">
        <f>Data1[[#This Row],[Unit Price]]*Data1[[#This Row],[Quantity]]</f>
        <v>2296</v>
      </c>
      <c r="J74" s="8">
        <f>Data1[[#This Row],[Revenue]]*VLOOKUP(Data1[[#This Row],[Product Name]],Table24[],2,FALSE)</f>
        <v>1262.8000000000002</v>
      </c>
      <c r="K74" s="8">
        <f>Data1[[#This Row],[Revenue]]-Data1[[#This Row],[Cost ]]</f>
        <v>1033.1999999999998</v>
      </c>
      <c r="L74" t="s">
        <v>14</v>
      </c>
      <c r="M74" t="s">
        <v>547</v>
      </c>
      <c r="N74" t="s">
        <v>29</v>
      </c>
      <c r="O74" t="str">
        <f>TEXT(Data1[[#This Row],[Order Date]],"YYY")</f>
        <v>2024</v>
      </c>
      <c r="P74" t="str">
        <f>TEXT(Data1[[#This Row],[Order Date]],"MMM")</f>
        <v>Jun</v>
      </c>
      <c r="Q74" t="str">
        <f>TEXT(Data1[[#This Row],[Order Date]],"DDD")</f>
        <v>Sat</v>
      </c>
      <c r="R74">
        <f t="shared" si="1"/>
        <v>14</v>
      </c>
    </row>
    <row r="75" spans="1:18" x14ac:dyDescent="0.35">
      <c r="A75">
        <v>74</v>
      </c>
      <c r="B75" t="s">
        <v>120</v>
      </c>
      <c r="C75" t="s">
        <v>12</v>
      </c>
      <c r="D75" t="s">
        <v>58</v>
      </c>
      <c r="E75" s="4">
        <v>45453</v>
      </c>
      <c r="F75" s="4">
        <v>45462</v>
      </c>
      <c r="G75" s="8">
        <v>2</v>
      </c>
      <c r="H75" s="8">
        <v>770</v>
      </c>
      <c r="I75" s="8">
        <f>Data1[[#This Row],[Unit Price]]*Data1[[#This Row],[Quantity]]</f>
        <v>1540</v>
      </c>
      <c r="J75" s="8">
        <f>Data1[[#This Row],[Revenue]]*VLOOKUP(Data1[[#This Row],[Product Name]],Table24[],2,FALSE)</f>
        <v>1309</v>
      </c>
      <c r="K75" s="8">
        <f>Data1[[#This Row],[Revenue]]-Data1[[#This Row],[Cost ]]</f>
        <v>231</v>
      </c>
      <c r="L75" t="s">
        <v>14</v>
      </c>
      <c r="M75" t="s">
        <v>33</v>
      </c>
      <c r="N75" t="s">
        <v>46</v>
      </c>
      <c r="O75" t="str">
        <f>TEXT(Data1[[#This Row],[Order Date]],"YYY")</f>
        <v>2024</v>
      </c>
      <c r="P75" t="str">
        <f>TEXT(Data1[[#This Row],[Order Date]],"MMM")</f>
        <v>Jun</v>
      </c>
      <c r="Q75" t="str">
        <f>TEXT(Data1[[#This Row],[Order Date]],"DDD")</f>
        <v>Mon</v>
      </c>
      <c r="R75">
        <f t="shared" si="1"/>
        <v>9</v>
      </c>
    </row>
    <row r="76" spans="1:18" x14ac:dyDescent="0.35">
      <c r="A76">
        <v>75</v>
      </c>
      <c r="B76" t="s">
        <v>121</v>
      </c>
      <c r="C76" t="s">
        <v>12</v>
      </c>
      <c r="D76" t="s">
        <v>58</v>
      </c>
      <c r="E76" s="4">
        <v>45443</v>
      </c>
      <c r="F76" s="4">
        <v>45457</v>
      </c>
      <c r="G76" s="8">
        <v>4</v>
      </c>
      <c r="H76" s="8">
        <v>379</v>
      </c>
      <c r="I76" s="8">
        <f>Data1[[#This Row],[Unit Price]]*Data1[[#This Row],[Quantity]]</f>
        <v>1516</v>
      </c>
      <c r="J76" s="8">
        <f>Data1[[#This Row],[Revenue]]*VLOOKUP(Data1[[#This Row],[Product Name]],Table24[],2,FALSE)</f>
        <v>1288.5999999999999</v>
      </c>
      <c r="K76" s="8">
        <f>Data1[[#This Row],[Revenue]]-Data1[[#This Row],[Cost ]]</f>
        <v>227.40000000000009</v>
      </c>
      <c r="L76" t="s">
        <v>14</v>
      </c>
      <c r="M76" t="s">
        <v>551</v>
      </c>
      <c r="N76" t="s">
        <v>29</v>
      </c>
      <c r="O76" t="str">
        <f>TEXT(Data1[[#This Row],[Order Date]],"YYY")</f>
        <v>2024</v>
      </c>
      <c r="P76" t="str">
        <f>TEXT(Data1[[#This Row],[Order Date]],"MMM")</f>
        <v>May</v>
      </c>
      <c r="Q76" t="str">
        <f>TEXT(Data1[[#This Row],[Order Date]],"DDD")</f>
        <v>Fri</v>
      </c>
      <c r="R76">
        <f t="shared" si="1"/>
        <v>14</v>
      </c>
    </row>
    <row r="77" spans="1:18" x14ac:dyDescent="0.35">
      <c r="A77">
        <v>76</v>
      </c>
      <c r="B77" t="s">
        <v>122</v>
      </c>
      <c r="C77" t="s">
        <v>17</v>
      </c>
      <c r="D77" t="s">
        <v>64</v>
      </c>
      <c r="E77" s="4">
        <v>45432</v>
      </c>
      <c r="F77" s="4">
        <v>45438</v>
      </c>
      <c r="G77" s="8">
        <v>1</v>
      </c>
      <c r="H77" s="8">
        <v>65</v>
      </c>
      <c r="I77" s="8">
        <f>Data1[[#This Row],[Unit Price]]*Data1[[#This Row],[Quantity]]</f>
        <v>65</v>
      </c>
      <c r="J77" s="8">
        <f>Data1[[#This Row],[Revenue]]*VLOOKUP(Data1[[#This Row],[Product Name]],Table24[],2,FALSE)</f>
        <v>32.5</v>
      </c>
      <c r="K77" s="8">
        <f>Data1[[#This Row],[Revenue]]-Data1[[#This Row],[Cost ]]</f>
        <v>32.5</v>
      </c>
      <c r="L77" t="s">
        <v>28</v>
      </c>
      <c r="M77" t="s">
        <v>33</v>
      </c>
      <c r="N77" t="s">
        <v>29</v>
      </c>
      <c r="O77" t="str">
        <f>TEXT(Data1[[#This Row],[Order Date]],"YYY")</f>
        <v>2024</v>
      </c>
      <c r="P77" t="str">
        <f>TEXT(Data1[[#This Row],[Order Date]],"MMM")</f>
        <v>May</v>
      </c>
      <c r="Q77" t="str">
        <f>TEXT(Data1[[#This Row],[Order Date]],"DDD")</f>
        <v>Mon</v>
      </c>
      <c r="R77">
        <f t="shared" si="1"/>
        <v>6</v>
      </c>
    </row>
    <row r="78" spans="1:18" x14ac:dyDescent="0.35">
      <c r="A78">
        <v>77</v>
      </c>
      <c r="B78" t="s">
        <v>123</v>
      </c>
      <c r="C78" t="s">
        <v>24</v>
      </c>
      <c r="D78" t="s">
        <v>25</v>
      </c>
      <c r="E78" s="4">
        <v>45386</v>
      </c>
      <c r="F78" s="4">
        <v>45397</v>
      </c>
      <c r="G78" s="8">
        <v>1</v>
      </c>
      <c r="H78" s="8">
        <v>268</v>
      </c>
      <c r="I78" s="8">
        <f>Data1[[#This Row],[Unit Price]]*Data1[[#This Row],[Quantity]]</f>
        <v>268</v>
      </c>
      <c r="J78" s="8">
        <f>Data1[[#This Row],[Revenue]]*VLOOKUP(Data1[[#This Row],[Product Name]],Table24[],2,FALSE)</f>
        <v>147.4</v>
      </c>
      <c r="K78" s="8">
        <f>Data1[[#This Row],[Revenue]]-Data1[[#This Row],[Cost ]]</f>
        <v>120.6</v>
      </c>
      <c r="L78" t="s">
        <v>14</v>
      </c>
      <c r="M78" t="s">
        <v>549</v>
      </c>
      <c r="N78" t="s">
        <v>15</v>
      </c>
      <c r="O78" t="str">
        <f>TEXT(Data1[[#This Row],[Order Date]],"YYY")</f>
        <v>2024</v>
      </c>
      <c r="P78" t="str">
        <f>TEXT(Data1[[#This Row],[Order Date]],"MMM")</f>
        <v>Apr</v>
      </c>
      <c r="Q78" t="str">
        <f>TEXT(Data1[[#This Row],[Order Date]],"DDD")</f>
        <v>Thu</v>
      </c>
      <c r="R78">
        <f t="shared" si="1"/>
        <v>11</v>
      </c>
    </row>
    <row r="79" spans="1:18" x14ac:dyDescent="0.35">
      <c r="A79">
        <v>78</v>
      </c>
      <c r="B79" t="s">
        <v>124</v>
      </c>
      <c r="C79" t="s">
        <v>12</v>
      </c>
      <c r="D79" t="s">
        <v>27</v>
      </c>
      <c r="E79" s="4">
        <v>45543</v>
      </c>
      <c r="F79" s="4">
        <v>45556</v>
      </c>
      <c r="G79" s="8">
        <v>2</v>
      </c>
      <c r="H79" s="8">
        <v>600</v>
      </c>
      <c r="I79" s="8">
        <f>Data1[[#This Row],[Unit Price]]*Data1[[#This Row],[Quantity]]</f>
        <v>1200</v>
      </c>
      <c r="J79" s="8">
        <f>Data1[[#This Row],[Revenue]]*VLOOKUP(Data1[[#This Row],[Product Name]],Table24[],2,FALSE)</f>
        <v>780</v>
      </c>
      <c r="K79" s="8">
        <f>Data1[[#This Row],[Revenue]]-Data1[[#This Row],[Cost ]]</f>
        <v>420</v>
      </c>
      <c r="L79" t="s">
        <v>14</v>
      </c>
      <c r="M79" t="s">
        <v>33</v>
      </c>
      <c r="N79" t="s">
        <v>29</v>
      </c>
      <c r="O79" t="str">
        <f>TEXT(Data1[[#This Row],[Order Date]],"YYY")</f>
        <v>2024</v>
      </c>
      <c r="P79" t="str">
        <f>TEXT(Data1[[#This Row],[Order Date]],"MMM")</f>
        <v>Sep</v>
      </c>
      <c r="Q79" t="str">
        <f>TEXT(Data1[[#This Row],[Order Date]],"DDD")</f>
        <v>Sun</v>
      </c>
      <c r="R79">
        <f t="shared" si="1"/>
        <v>13</v>
      </c>
    </row>
    <row r="80" spans="1:18" x14ac:dyDescent="0.35">
      <c r="A80">
        <v>79</v>
      </c>
      <c r="B80" t="s">
        <v>125</v>
      </c>
      <c r="C80" t="s">
        <v>24</v>
      </c>
      <c r="D80" t="s">
        <v>25</v>
      </c>
      <c r="E80" s="4">
        <v>45593</v>
      </c>
      <c r="F80" s="4">
        <v>45600</v>
      </c>
      <c r="G80" s="8">
        <v>7</v>
      </c>
      <c r="H80" s="8">
        <v>322</v>
      </c>
      <c r="I80" s="8">
        <f>Data1[[#This Row],[Unit Price]]*Data1[[#This Row],[Quantity]]</f>
        <v>2254</v>
      </c>
      <c r="J80" s="8">
        <f>Data1[[#This Row],[Revenue]]*VLOOKUP(Data1[[#This Row],[Product Name]],Table24[],2,FALSE)</f>
        <v>1239.7</v>
      </c>
      <c r="K80" s="8">
        <f>Data1[[#This Row],[Revenue]]-Data1[[#This Row],[Cost ]]</f>
        <v>1014.3</v>
      </c>
      <c r="L80" t="s">
        <v>14</v>
      </c>
      <c r="M80" t="s">
        <v>33</v>
      </c>
      <c r="N80" t="s">
        <v>29</v>
      </c>
      <c r="O80" t="str">
        <f>TEXT(Data1[[#This Row],[Order Date]],"YYY")</f>
        <v>2024</v>
      </c>
      <c r="P80" t="str">
        <f>TEXT(Data1[[#This Row],[Order Date]],"MMM")</f>
        <v>Oct</v>
      </c>
      <c r="Q80" t="str">
        <f>TEXT(Data1[[#This Row],[Order Date]],"DDD")</f>
        <v>Mon</v>
      </c>
      <c r="R80">
        <f t="shared" si="1"/>
        <v>7</v>
      </c>
    </row>
    <row r="81" spans="1:18" x14ac:dyDescent="0.35">
      <c r="A81">
        <v>80</v>
      </c>
      <c r="B81" t="s">
        <v>126</v>
      </c>
      <c r="C81" t="s">
        <v>17</v>
      </c>
      <c r="D81" t="s">
        <v>18</v>
      </c>
      <c r="E81" s="4">
        <v>45398</v>
      </c>
      <c r="F81" s="4">
        <v>45404</v>
      </c>
      <c r="G81" s="8">
        <v>4</v>
      </c>
      <c r="H81" s="8">
        <v>280</v>
      </c>
      <c r="I81" s="8">
        <f>Data1[[#This Row],[Unit Price]]*Data1[[#This Row],[Quantity]]</f>
        <v>1120</v>
      </c>
      <c r="J81" s="8">
        <f>Data1[[#This Row],[Revenue]]*VLOOKUP(Data1[[#This Row],[Product Name]],Table24[],2,FALSE)</f>
        <v>560</v>
      </c>
      <c r="K81" s="8">
        <f>Data1[[#This Row],[Revenue]]-Data1[[#This Row],[Cost ]]</f>
        <v>560</v>
      </c>
      <c r="L81" t="s">
        <v>14</v>
      </c>
      <c r="M81" t="s">
        <v>33</v>
      </c>
      <c r="N81" t="s">
        <v>19</v>
      </c>
      <c r="O81" t="str">
        <f>TEXT(Data1[[#This Row],[Order Date]],"YYY")</f>
        <v>2024</v>
      </c>
      <c r="P81" t="str">
        <f>TEXT(Data1[[#This Row],[Order Date]],"MMM")</f>
        <v>Apr</v>
      </c>
      <c r="Q81" t="str">
        <f>TEXT(Data1[[#This Row],[Order Date]],"DDD")</f>
        <v>Tue</v>
      </c>
      <c r="R81">
        <f t="shared" si="1"/>
        <v>6</v>
      </c>
    </row>
    <row r="82" spans="1:18" x14ac:dyDescent="0.35">
      <c r="A82">
        <v>81</v>
      </c>
      <c r="B82" t="s">
        <v>127</v>
      </c>
      <c r="C82" t="s">
        <v>17</v>
      </c>
      <c r="D82" t="s">
        <v>44</v>
      </c>
      <c r="E82" s="4">
        <v>45441</v>
      </c>
      <c r="F82" s="4">
        <v>45455</v>
      </c>
      <c r="G82" s="8">
        <v>1</v>
      </c>
      <c r="H82" s="8">
        <v>247</v>
      </c>
      <c r="I82" s="8">
        <f>Data1[[#This Row],[Unit Price]]*Data1[[#This Row],[Quantity]]</f>
        <v>247</v>
      </c>
      <c r="J82" s="8">
        <f>Data1[[#This Row],[Revenue]]*VLOOKUP(Data1[[#This Row],[Product Name]],Table24[],2,FALSE)</f>
        <v>148.19999999999999</v>
      </c>
      <c r="K82" s="8">
        <f>Data1[[#This Row],[Revenue]]-Data1[[#This Row],[Cost ]]</f>
        <v>98.800000000000011</v>
      </c>
      <c r="L82" t="s">
        <v>28</v>
      </c>
      <c r="M82" t="s">
        <v>547</v>
      </c>
      <c r="N82" t="s">
        <v>29</v>
      </c>
      <c r="O82" t="str">
        <f>TEXT(Data1[[#This Row],[Order Date]],"YYY")</f>
        <v>2024</v>
      </c>
      <c r="P82" t="str">
        <f>TEXT(Data1[[#This Row],[Order Date]],"MMM")</f>
        <v>May</v>
      </c>
      <c r="Q82" t="str">
        <f>TEXT(Data1[[#This Row],[Order Date]],"DDD")</f>
        <v>Wed</v>
      </c>
      <c r="R82">
        <f t="shared" si="1"/>
        <v>14</v>
      </c>
    </row>
    <row r="83" spans="1:18" x14ac:dyDescent="0.35">
      <c r="A83">
        <v>82</v>
      </c>
      <c r="B83" t="s">
        <v>128</v>
      </c>
      <c r="C83" t="s">
        <v>24</v>
      </c>
      <c r="D83" t="s">
        <v>115</v>
      </c>
      <c r="E83" s="4">
        <v>45643</v>
      </c>
      <c r="F83" s="4">
        <v>45656</v>
      </c>
      <c r="G83" s="8">
        <v>4</v>
      </c>
      <c r="H83" s="8">
        <v>956</v>
      </c>
      <c r="I83" s="8">
        <f>Data1[[#This Row],[Unit Price]]*Data1[[#This Row],[Quantity]]</f>
        <v>3824</v>
      </c>
      <c r="J83" s="8">
        <f>Data1[[#This Row],[Revenue]]*VLOOKUP(Data1[[#This Row],[Product Name]],Table24[],2,FALSE)</f>
        <v>2294.4</v>
      </c>
      <c r="K83" s="8">
        <f>Data1[[#This Row],[Revenue]]-Data1[[#This Row],[Cost ]]</f>
        <v>1529.6</v>
      </c>
      <c r="L83" t="s">
        <v>28</v>
      </c>
      <c r="M83" t="s">
        <v>547</v>
      </c>
      <c r="N83" t="s">
        <v>19</v>
      </c>
      <c r="O83" t="str">
        <f>TEXT(Data1[[#This Row],[Order Date]],"YYY")</f>
        <v>2024</v>
      </c>
      <c r="P83" t="str">
        <f>TEXT(Data1[[#This Row],[Order Date]],"MMM")</f>
        <v>Dec</v>
      </c>
      <c r="Q83" t="str">
        <f>TEXT(Data1[[#This Row],[Order Date]],"DDD")</f>
        <v>Tue</v>
      </c>
      <c r="R83">
        <f t="shared" si="1"/>
        <v>13</v>
      </c>
    </row>
    <row r="84" spans="1:18" x14ac:dyDescent="0.35">
      <c r="A84">
        <v>83</v>
      </c>
      <c r="B84" t="s">
        <v>129</v>
      </c>
      <c r="C84" t="s">
        <v>21</v>
      </c>
      <c r="D84" t="s">
        <v>40</v>
      </c>
      <c r="E84" s="4">
        <v>45322</v>
      </c>
      <c r="F84" s="4">
        <v>45336</v>
      </c>
      <c r="G84" s="8">
        <v>3</v>
      </c>
      <c r="H84" s="8">
        <v>821</v>
      </c>
      <c r="I84" s="8">
        <f>Data1[[#This Row],[Unit Price]]*Data1[[#This Row],[Quantity]]</f>
        <v>2463</v>
      </c>
      <c r="J84" s="8">
        <f>Data1[[#This Row],[Revenue]]*VLOOKUP(Data1[[#This Row],[Product Name]],Table24[],2,FALSE)</f>
        <v>1600.95</v>
      </c>
      <c r="K84" s="8">
        <f>Data1[[#This Row],[Revenue]]-Data1[[#This Row],[Cost ]]</f>
        <v>862.05</v>
      </c>
      <c r="L84" t="s">
        <v>28</v>
      </c>
      <c r="M84" t="s">
        <v>547</v>
      </c>
      <c r="N84" t="s">
        <v>15</v>
      </c>
      <c r="O84" t="str">
        <f>TEXT(Data1[[#This Row],[Order Date]],"YYY")</f>
        <v>2024</v>
      </c>
      <c r="P84" t="str">
        <f>TEXT(Data1[[#This Row],[Order Date]],"MMM")</f>
        <v>Jan</v>
      </c>
      <c r="Q84" t="str">
        <f>TEXT(Data1[[#This Row],[Order Date]],"DDD")</f>
        <v>Wed</v>
      </c>
      <c r="R84">
        <f t="shared" si="1"/>
        <v>14</v>
      </c>
    </row>
    <row r="85" spans="1:18" x14ac:dyDescent="0.35">
      <c r="A85">
        <v>84</v>
      </c>
      <c r="B85" t="s">
        <v>130</v>
      </c>
      <c r="C85" t="s">
        <v>17</v>
      </c>
      <c r="D85" t="s">
        <v>56</v>
      </c>
      <c r="E85" s="4">
        <v>45516</v>
      </c>
      <c r="F85" s="4">
        <v>45521</v>
      </c>
      <c r="G85" s="8">
        <v>2</v>
      </c>
      <c r="H85" s="8">
        <v>489</v>
      </c>
      <c r="I85" s="8">
        <f>Data1[[#This Row],[Unit Price]]*Data1[[#This Row],[Quantity]]</f>
        <v>978</v>
      </c>
      <c r="J85" s="8">
        <f>Data1[[#This Row],[Revenue]]*VLOOKUP(Data1[[#This Row],[Product Name]],Table24[],2,FALSE)</f>
        <v>537.90000000000009</v>
      </c>
      <c r="K85" s="8">
        <f>Data1[[#This Row],[Revenue]]-Data1[[#This Row],[Cost ]]</f>
        <v>440.09999999999991</v>
      </c>
      <c r="L85" t="s">
        <v>28</v>
      </c>
      <c r="M85" t="s">
        <v>33</v>
      </c>
      <c r="N85" t="s">
        <v>29</v>
      </c>
      <c r="O85" t="str">
        <f>TEXT(Data1[[#This Row],[Order Date]],"YYY")</f>
        <v>2024</v>
      </c>
      <c r="P85" t="str">
        <f>TEXT(Data1[[#This Row],[Order Date]],"MMM")</f>
        <v>Aug</v>
      </c>
      <c r="Q85" t="str">
        <f>TEXT(Data1[[#This Row],[Order Date]],"DDD")</f>
        <v>Mon</v>
      </c>
      <c r="R85">
        <f t="shared" si="1"/>
        <v>5</v>
      </c>
    </row>
    <row r="86" spans="1:18" x14ac:dyDescent="0.35">
      <c r="A86">
        <v>85</v>
      </c>
      <c r="B86" t="s">
        <v>131</v>
      </c>
      <c r="C86" t="s">
        <v>24</v>
      </c>
      <c r="D86" t="s">
        <v>25</v>
      </c>
      <c r="E86" s="4">
        <v>45548</v>
      </c>
      <c r="F86" s="4">
        <v>45560</v>
      </c>
      <c r="G86" s="8">
        <v>9</v>
      </c>
      <c r="H86" s="8">
        <v>515</v>
      </c>
      <c r="I86" s="8">
        <f>Data1[[#This Row],[Unit Price]]*Data1[[#This Row],[Quantity]]</f>
        <v>4635</v>
      </c>
      <c r="J86" s="8">
        <f>Data1[[#This Row],[Revenue]]*VLOOKUP(Data1[[#This Row],[Product Name]],Table24[],2,FALSE)</f>
        <v>2549.25</v>
      </c>
      <c r="K86" s="8">
        <f>Data1[[#This Row],[Revenue]]-Data1[[#This Row],[Cost ]]</f>
        <v>2085.75</v>
      </c>
      <c r="L86" t="s">
        <v>28</v>
      </c>
      <c r="M86" t="s">
        <v>550</v>
      </c>
      <c r="N86" t="s">
        <v>15</v>
      </c>
      <c r="O86" t="str">
        <f>TEXT(Data1[[#This Row],[Order Date]],"YYY")</f>
        <v>2024</v>
      </c>
      <c r="P86" t="str">
        <f>TEXT(Data1[[#This Row],[Order Date]],"MMM")</f>
        <v>Sep</v>
      </c>
      <c r="Q86" t="str">
        <f>TEXT(Data1[[#This Row],[Order Date]],"DDD")</f>
        <v>Fri</v>
      </c>
      <c r="R86">
        <f t="shared" si="1"/>
        <v>12</v>
      </c>
    </row>
    <row r="87" spans="1:18" x14ac:dyDescent="0.35">
      <c r="A87">
        <v>86</v>
      </c>
      <c r="B87" t="s">
        <v>132</v>
      </c>
      <c r="C87" t="s">
        <v>12</v>
      </c>
      <c r="D87" t="s">
        <v>27</v>
      </c>
      <c r="E87" s="4">
        <v>45457</v>
      </c>
      <c r="F87" s="4">
        <v>45462</v>
      </c>
      <c r="G87" s="8">
        <v>10</v>
      </c>
      <c r="H87" s="8">
        <v>266</v>
      </c>
      <c r="I87" s="8">
        <f>Data1[[#This Row],[Unit Price]]*Data1[[#This Row],[Quantity]]</f>
        <v>2660</v>
      </c>
      <c r="J87" s="8">
        <f>Data1[[#This Row],[Revenue]]*VLOOKUP(Data1[[#This Row],[Product Name]],Table24[],2,FALSE)</f>
        <v>1729</v>
      </c>
      <c r="K87" s="8">
        <f>Data1[[#This Row],[Revenue]]-Data1[[#This Row],[Cost ]]</f>
        <v>931</v>
      </c>
      <c r="L87" t="s">
        <v>14</v>
      </c>
      <c r="M87" t="s">
        <v>551</v>
      </c>
      <c r="N87" t="s">
        <v>15</v>
      </c>
      <c r="O87" t="str">
        <f>TEXT(Data1[[#This Row],[Order Date]],"YYY")</f>
        <v>2024</v>
      </c>
      <c r="P87" t="str">
        <f>TEXT(Data1[[#This Row],[Order Date]],"MMM")</f>
        <v>Jun</v>
      </c>
      <c r="Q87" t="str">
        <f>TEXT(Data1[[#This Row],[Order Date]],"DDD")</f>
        <v>Fri</v>
      </c>
      <c r="R87">
        <f t="shared" si="1"/>
        <v>5</v>
      </c>
    </row>
    <row r="88" spans="1:18" x14ac:dyDescent="0.35">
      <c r="A88">
        <v>87</v>
      </c>
      <c r="B88" t="s">
        <v>133</v>
      </c>
      <c r="C88" t="s">
        <v>17</v>
      </c>
      <c r="D88" t="s">
        <v>44</v>
      </c>
      <c r="E88" s="4">
        <v>45434</v>
      </c>
      <c r="F88" s="4">
        <v>45444</v>
      </c>
      <c r="G88" s="8">
        <v>3</v>
      </c>
      <c r="H88" s="8">
        <v>609</v>
      </c>
      <c r="I88" s="8">
        <f>Data1[[#This Row],[Unit Price]]*Data1[[#This Row],[Quantity]]</f>
        <v>1827</v>
      </c>
      <c r="J88" s="8">
        <f>Data1[[#This Row],[Revenue]]*VLOOKUP(Data1[[#This Row],[Product Name]],Table24[],2,FALSE)</f>
        <v>1096.2</v>
      </c>
      <c r="K88" s="8">
        <f>Data1[[#This Row],[Revenue]]-Data1[[#This Row],[Cost ]]</f>
        <v>730.8</v>
      </c>
      <c r="L88" t="s">
        <v>14</v>
      </c>
      <c r="M88" t="s">
        <v>550</v>
      </c>
      <c r="N88" t="s">
        <v>15</v>
      </c>
      <c r="O88" t="str">
        <f>TEXT(Data1[[#This Row],[Order Date]],"YYY")</f>
        <v>2024</v>
      </c>
      <c r="P88" t="str">
        <f>TEXT(Data1[[#This Row],[Order Date]],"MMM")</f>
        <v>May</v>
      </c>
      <c r="Q88" t="str">
        <f>TEXT(Data1[[#This Row],[Order Date]],"DDD")</f>
        <v>Wed</v>
      </c>
      <c r="R88">
        <f t="shared" si="1"/>
        <v>10</v>
      </c>
    </row>
    <row r="89" spans="1:18" x14ac:dyDescent="0.35">
      <c r="A89">
        <v>88</v>
      </c>
      <c r="B89" t="s">
        <v>134</v>
      </c>
      <c r="C89" t="s">
        <v>24</v>
      </c>
      <c r="D89" t="s">
        <v>25</v>
      </c>
      <c r="E89" s="4">
        <v>45501</v>
      </c>
      <c r="F89" s="4">
        <v>45505</v>
      </c>
      <c r="G89" s="8">
        <v>6</v>
      </c>
      <c r="H89" s="8">
        <v>338</v>
      </c>
      <c r="I89" s="8">
        <f>Data1[[#This Row],[Unit Price]]*Data1[[#This Row],[Quantity]]</f>
        <v>2028</v>
      </c>
      <c r="J89" s="8">
        <f>Data1[[#This Row],[Revenue]]*VLOOKUP(Data1[[#This Row],[Product Name]],Table24[],2,FALSE)</f>
        <v>1115.4000000000001</v>
      </c>
      <c r="K89" s="8">
        <f>Data1[[#This Row],[Revenue]]-Data1[[#This Row],[Cost ]]</f>
        <v>912.59999999999991</v>
      </c>
      <c r="L89" t="s">
        <v>14</v>
      </c>
      <c r="M89" t="s">
        <v>33</v>
      </c>
      <c r="N89" t="s">
        <v>15</v>
      </c>
      <c r="O89" t="str">
        <f>TEXT(Data1[[#This Row],[Order Date]],"YYY")</f>
        <v>2024</v>
      </c>
      <c r="P89" t="str">
        <f>TEXT(Data1[[#This Row],[Order Date]],"MMM")</f>
        <v>Jul</v>
      </c>
      <c r="Q89" t="str">
        <f>TEXT(Data1[[#This Row],[Order Date]],"DDD")</f>
        <v>Sun</v>
      </c>
      <c r="R89">
        <f t="shared" si="1"/>
        <v>4</v>
      </c>
    </row>
    <row r="90" spans="1:18" x14ac:dyDescent="0.35">
      <c r="A90">
        <v>89</v>
      </c>
      <c r="B90" t="s">
        <v>135</v>
      </c>
      <c r="C90" t="s">
        <v>31</v>
      </c>
      <c r="D90" t="s">
        <v>50</v>
      </c>
      <c r="E90" s="4">
        <v>45647</v>
      </c>
      <c r="F90" s="4">
        <v>45650</v>
      </c>
      <c r="G90" s="8">
        <v>8</v>
      </c>
      <c r="H90" s="8">
        <v>305</v>
      </c>
      <c r="I90" s="8">
        <f>Data1[[#This Row],[Unit Price]]*Data1[[#This Row],[Quantity]]</f>
        <v>2440</v>
      </c>
      <c r="J90" s="8">
        <f>Data1[[#This Row],[Revenue]]*VLOOKUP(Data1[[#This Row],[Product Name]],Table24[],2,FALSE)</f>
        <v>1708</v>
      </c>
      <c r="K90" s="8">
        <f>Data1[[#This Row],[Revenue]]-Data1[[#This Row],[Cost ]]</f>
        <v>732</v>
      </c>
      <c r="L90" t="s">
        <v>28</v>
      </c>
      <c r="M90" t="s">
        <v>33</v>
      </c>
      <c r="N90" t="s">
        <v>19</v>
      </c>
      <c r="O90" t="str">
        <f>TEXT(Data1[[#This Row],[Order Date]],"YYY")</f>
        <v>2024</v>
      </c>
      <c r="P90" t="str">
        <f>TEXT(Data1[[#This Row],[Order Date]],"MMM")</f>
        <v>Dec</v>
      </c>
      <c r="Q90" t="str">
        <f>TEXT(Data1[[#This Row],[Order Date]],"DDD")</f>
        <v>Sat</v>
      </c>
      <c r="R90">
        <f t="shared" si="1"/>
        <v>3</v>
      </c>
    </row>
    <row r="91" spans="1:18" x14ac:dyDescent="0.35">
      <c r="A91">
        <v>90</v>
      </c>
      <c r="B91" t="s">
        <v>136</v>
      </c>
      <c r="C91" t="s">
        <v>17</v>
      </c>
      <c r="D91" t="s">
        <v>18</v>
      </c>
      <c r="E91" s="4">
        <v>45628</v>
      </c>
      <c r="F91" s="4">
        <v>45641</v>
      </c>
      <c r="G91" s="8">
        <v>9</v>
      </c>
      <c r="H91" s="8">
        <v>483</v>
      </c>
      <c r="I91" s="8">
        <f>Data1[[#This Row],[Unit Price]]*Data1[[#This Row],[Quantity]]</f>
        <v>4347</v>
      </c>
      <c r="J91" s="8">
        <f>Data1[[#This Row],[Revenue]]*VLOOKUP(Data1[[#This Row],[Product Name]],Table24[],2,FALSE)</f>
        <v>2173.5</v>
      </c>
      <c r="K91" s="8">
        <f>Data1[[#This Row],[Revenue]]-Data1[[#This Row],[Cost ]]</f>
        <v>2173.5</v>
      </c>
      <c r="L91" t="s">
        <v>14</v>
      </c>
      <c r="M91" t="s">
        <v>550</v>
      </c>
      <c r="N91" t="s">
        <v>19</v>
      </c>
      <c r="O91" t="str">
        <f>TEXT(Data1[[#This Row],[Order Date]],"YYY")</f>
        <v>2024</v>
      </c>
      <c r="P91" t="str">
        <f>TEXT(Data1[[#This Row],[Order Date]],"MMM")</f>
        <v>Dec</v>
      </c>
      <c r="Q91" t="str">
        <f>TEXT(Data1[[#This Row],[Order Date]],"DDD")</f>
        <v>Mon</v>
      </c>
      <c r="R91">
        <f t="shared" si="1"/>
        <v>13</v>
      </c>
    </row>
    <row r="92" spans="1:18" x14ac:dyDescent="0.35">
      <c r="A92">
        <v>91</v>
      </c>
      <c r="B92" t="s">
        <v>137</v>
      </c>
      <c r="C92" t="s">
        <v>17</v>
      </c>
      <c r="D92" t="s">
        <v>56</v>
      </c>
      <c r="E92" s="4">
        <v>45610</v>
      </c>
      <c r="F92" s="4">
        <v>45614</v>
      </c>
      <c r="G92" s="8">
        <v>8</v>
      </c>
      <c r="H92" s="8">
        <v>650</v>
      </c>
      <c r="I92" s="8">
        <f>Data1[[#This Row],[Unit Price]]*Data1[[#This Row],[Quantity]]</f>
        <v>5200</v>
      </c>
      <c r="J92" s="8">
        <f>Data1[[#This Row],[Revenue]]*VLOOKUP(Data1[[#This Row],[Product Name]],Table24[],2,FALSE)</f>
        <v>2860.0000000000005</v>
      </c>
      <c r="K92" s="8">
        <f>Data1[[#This Row],[Revenue]]-Data1[[#This Row],[Cost ]]</f>
        <v>2339.9999999999995</v>
      </c>
      <c r="L92" t="s">
        <v>14</v>
      </c>
      <c r="M92" t="s">
        <v>550</v>
      </c>
      <c r="N92" t="s">
        <v>29</v>
      </c>
      <c r="O92" t="str">
        <f>TEXT(Data1[[#This Row],[Order Date]],"YYY")</f>
        <v>2024</v>
      </c>
      <c r="P92" t="str">
        <f>TEXT(Data1[[#This Row],[Order Date]],"MMM")</f>
        <v>Nov</v>
      </c>
      <c r="Q92" t="str">
        <f>TEXT(Data1[[#This Row],[Order Date]],"DDD")</f>
        <v>Thu</v>
      </c>
      <c r="R92">
        <f t="shared" si="1"/>
        <v>4</v>
      </c>
    </row>
    <row r="93" spans="1:18" x14ac:dyDescent="0.35">
      <c r="A93">
        <v>92</v>
      </c>
      <c r="B93" t="s">
        <v>138</v>
      </c>
      <c r="C93" t="s">
        <v>31</v>
      </c>
      <c r="D93" t="s">
        <v>32</v>
      </c>
      <c r="E93" s="4">
        <v>45359</v>
      </c>
      <c r="F93" s="4">
        <v>45373</v>
      </c>
      <c r="G93" s="8">
        <v>5</v>
      </c>
      <c r="H93" s="8">
        <v>458</v>
      </c>
      <c r="I93" s="8">
        <f>Data1[[#This Row],[Unit Price]]*Data1[[#This Row],[Quantity]]</f>
        <v>2290</v>
      </c>
      <c r="J93" s="8">
        <f>Data1[[#This Row],[Revenue]]*VLOOKUP(Data1[[#This Row],[Product Name]],Table24[],2,FALSE)</f>
        <v>1717.5</v>
      </c>
      <c r="K93" s="8">
        <f>Data1[[#This Row],[Revenue]]-Data1[[#This Row],[Cost ]]</f>
        <v>572.5</v>
      </c>
      <c r="L93" t="s">
        <v>14</v>
      </c>
      <c r="M93" t="s">
        <v>33</v>
      </c>
      <c r="N93" t="s">
        <v>15</v>
      </c>
      <c r="O93" t="str">
        <f>TEXT(Data1[[#This Row],[Order Date]],"YYY")</f>
        <v>2024</v>
      </c>
      <c r="P93" t="str">
        <f>TEXT(Data1[[#This Row],[Order Date]],"MMM")</f>
        <v>Mar</v>
      </c>
      <c r="Q93" t="str">
        <f>TEXT(Data1[[#This Row],[Order Date]],"DDD")</f>
        <v>Fri</v>
      </c>
      <c r="R93">
        <f t="shared" si="1"/>
        <v>14</v>
      </c>
    </row>
    <row r="94" spans="1:18" x14ac:dyDescent="0.35">
      <c r="A94">
        <v>93</v>
      </c>
      <c r="B94" t="s">
        <v>139</v>
      </c>
      <c r="C94" t="s">
        <v>12</v>
      </c>
      <c r="D94" t="s">
        <v>36</v>
      </c>
      <c r="E94" s="4">
        <v>45414</v>
      </c>
      <c r="F94" s="4">
        <v>45425</v>
      </c>
      <c r="G94" s="8">
        <v>3</v>
      </c>
      <c r="H94" s="8">
        <v>328</v>
      </c>
      <c r="I94" s="8">
        <f>Data1[[#This Row],[Unit Price]]*Data1[[#This Row],[Quantity]]</f>
        <v>984</v>
      </c>
      <c r="J94" s="8">
        <f>Data1[[#This Row],[Revenue]]*VLOOKUP(Data1[[#This Row],[Product Name]],Table24[],2,FALSE)</f>
        <v>787.2</v>
      </c>
      <c r="K94" s="8">
        <f>Data1[[#This Row],[Revenue]]-Data1[[#This Row],[Cost ]]</f>
        <v>196.79999999999995</v>
      </c>
      <c r="L94" t="s">
        <v>28</v>
      </c>
      <c r="M94" t="s">
        <v>33</v>
      </c>
      <c r="N94" t="s">
        <v>15</v>
      </c>
      <c r="O94" t="str">
        <f>TEXT(Data1[[#This Row],[Order Date]],"YYY")</f>
        <v>2024</v>
      </c>
      <c r="P94" t="str">
        <f>TEXT(Data1[[#This Row],[Order Date]],"MMM")</f>
        <v>May</v>
      </c>
      <c r="Q94" t="str">
        <f>TEXT(Data1[[#This Row],[Order Date]],"DDD")</f>
        <v>Thu</v>
      </c>
      <c r="R94">
        <f t="shared" si="1"/>
        <v>11</v>
      </c>
    </row>
    <row r="95" spans="1:18" x14ac:dyDescent="0.35">
      <c r="A95">
        <v>94</v>
      </c>
      <c r="B95" t="s">
        <v>140</v>
      </c>
      <c r="C95" t="s">
        <v>21</v>
      </c>
      <c r="D95" t="s">
        <v>22</v>
      </c>
      <c r="E95" s="4">
        <v>45574</v>
      </c>
      <c r="F95" s="4">
        <v>45581</v>
      </c>
      <c r="G95" s="8">
        <v>3</v>
      </c>
      <c r="H95" s="8">
        <v>402</v>
      </c>
      <c r="I95" s="8">
        <f>Data1[[#This Row],[Unit Price]]*Data1[[#This Row],[Quantity]]</f>
        <v>1206</v>
      </c>
      <c r="J95" s="8">
        <f>Data1[[#This Row],[Revenue]]*VLOOKUP(Data1[[#This Row],[Product Name]],Table24[],2,FALSE)</f>
        <v>904.5</v>
      </c>
      <c r="K95" s="8">
        <f>Data1[[#This Row],[Revenue]]-Data1[[#This Row],[Cost ]]</f>
        <v>301.5</v>
      </c>
      <c r="L95" t="s">
        <v>28</v>
      </c>
      <c r="M95" t="s">
        <v>551</v>
      </c>
      <c r="N95" t="s">
        <v>46</v>
      </c>
      <c r="O95" t="str">
        <f>TEXT(Data1[[#This Row],[Order Date]],"YYY")</f>
        <v>2024</v>
      </c>
      <c r="P95" t="str">
        <f>TEXT(Data1[[#This Row],[Order Date]],"MMM")</f>
        <v>Oct</v>
      </c>
      <c r="Q95" t="str">
        <f>TEXT(Data1[[#This Row],[Order Date]],"DDD")</f>
        <v>Wed</v>
      </c>
      <c r="R95">
        <f t="shared" si="1"/>
        <v>7</v>
      </c>
    </row>
    <row r="96" spans="1:18" x14ac:dyDescent="0.35">
      <c r="A96">
        <v>95</v>
      </c>
      <c r="B96" t="s">
        <v>141</v>
      </c>
      <c r="C96" t="s">
        <v>12</v>
      </c>
      <c r="D96" t="s">
        <v>96</v>
      </c>
      <c r="E96" s="4">
        <v>45444</v>
      </c>
      <c r="F96" s="4">
        <v>45456</v>
      </c>
      <c r="G96" s="8">
        <v>10</v>
      </c>
      <c r="H96" s="8">
        <v>603</v>
      </c>
      <c r="I96" s="8">
        <f>Data1[[#This Row],[Unit Price]]*Data1[[#This Row],[Quantity]]</f>
        <v>6030</v>
      </c>
      <c r="J96" s="8">
        <f>Data1[[#This Row],[Revenue]]*VLOOKUP(Data1[[#This Row],[Product Name]],Table24[],2,FALSE)</f>
        <v>4221</v>
      </c>
      <c r="K96" s="8">
        <f>Data1[[#This Row],[Revenue]]-Data1[[#This Row],[Cost ]]</f>
        <v>1809</v>
      </c>
      <c r="L96" t="s">
        <v>14</v>
      </c>
      <c r="M96" t="s">
        <v>33</v>
      </c>
      <c r="N96" t="s">
        <v>46</v>
      </c>
      <c r="O96" t="str">
        <f>TEXT(Data1[[#This Row],[Order Date]],"YYY")</f>
        <v>2024</v>
      </c>
      <c r="P96" t="str">
        <f>TEXT(Data1[[#This Row],[Order Date]],"MMM")</f>
        <v>Jun</v>
      </c>
      <c r="Q96" t="str">
        <f>TEXT(Data1[[#This Row],[Order Date]],"DDD")</f>
        <v>Sat</v>
      </c>
      <c r="R96">
        <f t="shared" si="1"/>
        <v>12</v>
      </c>
    </row>
    <row r="97" spans="1:18" x14ac:dyDescent="0.35">
      <c r="A97">
        <v>96</v>
      </c>
      <c r="B97" t="s">
        <v>142</v>
      </c>
      <c r="C97" t="s">
        <v>12</v>
      </c>
      <c r="D97" t="s">
        <v>36</v>
      </c>
      <c r="E97" s="4">
        <v>45525</v>
      </c>
      <c r="F97" s="4">
        <v>45537</v>
      </c>
      <c r="G97" s="8">
        <v>1</v>
      </c>
      <c r="H97" s="8">
        <v>749</v>
      </c>
      <c r="I97" s="8">
        <f>Data1[[#This Row],[Unit Price]]*Data1[[#This Row],[Quantity]]</f>
        <v>749</v>
      </c>
      <c r="J97" s="8">
        <f>Data1[[#This Row],[Revenue]]*VLOOKUP(Data1[[#This Row],[Product Name]],Table24[],2,FALSE)</f>
        <v>599.20000000000005</v>
      </c>
      <c r="K97" s="8">
        <f>Data1[[#This Row],[Revenue]]-Data1[[#This Row],[Cost ]]</f>
        <v>149.79999999999995</v>
      </c>
      <c r="L97" t="s">
        <v>28</v>
      </c>
      <c r="M97" t="s">
        <v>551</v>
      </c>
      <c r="N97" t="s">
        <v>15</v>
      </c>
      <c r="O97" t="str">
        <f>TEXT(Data1[[#This Row],[Order Date]],"YYY")</f>
        <v>2024</v>
      </c>
      <c r="P97" t="str">
        <f>TEXT(Data1[[#This Row],[Order Date]],"MMM")</f>
        <v>Aug</v>
      </c>
      <c r="Q97" t="str">
        <f>TEXT(Data1[[#This Row],[Order Date]],"DDD")</f>
        <v>Wed</v>
      </c>
      <c r="R97">
        <f t="shared" si="1"/>
        <v>12</v>
      </c>
    </row>
    <row r="98" spans="1:18" x14ac:dyDescent="0.35">
      <c r="A98">
        <v>97</v>
      </c>
      <c r="B98" t="s">
        <v>143</v>
      </c>
      <c r="C98" t="s">
        <v>21</v>
      </c>
      <c r="D98" t="s">
        <v>40</v>
      </c>
      <c r="E98" s="4">
        <v>45532</v>
      </c>
      <c r="F98" s="4">
        <v>45539</v>
      </c>
      <c r="G98" s="8">
        <v>5</v>
      </c>
      <c r="H98" s="8">
        <v>356</v>
      </c>
      <c r="I98" s="8">
        <f>Data1[[#This Row],[Unit Price]]*Data1[[#This Row],[Quantity]]</f>
        <v>1780</v>
      </c>
      <c r="J98" s="8">
        <f>Data1[[#This Row],[Revenue]]*VLOOKUP(Data1[[#This Row],[Product Name]],Table24[],2,FALSE)</f>
        <v>1157</v>
      </c>
      <c r="K98" s="8">
        <f>Data1[[#This Row],[Revenue]]-Data1[[#This Row],[Cost ]]</f>
        <v>623</v>
      </c>
      <c r="L98" t="s">
        <v>28</v>
      </c>
      <c r="M98" t="s">
        <v>33</v>
      </c>
      <c r="N98" t="s">
        <v>15</v>
      </c>
      <c r="O98" t="str">
        <f>TEXT(Data1[[#This Row],[Order Date]],"YYY")</f>
        <v>2024</v>
      </c>
      <c r="P98" t="str">
        <f>TEXT(Data1[[#This Row],[Order Date]],"MMM")</f>
        <v>Aug</v>
      </c>
      <c r="Q98" t="str">
        <f>TEXT(Data1[[#This Row],[Order Date]],"DDD")</f>
        <v>Wed</v>
      </c>
      <c r="R98">
        <f t="shared" si="1"/>
        <v>7</v>
      </c>
    </row>
    <row r="99" spans="1:18" x14ac:dyDescent="0.35">
      <c r="A99">
        <v>98</v>
      </c>
      <c r="B99" t="s">
        <v>144</v>
      </c>
      <c r="C99" t="s">
        <v>12</v>
      </c>
      <c r="D99" t="s">
        <v>96</v>
      </c>
      <c r="E99" s="4">
        <v>45637</v>
      </c>
      <c r="F99" s="4">
        <v>45649</v>
      </c>
      <c r="G99" s="8">
        <v>9</v>
      </c>
      <c r="H99" s="8">
        <v>399</v>
      </c>
      <c r="I99" s="8">
        <f>Data1[[#This Row],[Unit Price]]*Data1[[#This Row],[Quantity]]</f>
        <v>3591</v>
      </c>
      <c r="J99" s="8">
        <f>Data1[[#This Row],[Revenue]]*VLOOKUP(Data1[[#This Row],[Product Name]],Table24[],2,FALSE)</f>
        <v>2513.6999999999998</v>
      </c>
      <c r="K99" s="8">
        <f>Data1[[#This Row],[Revenue]]-Data1[[#This Row],[Cost ]]</f>
        <v>1077.3000000000002</v>
      </c>
      <c r="L99" t="s">
        <v>28</v>
      </c>
      <c r="M99" t="s">
        <v>547</v>
      </c>
      <c r="N99" t="s">
        <v>15</v>
      </c>
      <c r="O99" t="str">
        <f>TEXT(Data1[[#This Row],[Order Date]],"YYY")</f>
        <v>2024</v>
      </c>
      <c r="P99" t="str">
        <f>TEXT(Data1[[#This Row],[Order Date]],"MMM")</f>
        <v>Dec</v>
      </c>
      <c r="Q99" t="str">
        <f>TEXT(Data1[[#This Row],[Order Date]],"DDD")</f>
        <v>Wed</v>
      </c>
      <c r="R99">
        <f t="shared" si="1"/>
        <v>12</v>
      </c>
    </row>
    <row r="100" spans="1:18" x14ac:dyDescent="0.35">
      <c r="A100">
        <v>99</v>
      </c>
      <c r="B100" t="s">
        <v>145</v>
      </c>
      <c r="C100" t="s">
        <v>12</v>
      </c>
      <c r="D100" t="s">
        <v>36</v>
      </c>
      <c r="E100" s="4">
        <v>45327</v>
      </c>
      <c r="F100" s="4">
        <v>45331</v>
      </c>
      <c r="G100" s="8">
        <v>4</v>
      </c>
      <c r="H100" s="8">
        <v>656</v>
      </c>
      <c r="I100" s="8">
        <f>Data1[[#This Row],[Unit Price]]*Data1[[#This Row],[Quantity]]</f>
        <v>2624</v>
      </c>
      <c r="J100" s="8">
        <f>Data1[[#This Row],[Revenue]]*VLOOKUP(Data1[[#This Row],[Product Name]],Table24[],2,FALSE)</f>
        <v>2099.2000000000003</v>
      </c>
      <c r="K100" s="8">
        <f>Data1[[#This Row],[Revenue]]-Data1[[#This Row],[Cost ]]</f>
        <v>524.79999999999973</v>
      </c>
      <c r="L100" t="s">
        <v>14</v>
      </c>
      <c r="M100" t="s">
        <v>33</v>
      </c>
      <c r="N100" t="s">
        <v>29</v>
      </c>
      <c r="O100" t="str">
        <f>TEXT(Data1[[#This Row],[Order Date]],"YYY")</f>
        <v>2024</v>
      </c>
      <c r="P100" t="str">
        <f>TEXT(Data1[[#This Row],[Order Date]],"MMM")</f>
        <v>Feb</v>
      </c>
      <c r="Q100" t="str">
        <f>TEXT(Data1[[#This Row],[Order Date]],"DDD")</f>
        <v>Mon</v>
      </c>
      <c r="R100">
        <f t="shared" si="1"/>
        <v>4</v>
      </c>
    </row>
    <row r="101" spans="1:18" x14ac:dyDescent="0.35">
      <c r="A101">
        <v>100</v>
      </c>
      <c r="B101" t="s">
        <v>146</v>
      </c>
      <c r="C101" t="s">
        <v>12</v>
      </c>
      <c r="D101" t="s">
        <v>27</v>
      </c>
      <c r="E101" s="4">
        <v>45342</v>
      </c>
      <c r="F101" s="4">
        <v>45346</v>
      </c>
      <c r="G101" s="8">
        <v>2</v>
      </c>
      <c r="H101" s="8">
        <v>464</v>
      </c>
      <c r="I101" s="8">
        <f>Data1[[#This Row],[Unit Price]]*Data1[[#This Row],[Quantity]]</f>
        <v>928</v>
      </c>
      <c r="J101" s="8">
        <f>Data1[[#This Row],[Revenue]]*VLOOKUP(Data1[[#This Row],[Product Name]],Table24[],2,FALSE)</f>
        <v>603.20000000000005</v>
      </c>
      <c r="K101" s="8">
        <f>Data1[[#This Row],[Revenue]]-Data1[[#This Row],[Cost ]]</f>
        <v>324.79999999999995</v>
      </c>
      <c r="L101" t="s">
        <v>14</v>
      </c>
      <c r="M101" t="s">
        <v>551</v>
      </c>
      <c r="N101" t="s">
        <v>19</v>
      </c>
      <c r="O101" t="str">
        <f>TEXT(Data1[[#This Row],[Order Date]],"YYY")</f>
        <v>2024</v>
      </c>
      <c r="P101" t="str">
        <f>TEXT(Data1[[#This Row],[Order Date]],"MMM")</f>
        <v>Feb</v>
      </c>
      <c r="Q101" t="str">
        <f>TEXT(Data1[[#This Row],[Order Date]],"DDD")</f>
        <v>Tue</v>
      </c>
      <c r="R101">
        <f t="shared" si="1"/>
        <v>4</v>
      </c>
    </row>
    <row r="102" spans="1:18" x14ac:dyDescent="0.35">
      <c r="A102">
        <v>101</v>
      </c>
      <c r="B102" t="s">
        <v>147</v>
      </c>
      <c r="C102" t="s">
        <v>12</v>
      </c>
      <c r="D102" t="s">
        <v>96</v>
      </c>
      <c r="E102" s="4">
        <v>45320</v>
      </c>
      <c r="F102" s="4">
        <v>45327</v>
      </c>
      <c r="G102" s="8">
        <v>5</v>
      </c>
      <c r="H102" s="8">
        <v>377</v>
      </c>
      <c r="I102" s="8">
        <f>Data1[[#This Row],[Unit Price]]*Data1[[#This Row],[Quantity]]</f>
        <v>1885</v>
      </c>
      <c r="J102" s="8">
        <f>Data1[[#This Row],[Revenue]]*VLOOKUP(Data1[[#This Row],[Product Name]],Table24[],2,FALSE)</f>
        <v>1319.5</v>
      </c>
      <c r="K102" s="8">
        <f>Data1[[#This Row],[Revenue]]-Data1[[#This Row],[Cost ]]</f>
        <v>565.5</v>
      </c>
      <c r="L102" t="s">
        <v>14</v>
      </c>
      <c r="M102" t="s">
        <v>547</v>
      </c>
      <c r="N102" t="s">
        <v>19</v>
      </c>
      <c r="O102" t="str">
        <f>TEXT(Data1[[#This Row],[Order Date]],"YYY")</f>
        <v>2024</v>
      </c>
      <c r="P102" t="str">
        <f>TEXT(Data1[[#This Row],[Order Date]],"MMM")</f>
        <v>Jan</v>
      </c>
      <c r="Q102" t="str">
        <f>TEXT(Data1[[#This Row],[Order Date]],"DDD")</f>
        <v>Mon</v>
      </c>
      <c r="R102">
        <f t="shared" si="1"/>
        <v>7</v>
      </c>
    </row>
    <row r="103" spans="1:18" x14ac:dyDescent="0.35">
      <c r="A103">
        <v>102</v>
      </c>
      <c r="B103" t="s">
        <v>148</v>
      </c>
      <c r="C103" t="s">
        <v>21</v>
      </c>
      <c r="D103" t="s">
        <v>52</v>
      </c>
      <c r="E103" s="4">
        <v>45502</v>
      </c>
      <c r="F103" s="4">
        <v>45513</v>
      </c>
      <c r="G103" s="8">
        <v>10</v>
      </c>
      <c r="H103" s="8">
        <v>708</v>
      </c>
      <c r="I103" s="8">
        <f>Data1[[#This Row],[Unit Price]]*Data1[[#This Row],[Quantity]]</f>
        <v>7080</v>
      </c>
      <c r="J103" s="8">
        <f>Data1[[#This Row],[Revenue]]*VLOOKUP(Data1[[#This Row],[Product Name]],Table24[],2,FALSE)</f>
        <v>4956</v>
      </c>
      <c r="K103" s="8">
        <f>Data1[[#This Row],[Revenue]]-Data1[[#This Row],[Cost ]]</f>
        <v>2124</v>
      </c>
      <c r="L103" t="s">
        <v>14</v>
      </c>
      <c r="M103" t="s">
        <v>549</v>
      </c>
      <c r="N103" t="s">
        <v>29</v>
      </c>
      <c r="O103" t="str">
        <f>TEXT(Data1[[#This Row],[Order Date]],"YYY")</f>
        <v>2024</v>
      </c>
      <c r="P103" t="str">
        <f>TEXT(Data1[[#This Row],[Order Date]],"MMM")</f>
        <v>Jul</v>
      </c>
      <c r="Q103" t="str">
        <f>TEXT(Data1[[#This Row],[Order Date]],"DDD")</f>
        <v>Mon</v>
      </c>
      <c r="R103">
        <f t="shared" si="1"/>
        <v>11</v>
      </c>
    </row>
    <row r="104" spans="1:18" x14ac:dyDescent="0.35">
      <c r="A104">
        <v>103</v>
      </c>
      <c r="B104" t="s">
        <v>149</v>
      </c>
      <c r="C104" t="s">
        <v>21</v>
      </c>
      <c r="D104" t="s">
        <v>40</v>
      </c>
      <c r="E104" s="4">
        <v>45613</v>
      </c>
      <c r="F104" s="4">
        <v>45619</v>
      </c>
      <c r="G104" s="8">
        <v>1</v>
      </c>
      <c r="H104" s="8">
        <v>326</v>
      </c>
      <c r="I104" s="8">
        <f>Data1[[#This Row],[Unit Price]]*Data1[[#This Row],[Quantity]]</f>
        <v>326</v>
      </c>
      <c r="J104" s="8">
        <f>Data1[[#This Row],[Revenue]]*VLOOKUP(Data1[[#This Row],[Product Name]],Table24[],2,FALSE)</f>
        <v>211.9</v>
      </c>
      <c r="K104" s="8">
        <f>Data1[[#This Row],[Revenue]]-Data1[[#This Row],[Cost ]]</f>
        <v>114.1</v>
      </c>
      <c r="L104" t="s">
        <v>14</v>
      </c>
      <c r="M104" t="s">
        <v>549</v>
      </c>
      <c r="N104" t="s">
        <v>46</v>
      </c>
      <c r="O104" t="str">
        <f>TEXT(Data1[[#This Row],[Order Date]],"YYY")</f>
        <v>2024</v>
      </c>
      <c r="P104" t="str">
        <f>TEXT(Data1[[#This Row],[Order Date]],"MMM")</f>
        <v>Nov</v>
      </c>
      <c r="Q104" t="str">
        <f>TEXT(Data1[[#This Row],[Order Date]],"DDD")</f>
        <v>Sun</v>
      </c>
      <c r="R104">
        <f t="shared" si="1"/>
        <v>6</v>
      </c>
    </row>
    <row r="105" spans="1:18" x14ac:dyDescent="0.35">
      <c r="A105">
        <v>104</v>
      </c>
      <c r="B105" t="s">
        <v>150</v>
      </c>
      <c r="C105" t="s">
        <v>17</v>
      </c>
      <c r="D105" t="s">
        <v>56</v>
      </c>
      <c r="E105" s="4">
        <v>45359</v>
      </c>
      <c r="F105" s="4">
        <v>45369</v>
      </c>
      <c r="G105" s="8">
        <v>2</v>
      </c>
      <c r="H105" s="8">
        <v>941</v>
      </c>
      <c r="I105" s="8">
        <f>Data1[[#This Row],[Unit Price]]*Data1[[#This Row],[Quantity]]</f>
        <v>1882</v>
      </c>
      <c r="J105" s="8">
        <f>Data1[[#This Row],[Revenue]]*VLOOKUP(Data1[[#This Row],[Product Name]],Table24[],2,FALSE)</f>
        <v>1035.1000000000001</v>
      </c>
      <c r="K105" s="8">
        <f>Data1[[#This Row],[Revenue]]-Data1[[#This Row],[Cost ]]</f>
        <v>846.89999999999986</v>
      </c>
      <c r="L105" t="s">
        <v>28</v>
      </c>
      <c r="M105" t="s">
        <v>547</v>
      </c>
      <c r="N105" t="s">
        <v>29</v>
      </c>
      <c r="O105" t="str">
        <f>TEXT(Data1[[#This Row],[Order Date]],"YYY")</f>
        <v>2024</v>
      </c>
      <c r="P105" t="str">
        <f>TEXT(Data1[[#This Row],[Order Date]],"MMM")</f>
        <v>Mar</v>
      </c>
      <c r="Q105" t="str">
        <f>TEXT(Data1[[#This Row],[Order Date]],"DDD")</f>
        <v>Fri</v>
      </c>
      <c r="R105">
        <f t="shared" si="1"/>
        <v>10</v>
      </c>
    </row>
    <row r="106" spans="1:18" x14ac:dyDescent="0.35">
      <c r="A106">
        <v>105</v>
      </c>
      <c r="B106" t="s">
        <v>151</v>
      </c>
      <c r="C106" t="s">
        <v>24</v>
      </c>
      <c r="D106" t="s">
        <v>100</v>
      </c>
      <c r="E106" s="4">
        <v>45394</v>
      </c>
      <c r="F106" s="4">
        <v>45403</v>
      </c>
      <c r="G106" s="8">
        <v>3</v>
      </c>
      <c r="H106" s="8">
        <v>815</v>
      </c>
      <c r="I106" s="8">
        <f>Data1[[#This Row],[Unit Price]]*Data1[[#This Row],[Quantity]]</f>
        <v>2445</v>
      </c>
      <c r="J106" s="8">
        <f>Data1[[#This Row],[Revenue]]*VLOOKUP(Data1[[#This Row],[Product Name]],Table24[],2,FALSE)</f>
        <v>1467</v>
      </c>
      <c r="K106" s="8">
        <f>Data1[[#This Row],[Revenue]]-Data1[[#This Row],[Cost ]]</f>
        <v>978</v>
      </c>
      <c r="L106" t="s">
        <v>28</v>
      </c>
      <c r="M106" t="s">
        <v>33</v>
      </c>
      <c r="N106" t="s">
        <v>29</v>
      </c>
      <c r="O106" t="str">
        <f>TEXT(Data1[[#This Row],[Order Date]],"YYY")</f>
        <v>2024</v>
      </c>
      <c r="P106" t="str">
        <f>TEXT(Data1[[#This Row],[Order Date]],"MMM")</f>
        <v>Apr</v>
      </c>
      <c r="Q106" t="str">
        <f>TEXT(Data1[[#This Row],[Order Date]],"DDD")</f>
        <v>Fri</v>
      </c>
      <c r="R106">
        <f t="shared" si="1"/>
        <v>9</v>
      </c>
    </row>
    <row r="107" spans="1:18" x14ac:dyDescent="0.35">
      <c r="A107">
        <v>106</v>
      </c>
      <c r="B107" t="s">
        <v>152</v>
      </c>
      <c r="C107" t="s">
        <v>31</v>
      </c>
      <c r="D107" t="s">
        <v>76</v>
      </c>
      <c r="E107" s="4">
        <v>45531</v>
      </c>
      <c r="F107" s="4">
        <v>45538</v>
      </c>
      <c r="G107" s="8">
        <v>2</v>
      </c>
      <c r="H107" s="8">
        <v>154</v>
      </c>
      <c r="I107" s="8">
        <f>Data1[[#This Row],[Unit Price]]*Data1[[#This Row],[Quantity]]</f>
        <v>308</v>
      </c>
      <c r="J107" s="8">
        <f>Data1[[#This Row],[Revenue]]*VLOOKUP(Data1[[#This Row],[Product Name]],Table24[],2,FALSE)</f>
        <v>231</v>
      </c>
      <c r="K107" s="8">
        <f>Data1[[#This Row],[Revenue]]-Data1[[#This Row],[Cost ]]</f>
        <v>77</v>
      </c>
      <c r="L107" t="s">
        <v>28</v>
      </c>
      <c r="M107" t="s">
        <v>549</v>
      </c>
      <c r="N107" t="s">
        <v>29</v>
      </c>
      <c r="O107" t="str">
        <f>TEXT(Data1[[#This Row],[Order Date]],"YYY")</f>
        <v>2024</v>
      </c>
      <c r="P107" t="str">
        <f>TEXT(Data1[[#This Row],[Order Date]],"MMM")</f>
        <v>Aug</v>
      </c>
      <c r="Q107" t="str">
        <f>TEXT(Data1[[#This Row],[Order Date]],"DDD")</f>
        <v>Tue</v>
      </c>
      <c r="R107">
        <f t="shared" si="1"/>
        <v>7</v>
      </c>
    </row>
    <row r="108" spans="1:18" x14ac:dyDescent="0.35">
      <c r="A108">
        <v>107</v>
      </c>
      <c r="B108" t="s">
        <v>153</v>
      </c>
      <c r="C108" t="s">
        <v>17</v>
      </c>
      <c r="D108" t="s">
        <v>18</v>
      </c>
      <c r="E108" s="4">
        <v>45524</v>
      </c>
      <c r="F108" s="4">
        <v>45534</v>
      </c>
      <c r="G108" s="8">
        <v>6</v>
      </c>
      <c r="H108" s="8">
        <v>698</v>
      </c>
      <c r="I108" s="8">
        <f>Data1[[#This Row],[Unit Price]]*Data1[[#This Row],[Quantity]]</f>
        <v>4188</v>
      </c>
      <c r="J108" s="8">
        <f>Data1[[#This Row],[Revenue]]*VLOOKUP(Data1[[#This Row],[Product Name]],Table24[],2,FALSE)</f>
        <v>2094</v>
      </c>
      <c r="K108" s="8">
        <f>Data1[[#This Row],[Revenue]]-Data1[[#This Row],[Cost ]]</f>
        <v>2094</v>
      </c>
      <c r="L108" t="s">
        <v>28</v>
      </c>
      <c r="M108" t="s">
        <v>33</v>
      </c>
      <c r="N108" t="s">
        <v>29</v>
      </c>
      <c r="O108" t="str">
        <f>TEXT(Data1[[#This Row],[Order Date]],"YYY")</f>
        <v>2024</v>
      </c>
      <c r="P108" t="str">
        <f>TEXT(Data1[[#This Row],[Order Date]],"MMM")</f>
        <v>Aug</v>
      </c>
      <c r="Q108" t="str">
        <f>TEXT(Data1[[#This Row],[Order Date]],"DDD")</f>
        <v>Tue</v>
      </c>
      <c r="R108">
        <f t="shared" si="1"/>
        <v>10</v>
      </c>
    </row>
    <row r="109" spans="1:18" x14ac:dyDescent="0.35">
      <c r="A109">
        <v>108</v>
      </c>
      <c r="B109" t="s">
        <v>154</v>
      </c>
      <c r="C109" t="s">
        <v>24</v>
      </c>
      <c r="D109" t="s">
        <v>25</v>
      </c>
      <c r="E109" s="4">
        <v>45347</v>
      </c>
      <c r="F109" s="4">
        <v>45353</v>
      </c>
      <c r="G109" s="8">
        <v>4</v>
      </c>
      <c r="H109" s="8">
        <v>492</v>
      </c>
      <c r="I109" s="8">
        <f>Data1[[#This Row],[Unit Price]]*Data1[[#This Row],[Quantity]]</f>
        <v>1968</v>
      </c>
      <c r="J109" s="8">
        <f>Data1[[#This Row],[Revenue]]*VLOOKUP(Data1[[#This Row],[Product Name]],Table24[],2,FALSE)</f>
        <v>1082.4000000000001</v>
      </c>
      <c r="K109" s="8">
        <f>Data1[[#This Row],[Revenue]]-Data1[[#This Row],[Cost ]]</f>
        <v>885.59999999999991</v>
      </c>
      <c r="L109" t="s">
        <v>28</v>
      </c>
      <c r="M109" t="s">
        <v>551</v>
      </c>
      <c r="N109" t="s">
        <v>15</v>
      </c>
      <c r="O109" t="str">
        <f>TEXT(Data1[[#This Row],[Order Date]],"YYY")</f>
        <v>2024</v>
      </c>
      <c r="P109" t="str">
        <f>TEXT(Data1[[#This Row],[Order Date]],"MMM")</f>
        <v>Feb</v>
      </c>
      <c r="Q109" t="str">
        <f>TEXT(Data1[[#This Row],[Order Date]],"DDD")</f>
        <v>Sun</v>
      </c>
      <c r="R109">
        <f t="shared" si="1"/>
        <v>6</v>
      </c>
    </row>
    <row r="110" spans="1:18" x14ac:dyDescent="0.35">
      <c r="A110">
        <v>109</v>
      </c>
      <c r="B110" t="s">
        <v>155</v>
      </c>
      <c r="C110" t="s">
        <v>31</v>
      </c>
      <c r="D110" t="s">
        <v>32</v>
      </c>
      <c r="E110" s="4">
        <v>45405</v>
      </c>
      <c r="F110" s="4">
        <v>45410</v>
      </c>
      <c r="G110" s="8">
        <v>2</v>
      </c>
      <c r="H110" s="8">
        <v>660</v>
      </c>
      <c r="I110" s="8">
        <f>Data1[[#This Row],[Unit Price]]*Data1[[#This Row],[Quantity]]</f>
        <v>1320</v>
      </c>
      <c r="J110" s="8">
        <f>Data1[[#This Row],[Revenue]]*VLOOKUP(Data1[[#This Row],[Product Name]],Table24[],2,FALSE)</f>
        <v>990</v>
      </c>
      <c r="K110" s="8">
        <f>Data1[[#This Row],[Revenue]]-Data1[[#This Row],[Cost ]]</f>
        <v>330</v>
      </c>
      <c r="L110" t="s">
        <v>28</v>
      </c>
      <c r="M110" t="s">
        <v>549</v>
      </c>
      <c r="N110" t="s">
        <v>46</v>
      </c>
      <c r="O110" t="str">
        <f>TEXT(Data1[[#This Row],[Order Date]],"YYY")</f>
        <v>2024</v>
      </c>
      <c r="P110" t="str">
        <f>TEXT(Data1[[#This Row],[Order Date]],"MMM")</f>
        <v>Apr</v>
      </c>
      <c r="Q110" t="str">
        <f>TEXT(Data1[[#This Row],[Order Date]],"DDD")</f>
        <v>Tue</v>
      </c>
      <c r="R110">
        <f t="shared" si="1"/>
        <v>5</v>
      </c>
    </row>
    <row r="111" spans="1:18" x14ac:dyDescent="0.35">
      <c r="A111">
        <v>110</v>
      </c>
      <c r="B111" t="s">
        <v>156</v>
      </c>
      <c r="C111" t="s">
        <v>24</v>
      </c>
      <c r="D111" t="s">
        <v>100</v>
      </c>
      <c r="E111" s="4">
        <v>45477</v>
      </c>
      <c r="F111" s="4">
        <v>45484</v>
      </c>
      <c r="G111" s="8">
        <v>2</v>
      </c>
      <c r="H111" s="8">
        <v>712</v>
      </c>
      <c r="I111" s="8">
        <f>Data1[[#This Row],[Unit Price]]*Data1[[#This Row],[Quantity]]</f>
        <v>1424</v>
      </c>
      <c r="J111" s="8">
        <f>Data1[[#This Row],[Revenue]]*VLOOKUP(Data1[[#This Row],[Product Name]],Table24[],2,FALSE)</f>
        <v>854.4</v>
      </c>
      <c r="K111" s="8">
        <f>Data1[[#This Row],[Revenue]]-Data1[[#This Row],[Cost ]]</f>
        <v>569.6</v>
      </c>
      <c r="L111" t="s">
        <v>28</v>
      </c>
      <c r="M111" t="s">
        <v>547</v>
      </c>
      <c r="N111" t="s">
        <v>15</v>
      </c>
      <c r="O111" t="str">
        <f>TEXT(Data1[[#This Row],[Order Date]],"YYY")</f>
        <v>2024</v>
      </c>
      <c r="P111" t="str">
        <f>TEXT(Data1[[#This Row],[Order Date]],"MMM")</f>
        <v>Jul</v>
      </c>
      <c r="Q111" t="str">
        <f>TEXT(Data1[[#This Row],[Order Date]],"DDD")</f>
        <v>Thu</v>
      </c>
      <c r="R111">
        <f t="shared" si="1"/>
        <v>7</v>
      </c>
    </row>
    <row r="112" spans="1:18" x14ac:dyDescent="0.35">
      <c r="A112">
        <v>111</v>
      </c>
      <c r="B112" t="s">
        <v>157</v>
      </c>
      <c r="C112" t="s">
        <v>31</v>
      </c>
      <c r="D112" t="s">
        <v>76</v>
      </c>
      <c r="E112" s="4">
        <v>45495</v>
      </c>
      <c r="F112" s="4">
        <v>45499</v>
      </c>
      <c r="G112" s="8">
        <v>5</v>
      </c>
      <c r="H112" s="8">
        <v>204</v>
      </c>
      <c r="I112" s="8">
        <f>Data1[[#This Row],[Unit Price]]*Data1[[#This Row],[Quantity]]</f>
        <v>1020</v>
      </c>
      <c r="J112" s="8">
        <f>Data1[[#This Row],[Revenue]]*VLOOKUP(Data1[[#This Row],[Product Name]],Table24[],2,FALSE)</f>
        <v>765</v>
      </c>
      <c r="K112" s="8">
        <f>Data1[[#This Row],[Revenue]]-Data1[[#This Row],[Cost ]]</f>
        <v>255</v>
      </c>
      <c r="L112" t="s">
        <v>14</v>
      </c>
      <c r="M112" t="s">
        <v>551</v>
      </c>
      <c r="N112" t="s">
        <v>46</v>
      </c>
      <c r="O112" t="str">
        <f>TEXT(Data1[[#This Row],[Order Date]],"YYY")</f>
        <v>2024</v>
      </c>
      <c r="P112" t="str">
        <f>TEXT(Data1[[#This Row],[Order Date]],"MMM")</f>
        <v>Jul</v>
      </c>
      <c r="Q112" t="str">
        <f>TEXT(Data1[[#This Row],[Order Date]],"DDD")</f>
        <v>Mon</v>
      </c>
      <c r="R112">
        <f t="shared" si="1"/>
        <v>4</v>
      </c>
    </row>
    <row r="113" spans="1:18" x14ac:dyDescent="0.35">
      <c r="A113">
        <v>112</v>
      </c>
      <c r="B113" t="s">
        <v>158</v>
      </c>
      <c r="C113" t="s">
        <v>21</v>
      </c>
      <c r="D113" t="s">
        <v>52</v>
      </c>
      <c r="E113" s="4">
        <v>45302</v>
      </c>
      <c r="F113" s="4">
        <v>45308</v>
      </c>
      <c r="G113" s="8">
        <v>1</v>
      </c>
      <c r="H113" s="8">
        <v>815</v>
      </c>
      <c r="I113" s="8">
        <f>Data1[[#This Row],[Unit Price]]*Data1[[#This Row],[Quantity]]</f>
        <v>815</v>
      </c>
      <c r="J113" s="8">
        <f>Data1[[#This Row],[Revenue]]*VLOOKUP(Data1[[#This Row],[Product Name]],Table24[],2,FALSE)</f>
        <v>570.5</v>
      </c>
      <c r="K113" s="8">
        <f>Data1[[#This Row],[Revenue]]-Data1[[#This Row],[Cost ]]</f>
        <v>244.5</v>
      </c>
      <c r="L113" t="s">
        <v>14</v>
      </c>
      <c r="M113" t="s">
        <v>547</v>
      </c>
      <c r="N113" t="s">
        <v>15</v>
      </c>
      <c r="O113" t="str">
        <f>TEXT(Data1[[#This Row],[Order Date]],"YYY")</f>
        <v>2024</v>
      </c>
      <c r="P113" t="str">
        <f>TEXT(Data1[[#This Row],[Order Date]],"MMM")</f>
        <v>Jan</v>
      </c>
      <c r="Q113" t="str">
        <f>TEXT(Data1[[#This Row],[Order Date]],"DDD")</f>
        <v>Thu</v>
      </c>
      <c r="R113">
        <f t="shared" si="1"/>
        <v>6</v>
      </c>
    </row>
    <row r="114" spans="1:18" x14ac:dyDescent="0.35">
      <c r="A114">
        <v>113</v>
      </c>
      <c r="B114" t="s">
        <v>159</v>
      </c>
      <c r="C114" t="s">
        <v>17</v>
      </c>
      <c r="D114" t="s">
        <v>64</v>
      </c>
      <c r="E114" s="4">
        <v>45327</v>
      </c>
      <c r="F114" s="4">
        <v>45335</v>
      </c>
      <c r="G114" s="8">
        <v>9</v>
      </c>
      <c r="H114" s="8">
        <v>222</v>
      </c>
      <c r="I114" s="8">
        <f>Data1[[#This Row],[Unit Price]]*Data1[[#This Row],[Quantity]]</f>
        <v>1998</v>
      </c>
      <c r="J114" s="8">
        <f>Data1[[#This Row],[Revenue]]*VLOOKUP(Data1[[#This Row],[Product Name]],Table24[],2,FALSE)</f>
        <v>999</v>
      </c>
      <c r="K114" s="8">
        <f>Data1[[#This Row],[Revenue]]-Data1[[#This Row],[Cost ]]</f>
        <v>999</v>
      </c>
      <c r="L114" t="s">
        <v>14</v>
      </c>
      <c r="M114" t="s">
        <v>33</v>
      </c>
      <c r="N114" t="s">
        <v>19</v>
      </c>
      <c r="O114" t="str">
        <f>TEXT(Data1[[#This Row],[Order Date]],"YYY")</f>
        <v>2024</v>
      </c>
      <c r="P114" t="str">
        <f>TEXT(Data1[[#This Row],[Order Date]],"MMM")</f>
        <v>Feb</v>
      </c>
      <c r="Q114" t="str">
        <f>TEXT(Data1[[#This Row],[Order Date]],"DDD")</f>
        <v>Mon</v>
      </c>
      <c r="R114">
        <f t="shared" si="1"/>
        <v>8</v>
      </c>
    </row>
    <row r="115" spans="1:18" x14ac:dyDescent="0.35">
      <c r="A115">
        <v>114</v>
      </c>
      <c r="B115" t="s">
        <v>160</v>
      </c>
      <c r="C115" t="s">
        <v>31</v>
      </c>
      <c r="D115" t="s">
        <v>42</v>
      </c>
      <c r="E115" s="4">
        <v>45597</v>
      </c>
      <c r="F115" s="4">
        <v>45605</v>
      </c>
      <c r="G115" s="8">
        <v>1</v>
      </c>
      <c r="H115" s="8">
        <v>293</v>
      </c>
      <c r="I115" s="8">
        <f>Data1[[#This Row],[Unit Price]]*Data1[[#This Row],[Quantity]]</f>
        <v>293</v>
      </c>
      <c r="J115" s="8">
        <f>Data1[[#This Row],[Revenue]]*VLOOKUP(Data1[[#This Row],[Product Name]],Table24[],2,FALSE)</f>
        <v>190.45000000000002</v>
      </c>
      <c r="K115" s="8">
        <f>Data1[[#This Row],[Revenue]]-Data1[[#This Row],[Cost ]]</f>
        <v>102.54999999999998</v>
      </c>
      <c r="L115" t="s">
        <v>14</v>
      </c>
      <c r="M115" t="s">
        <v>549</v>
      </c>
      <c r="N115" t="s">
        <v>29</v>
      </c>
      <c r="O115" t="str">
        <f>TEXT(Data1[[#This Row],[Order Date]],"YYY")</f>
        <v>2024</v>
      </c>
      <c r="P115" t="str">
        <f>TEXT(Data1[[#This Row],[Order Date]],"MMM")</f>
        <v>Nov</v>
      </c>
      <c r="Q115" t="str">
        <f>TEXT(Data1[[#This Row],[Order Date]],"DDD")</f>
        <v>Fri</v>
      </c>
      <c r="R115">
        <f t="shared" si="1"/>
        <v>8</v>
      </c>
    </row>
    <row r="116" spans="1:18" x14ac:dyDescent="0.35">
      <c r="A116">
        <v>115</v>
      </c>
      <c r="B116" t="s">
        <v>161</v>
      </c>
      <c r="C116" t="s">
        <v>17</v>
      </c>
      <c r="D116" t="s">
        <v>56</v>
      </c>
      <c r="E116" s="4">
        <v>45381</v>
      </c>
      <c r="F116" s="4">
        <v>45387</v>
      </c>
      <c r="G116" s="8">
        <v>2</v>
      </c>
      <c r="H116" s="8">
        <v>686</v>
      </c>
      <c r="I116" s="8">
        <f>Data1[[#This Row],[Unit Price]]*Data1[[#This Row],[Quantity]]</f>
        <v>1372</v>
      </c>
      <c r="J116" s="8">
        <f>Data1[[#This Row],[Revenue]]*VLOOKUP(Data1[[#This Row],[Product Name]],Table24[],2,FALSE)</f>
        <v>754.6</v>
      </c>
      <c r="K116" s="8">
        <f>Data1[[#This Row],[Revenue]]-Data1[[#This Row],[Cost ]]</f>
        <v>617.4</v>
      </c>
      <c r="L116" t="s">
        <v>14</v>
      </c>
      <c r="M116" t="s">
        <v>549</v>
      </c>
      <c r="N116" t="s">
        <v>15</v>
      </c>
      <c r="O116" t="str">
        <f>TEXT(Data1[[#This Row],[Order Date]],"YYY")</f>
        <v>2024</v>
      </c>
      <c r="P116" t="str">
        <f>TEXT(Data1[[#This Row],[Order Date]],"MMM")</f>
        <v>Mar</v>
      </c>
      <c r="Q116" t="str">
        <f>TEXT(Data1[[#This Row],[Order Date]],"DDD")</f>
        <v>Sat</v>
      </c>
      <c r="R116">
        <f t="shared" si="1"/>
        <v>6</v>
      </c>
    </row>
    <row r="117" spans="1:18" x14ac:dyDescent="0.35">
      <c r="A117">
        <v>116</v>
      </c>
      <c r="B117" t="s">
        <v>162</v>
      </c>
      <c r="C117" t="s">
        <v>24</v>
      </c>
      <c r="D117" t="s">
        <v>25</v>
      </c>
      <c r="E117" s="4">
        <v>45554</v>
      </c>
      <c r="F117" s="4">
        <v>45564</v>
      </c>
      <c r="G117" s="8">
        <v>10</v>
      </c>
      <c r="H117" s="8">
        <v>121</v>
      </c>
      <c r="I117" s="8">
        <f>Data1[[#This Row],[Unit Price]]*Data1[[#This Row],[Quantity]]</f>
        <v>1210</v>
      </c>
      <c r="J117" s="8">
        <f>Data1[[#This Row],[Revenue]]*VLOOKUP(Data1[[#This Row],[Product Name]],Table24[],2,FALSE)</f>
        <v>665.5</v>
      </c>
      <c r="K117" s="8">
        <f>Data1[[#This Row],[Revenue]]-Data1[[#This Row],[Cost ]]</f>
        <v>544.5</v>
      </c>
      <c r="L117" t="s">
        <v>14</v>
      </c>
      <c r="M117" t="s">
        <v>550</v>
      </c>
      <c r="N117" t="s">
        <v>29</v>
      </c>
      <c r="O117" t="str">
        <f>TEXT(Data1[[#This Row],[Order Date]],"YYY")</f>
        <v>2024</v>
      </c>
      <c r="P117" t="str">
        <f>TEXT(Data1[[#This Row],[Order Date]],"MMM")</f>
        <v>Sep</v>
      </c>
      <c r="Q117" t="str">
        <f>TEXT(Data1[[#This Row],[Order Date]],"DDD")</f>
        <v>Thu</v>
      </c>
      <c r="R117">
        <f t="shared" si="1"/>
        <v>10</v>
      </c>
    </row>
    <row r="118" spans="1:18" x14ac:dyDescent="0.35">
      <c r="A118">
        <v>117</v>
      </c>
      <c r="B118" t="s">
        <v>163</v>
      </c>
      <c r="C118" t="s">
        <v>17</v>
      </c>
      <c r="D118" t="s">
        <v>18</v>
      </c>
      <c r="E118" s="4">
        <v>45629</v>
      </c>
      <c r="F118" s="4">
        <v>45633</v>
      </c>
      <c r="G118" s="8">
        <v>9</v>
      </c>
      <c r="H118" s="8">
        <v>318</v>
      </c>
      <c r="I118" s="8">
        <f>Data1[[#This Row],[Unit Price]]*Data1[[#This Row],[Quantity]]</f>
        <v>2862</v>
      </c>
      <c r="J118" s="8">
        <f>Data1[[#This Row],[Revenue]]*VLOOKUP(Data1[[#This Row],[Product Name]],Table24[],2,FALSE)</f>
        <v>1431</v>
      </c>
      <c r="K118" s="8">
        <f>Data1[[#This Row],[Revenue]]-Data1[[#This Row],[Cost ]]</f>
        <v>1431</v>
      </c>
      <c r="L118" t="s">
        <v>14</v>
      </c>
      <c r="M118" t="s">
        <v>550</v>
      </c>
      <c r="N118" t="s">
        <v>19</v>
      </c>
      <c r="O118" t="str">
        <f>TEXT(Data1[[#This Row],[Order Date]],"YYY")</f>
        <v>2024</v>
      </c>
      <c r="P118" t="str">
        <f>TEXT(Data1[[#This Row],[Order Date]],"MMM")</f>
        <v>Dec</v>
      </c>
      <c r="Q118" t="str">
        <f>TEXT(Data1[[#This Row],[Order Date]],"DDD")</f>
        <v>Tue</v>
      </c>
      <c r="R118">
        <f t="shared" si="1"/>
        <v>4</v>
      </c>
    </row>
    <row r="119" spans="1:18" x14ac:dyDescent="0.35">
      <c r="A119">
        <v>118</v>
      </c>
      <c r="B119" t="s">
        <v>164</v>
      </c>
      <c r="C119" t="s">
        <v>24</v>
      </c>
      <c r="D119" t="s">
        <v>38</v>
      </c>
      <c r="E119" s="4">
        <v>45510</v>
      </c>
      <c r="F119" s="4">
        <v>45521</v>
      </c>
      <c r="G119" s="8">
        <v>2</v>
      </c>
      <c r="H119" s="8">
        <v>512</v>
      </c>
      <c r="I119" s="8">
        <f>Data1[[#This Row],[Unit Price]]*Data1[[#This Row],[Quantity]]</f>
        <v>1024</v>
      </c>
      <c r="J119" s="8">
        <f>Data1[[#This Row],[Revenue]]*VLOOKUP(Data1[[#This Row],[Product Name]],Table24[],2,FALSE)</f>
        <v>512</v>
      </c>
      <c r="K119" s="8">
        <f>Data1[[#This Row],[Revenue]]-Data1[[#This Row],[Cost ]]</f>
        <v>512</v>
      </c>
      <c r="L119" t="s">
        <v>14</v>
      </c>
      <c r="M119" t="s">
        <v>33</v>
      </c>
      <c r="N119" t="s">
        <v>15</v>
      </c>
      <c r="O119" t="str">
        <f>TEXT(Data1[[#This Row],[Order Date]],"YYY")</f>
        <v>2024</v>
      </c>
      <c r="P119" t="str">
        <f>TEXT(Data1[[#This Row],[Order Date]],"MMM")</f>
        <v>Aug</v>
      </c>
      <c r="Q119" t="str">
        <f>TEXT(Data1[[#This Row],[Order Date]],"DDD")</f>
        <v>Tue</v>
      </c>
      <c r="R119">
        <f t="shared" si="1"/>
        <v>11</v>
      </c>
    </row>
    <row r="120" spans="1:18" x14ac:dyDescent="0.35">
      <c r="A120">
        <v>119</v>
      </c>
      <c r="B120" t="s">
        <v>165</v>
      </c>
      <c r="C120" t="s">
        <v>12</v>
      </c>
      <c r="D120" t="s">
        <v>96</v>
      </c>
      <c r="E120" s="4">
        <v>45603</v>
      </c>
      <c r="F120" s="4">
        <v>45608</v>
      </c>
      <c r="G120" s="8">
        <v>3</v>
      </c>
      <c r="H120" s="8">
        <v>77</v>
      </c>
      <c r="I120" s="8">
        <f>Data1[[#This Row],[Unit Price]]*Data1[[#This Row],[Quantity]]</f>
        <v>231</v>
      </c>
      <c r="J120" s="8">
        <f>Data1[[#This Row],[Revenue]]*VLOOKUP(Data1[[#This Row],[Product Name]],Table24[],2,FALSE)</f>
        <v>161.69999999999999</v>
      </c>
      <c r="K120" s="8">
        <f>Data1[[#This Row],[Revenue]]-Data1[[#This Row],[Cost ]]</f>
        <v>69.300000000000011</v>
      </c>
      <c r="L120" t="s">
        <v>28</v>
      </c>
      <c r="M120" t="s">
        <v>551</v>
      </c>
      <c r="N120" t="s">
        <v>29</v>
      </c>
      <c r="O120" t="str">
        <f>TEXT(Data1[[#This Row],[Order Date]],"YYY")</f>
        <v>2024</v>
      </c>
      <c r="P120" t="str">
        <f>TEXT(Data1[[#This Row],[Order Date]],"MMM")</f>
        <v>Nov</v>
      </c>
      <c r="Q120" t="str">
        <f>TEXT(Data1[[#This Row],[Order Date]],"DDD")</f>
        <v>Thu</v>
      </c>
      <c r="R120">
        <f t="shared" si="1"/>
        <v>5</v>
      </c>
    </row>
    <row r="121" spans="1:18" x14ac:dyDescent="0.35">
      <c r="A121">
        <v>120</v>
      </c>
      <c r="B121" t="s">
        <v>166</v>
      </c>
      <c r="C121" t="s">
        <v>24</v>
      </c>
      <c r="D121" t="s">
        <v>70</v>
      </c>
      <c r="E121" s="4">
        <v>45601</v>
      </c>
      <c r="F121" s="4">
        <v>45605</v>
      </c>
      <c r="G121" s="8">
        <v>7</v>
      </c>
      <c r="H121" s="8">
        <v>111</v>
      </c>
      <c r="I121" s="8">
        <f>Data1[[#This Row],[Unit Price]]*Data1[[#This Row],[Quantity]]</f>
        <v>777</v>
      </c>
      <c r="J121" s="8">
        <f>Data1[[#This Row],[Revenue]]*VLOOKUP(Data1[[#This Row],[Product Name]],Table24[],2,FALSE)</f>
        <v>427.35</v>
      </c>
      <c r="K121" s="8">
        <f>Data1[[#This Row],[Revenue]]-Data1[[#This Row],[Cost ]]</f>
        <v>349.65</v>
      </c>
      <c r="L121" t="s">
        <v>28</v>
      </c>
      <c r="M121" t="s">
        <v>549</v>
      </c>
      <c r="N121" t="s">
        <v>46</v>
      </c>
      <c r="O121" t="str">
        <f>TEXT(Data1[[#This Row],[Order Date]],"YYY")</f>
        <v>2024</v>
      </c>
      <c r="P121" t="str">
        <f>TEXT(Data1[[#This Row],[Order Date]],"MMM")</f>
        <v>Nov</v>
      </c>
      <c r="Q121" t="str">
        <f>TEXT(Data1[[#This Row],[Order Date]],"DDD")</f>
        <v>Tue</v>
      </c>
      <c r="R121">
        <f t="shared" si="1"/>
        <v>4</v>
      </c>
    </row>
    <row r="122" spans="1:18" x14ac:dyDescent="0.35">
      <c r="A122">
        <v>121</v>
      </c>
      <c r="B122" t="s">
        <v>167</v>
      </c>
      <c r="C122" t="s">
        <v>24</v>
      </c>
      <c r="D122" t="s">
        <v>38</v>
      </c>
      <c r="E122" s="4">
        <v>45504</v>
      </c>
      <c r="F122" s="4">
        <v>45509</v>
      </c>
      <c r="G122" s="8">
        <v>2</v>
      </c>
      <c r="H122" s="8">
        <v>330</v>
      </c>
      <c r="I122" s="8">
        <f>Data1[[#This Row],[Unit Price]]*Data1[[#This Row],[Quantity]]</f>
        <v>660</v>
      </c>
      <c r="J122" s="8">
        <f>Data1[[#This Row],[Revenue]]*VLOOKUP(Data1[[#This Row],[Product Name]],Table24[],2,FALSE)</f>
        <v>330</v>
      </c>
      <c r="K122" s="8">
        <f>Data1[[#This Row],[Revenue]]-Data1[[#This Row],[Cost ]]</f>
        <v>330</v>
      </c>
      <c r="L122" t="s">
        <v>28</v>
      </c>
      <c r="M122" t="s">
        <v>550</v>
      </c>
      <c r="N122" t="s">
        <v>46</v>
      </c>
      <c r="O122" t="str">
        <f>TEXT(Data1[[#This Row],[Order Date]],"YYY")</f>
        <v>2024</v>
      </c>
      <c r="P122" t="str">
        <f>TEXT(Data1[[#This Row],[Order Date]],"MMM")</f>
        <v>Jul</v>
      </c>
      <c r="Q122" t="str">
        <f>TEXT(Data1[[#This Row],[Order Date]],"DDD")</f>
        <v>Wed</v>
      </c>
      <c r="R122">
        <f t="shared" si="1"/>
        <v>5</v>
      </c>
    </row>
    <row r="123" spans="1:18" x14ac:dyDescent="0.35">
      <c r="A123">
        <v>122</v>
      </c>
      <c r="B123" t="s">
        <v>168</v>
      </c>
      <c r="C123" t="s">
        <v>31</v>
      </c>
      <c r="D123" t="s">
        <v>79</v>
      </c>
      <c r="E123" s="4">
        <v>45370</v>
      </c>
      <c r="F123" s="4">
        <v>45374</v>
      </c>
      <c r="G123" s="8">
        <v>8</v>
      </c>
      <c r="H123" s="8">
        <v>78</v>
      </c>
      <c r="I123" s="8">
        <f>Data1[[#This Row],[Unit Price]]*Data1[[#This Row],[Quantity]]</f>
        <v>624</v>
      </c>
      <c r="J123" s="8">
        <f>Data1[[#This Row],[Revenue]]*VLOOKUP(Data1[[#This Row],[Product Name]],Table24[],2,FALSE)</f>
        <v>405.6</v>
      </c>
      <c r="K123" s="8">
        <f>Data1[[#This Row],[Revenue]]-Data1[[#This Row],[Cost ]]</f>
        <v>218.39999999999998</v>
      </c>
      <c r="L123" t="s">
        <v>14</v>
      </c>
      <c r="M123" t="s">
        <v>551</v>
      </c>
      <c r="N123" t="s">
        <v>19</v>
      </c>
      <c r="O123" t="str">
        <f>TEXT(Data1[[#This Row],[Order Date]],"YYY")</f>
        <v>2024</v>
      </c>
      <c r="P123" t="str">
        <f>TEXT(Data1[[#This Row],[Order Date]],"MMM")</f>
        <v>Mar</v>
      </c>
      <c r="Q123" t="str">
        <f>TEXT(Data1[[#This Row],[Order Date]],"DDD")</f>
        <v>Tue</v>
      </c>
      <c r="R123">
        <f t="shared" si="1"/>
        <v>4</v>
      </c>
    </row>
    <row r="124" spans="1:18" x14ac:dyDescent="0.35">
      <c r="A124">
        <v>123</v>
      </c>
      <c r="B124" t="s">
        <v>169</v>
      </c>
      <c r="C124" t="s">
        <v>24</v>
      </c>
      <c r="D124" t="s">
        <v>115</v>
      </c>
      <c r="E124" s="4">
        <v>45482</v>
      </c>
      <c r="F124" s="4">
        <v>45486</v>
      </c>
      <c r="G124" s="8">
        <v>3</v>
      </c>
      <c r="H124" s="8">
        <v>579</v>
      </c>
      <c r="I124" s="8">
        <f>Data1[[#This Row],[Unit Price]]*Data1[[#This Row],[Quantity]]</f>
        <v>1737</v>
      </c>
      <c r="J124" s="8">
        <f>Data1[[#This Row],[Revenue]]*VLOOKUP(Data1[[#This Row],[Product Name]],Table24[],2,FALSE)</f>
        <v>1042.2</v>
      </c>
      <c r="K124" s="8">
        <f>Data1[[#This Row],[Revenue]]-Data1[[#This Row],[Cost ]]</f>
        <v>694.8</v>
      </c>
      <c r="L124" t="s">
        <v>28</v>
      </c>
      <c r="M124" t="s">
        <v>551</v>
      </c>
      <c r="N124" t="s">
        <v>19</v>
      </c>
      <c r="O124" t="str">
        <f>TEXT(Data1[[#This Row],[Order Date]],"YYY")</f>
        <v>2024</v>
      </c>
      <c r="P124" t="str">
        <f>TEXT(Data1[[#This Row],[Order Date]],"MMM")</f>
        <v>Jul</v>
      </c>
      <c r="Q124" t="str">
        <f>TEXT(Data1[[#This Row],[Order Date]],"DDD")</f>
        <v>Tue</v>
      </c>
      <c r="R124">
        <f t="shared" si="1"/>
        <v>4</v>
      </c>
    </row>
    <row r="125" spans="1:18" x14ac:dyDescent="0.35">
      <c r="A125">
        <v>124</v>
      </c>
      <c r="B125" t="s">
        <v>170</v>
      </c>
      <c r="C125" t="s">
        <v>17</v>
      </c>
      <c r="D125" t="s">
        <v>56</v>
      </c>
      <c r="E125" s="4">
        <v>45635</v>
      </c>
      <c r="F125" s="4">
        <v>45649</v>
      </c>
      <c r="G125" s="8">
        <v>2</v>
      </c>
      <c r="H125" s="8">
        <v>430</v>
      </c>
      <c r="I125" s="8">
        <f>Data1[[#This Row],[Unit Price]]*Data1[[#This Row],[Quantity]]</f>
        <v>860</v>
      </c>
      <c r="J125" s="8">
        <f>Data1[[#This Row],[Revenue]]*VLOOKUP(Data1[[#This Row],[Product Name]],Table24[],2,FALSE)</f>
        <v>473.00000000000006</v>
      </c>
      <c r="K125" s="8">
        <f>Data1[[#This Row],[Revenue]]-Data1[[#This Row],[Cost ]]</f>
        <v>386.99999999999994</v>
      </c>
      <c r="L125" t="s">
        <v>28</v>
      </c>
      <c r="M125" t="s">
        <v>547</v>
      </c>
      <c r="N125" t="s">
        <v>46</v>
      </c>
      <c r="O125" t="str">
        <f>TEXT(Data1[[#This Row],[Order Date]],"YYY")</f>
        <v>2024</v>
      </c>
      <c r="P125" t="str">
        <f>TEXT(Data1[[#This Row],[Order Date]],"MMM")</f>
        <v>Dec</v>
      </c>
      <c r="Q125" t="str">
        <f>TEXT(Data1[[#This Row],[Order Date]],"DDD")</f>
        <v>Mon</v>
      </c>
      <c r="R125">
        <f t="shared" si="1"/>
        <v>14</v>
      </c>
    </row>
    <row r="126" spans="1:18" x14ac:dyDescent="0.35">
      <c r="A126">
        <v>125</v>
      </c>
      <c r="B126" t="s">
        <v>171</v>
      </c>
      <c r="C126" t="s">
        <v>12</v>
      </c>
      <c r="D126" t="s">
        <v>96</v>
      </c>
      <c r="E126" s="4">
        <v>45599</v>
      </c>
      <c r="F126" s="4">
        <v>45620</v>
      </c>
      <c r="G126" s="8">
        <v>5</v>
      </c>
      <c r="H126" s="8">
        <v>370</v>
      </c>
      <c r="I126" s="8">
        <f>Data1[[#This Row],[Unit Price]]*Data1[[#This Row],[Quantity]]</f>
        <v>1850</v>
      </c>
      <c r="J126" s="8">
        <f>Data1[[#This Row],[Revenue]]*VLOOKUP(Data1[[#This Row],[Product Name]],Table24[],2,FALSE)</f>
        <v>1295</v>
      </c>
      <c r="K126" s="8">
        <f>Data1[[#This Row],[Revenue]]-Data1[[#This Row],[Cost ]]</f>
        <v>555</v>
      </c>
      <c r="L126" t="s">
        <v>28</v>
      </c>
      <c r="M126" t="s">
        <v>551</v>
      </c>
      <c r="N126" t="s">
        <v>15</v>
      </c>
      <c r="O126" t="str">
        <f>TEXT(Data1[[#This Row],[Order Date]],"YYY")</f>
        <v>2024</v>
      </c>
      <c r="P126" t="str">
        <f>TEXT(Data1[[#This Row],[Order Date]],"MMM")</f>
        <v>Nov</v>
      </c>
      <c r="Q126" t="str">
        <f>TEXT(Data1[[#This Row],[Order Date]],"DDD")</f>
        <v>Sun</v>
      </c>
      <c r="R126">
        <f t="shared" si="1"/>
        <v>21</v>
      </c>
    </row>
    <row r="127" spans="1:18" x14ac:dyDescent="0.35">
      <c r="A127">
        <v>126</v>
      </c>
      <c r="B127" t="s">
        <v>172</v>
      </c>
      <c r="C127" t="s">
        <v>17</v>
      </c>
      <c r="D127" t="s">
        <v>56</v>
      </c>
      <c r="E127" s="4">
        <v>45350</v>
      </c>
      <c r="F127" s="4">
        <v>45354</v>
      </c>
      <c r="G127" s="8">
        <v>5</v>
      </c>
      <c r="H127" s="8">
        <v>597</v>
      </c>
      <c r="I127" s="8">
        <f>Data1[[#This Row],[Unit Price]]*Data1[[#This Row],[Quantity]]</f>
        <v>2985</v>
      </c>
      <c r="J127" s="8">
        <f>Data1[[#This Row],[Revenue]]*VLOOKUP(Data1[[#This Row],[Product Name]],Table24[],2,FALSE)</f>
        <v>1641.7500000000002</v>
      </c>
      <c r="K127" s="8">
        <f>Data1[[#This Row],[Revenue]]-Data1[[#This Row],[Cost ]]</f>
        <v>1343.2499999999998</v>
      </c>
      <c r="L127" t="s">
        <v>28</v>
      </c>
      <c r="M127" t="s">
        <v>551</v>
      </c>
      <c r="N127" t="s">
        <v>46</v>
      </c>
      <c r="O127" t="str">
        <f>TEXT(Data1[[#This Row],[Order Date]],"YYY")</f>
        <v>2024</v>
      </c>
      <c r="P127" t="str">
        <f>TEXT(Data1[[#This Row],[Order Date]],"MMM")</f>
        <v>Feb</v>
      </c>
      <c r="Q127" t="str">
        <f>TEXT(Data1[[#This Row],[Order Date]],"DDD")</f>
        <v>Wed</v>
      </c>
      <c r="R127">
        <f t="shared" si="1"/>
        <v>4</v>
      </c>
    </row>
    <row r="128" spans="1:18" x14ac:dyDescent="0.35">
      <c r="A128">
        <v>127</v>
      </c>
      <c r="B128" t="s">
        <v>173</v>
      </c>
      <c r="C128" t="s">
        <v>17</v>
      </c>
      <c r="D128" t="s">
        <v>60</v>
      </c>
      <c r="E128" s="4">
        <v>45637</v>
      </c>
      <c r="F128" s="4">
        <v>45645</v>
      </c>
      <c r="G128" s="8">
        <v>9</v>
      </c>
      <c r="H128" s="8">
        <v>36</v>
      </c>
      <c r="I128" s="8">
        <f>Data1[[#This Row],[Unit Price]]*Data1[[#This Row],[Quantity]]</f>
        <v>324</v>
      </c>
      <c r="J128" s="8">
        <f>Data1[[#This Row],[Revenue]]*VLOOKUP(Data1[[#This Row],[Product Name]],Table24[],2,FALSE)</f>
        <v>210.6</v>
      </c>
      <c r="K128" s="8">
        <f>Data1[[#This Row],[Revenue]]-Data1[[#This Row],[Cost ]]</f>
        <v>113.4</v>
      </c>
      <c r="L128" t="s">
        <v>14</v>
      </c>
      <c r="M128" t="s">
        <v>33</v>
      </c>
      <c r="N128" t="s">
        <v>46</v>
      </c>
      <c r="O128" t="str">
        <f>TEXT(Data1[[#This Row],[Order Date]],"YYY")</f>
        <v>2024</v>
      </c>
      <c r="P128" t="str">
        <f>TEXT(Data1[[#This Row],[Order Date]],"MMM")</f>
        <v>Dec</v>
      </c>
      <c r="Q128" t="str">
        <f>TEXT(Data1[[#This Row],[Order Date]],"DDD")</f>
        <v>Wed</v>
      </c>
      <c r="R128">
        <f t="shared" si="1"/>
        <v>8</v>
      </c>
    </row>
    <row r="129" spans="1:18" x14ac:dyDescent="0.35">
      <c r="A129">
        <v>128</v>
      </c>
      <c r="B129" t="s">
        <v>174</v>
      </c>
      <c r="C129" t="s">
        <v>21</v>
      </c>
      <c r="D129" t="s">
        <v>83</v>
      </c>
      <c r="E129" s="4">
        <v>45651</v>
      </c>
      <c r="F129" s="4">
        <v>45660</v>
      </c>
      <c r="G129" s="8">
        <v>5</v>
      </c>
      <c r="H129" s="8">
        <v>953</v>
      </c>
      <c r="I129" s="8">
        <f>Data1[[#This Row],[Unit Price]]*Data1[[#This Row],[Quantity]]</f>
        <v>4765</v>
      </c>
      <c r="J129" s="8">
        <f>Data1[[#This Row],[Revenue]]*VLOOKUP(Data1[[#This Row],[Product Name]],Table24[],2,FALSE)</f>
        <v>3812</v>
      </c>
      <c r="K129" s="8">
        <f>Data1[[#This Row],[Revenue]]-Data1[[#This Row],[Cost ]]</f>
        <v>953</v>
      </c>
      <c r="L129" t="s">
        <v>14</v>
      </c>
      <c r="M129" t="s">
        <v>547</v>
      </c>
      <c r="N129" t="s">
        <v>15</v>
      </c>
      <c r="O129" t="str">
        <f>TEXT(Data1[[#This Row],[Order Date]],"YYY")</f>
        <v>2024</v>
      </c>
      <c r="P129" t="str">
        <f>TEXT(Data1[[#This Row],[Order Date]],"MMM")</f>
        <v>Dec</v>
      </c>
      <c r="Q129" t="str">
        <f>TEXT(Data1[[#This Row],[Order Date]],"DDD")</f>
        <v>Wed</v>
      </c>
      <c r="R129">
        <f t="shared" si="1"/>
        <v>9</v>
      </c>
    </row>
    <row r="130" spans="1:18" x14ac:dyDescent="0.35">
      <c r="A130">
        <v>129</v>
      </c>
      <c r="B130" t="s">
        <v>175</v>
      </c>
      <c r="C130" t="s">
        <v>21</v>
      </c>
      <c r="D130" t="s">
        <v>54</v>
      </c>
      <c r="E130" s="4">
        <v>45581</v>
      </c>
      <c r="F130" s="4">
        <v>45584</v>
      </c>
      <c r="G130" s="8">
        <v>7</v>
      </c>
      <c r="H130" s="8">
        <v>81</v>
      </c>
      <c r="I130" s="8">
        <f>Data1[[#This Row],[Unit Price]]*Data1[[#This Row],[Quantity]]</f>
        <v>567</v>
      </c>
      <c r="J130" s="8">
        <f>Data1[[#This Row],[Revenue]]*VLOOKUP(Data1[[#This Row],[Product Name]],Table24[],2,FALSE)</f>
        <v>396.9</v>
      </c>
      <c r="K130" s="8">
        <f>Data1[[#This Row],[Revenue]]-Data1[[#This Row],[Cost ]]</f>
        <v>170.10000000000002</v>
      </c>
      <c r="L130" t="s">
        <v>14</v>
      </c>
      <c r="M130" t="s">
        <v>551</v>
      </c>
      <c r="N130" t="s">
        <v>19</v>
      </c>
      <c r="O130" t="str">
        <f>TEXT(Data1[[#This Row],[Order Date]],"YYY")</f>
        <v>2024</v>
      </c>
      <c r="P130" t="str">
        <f>TEXT(Data1[[#This Row],[Order Date]],"MMM")</f>
        <v>Oct</v>
      </c>
      <c r="Q130" t="str">
        <f>TEXT(Data1[[#This Row],[Order Date]],"DDD")</f>
        <v>Wed</v>
      </c>
      <c r="R130">
        <f t="shared" ref="R130:R193" si="2">_xlfn.DAYS(F:F,E:E)</f>
        <v>3</v>
      </c>
    </row>
    <row r="131" spans="1:18" x14ac:dyDescent="0.35">
      <c r="A131">
        <v>130</v>
      </c>
      <c r="B131" t="s">
        <v>176</v>
      </c>
      <c r="C131" t="s">
        <v>31</v>
      </c>
      <c r="D131" t="s">
        <v>79</v>
      </c>
      <c r="E131" s="4">
        <v>45582</v>
      </c>
      <c r="F131" s="4">
        <v>45594</v>
      </c>
      <c r="G131" s="8">
        <v>10</v>
      </c>
      <c r="H131" s="8">
        <v>96</v>
      </c>
      <c r="I131" s="8">
        <f>Data1[[#This Row],[Unit Price]]*Data1[[#This Row],[Quantity]]</f>
        <v>960</v>
      </c>
      <c r="J131" s="8">
        <f>Data1[[#This Row],[Revenue]]*VLOOKUP(Data1[[#This Row],[Product Name]],Table24[],2,FALSE)</f>
        <v>624</v>
      </c>
      <c r="K131" s="8">
        <f>Data1[[#This Row],[Revenue]]-Data1[[#This Row],[Cost ]]</f>
        <v>336</v>
      </c>
      <c r="L131" t="s">
        <v>14</v>
      </c>
      <c r="M131" t="s">
        <v>551</v>
      </c>
      <c r="N131" t="s">
        <v>29</v>
      </c>
      <c r="O131" t="str">
        <f>TEXT(Data1[[#This Row],[Order Date]],"YYY")</f>
        <v>2024</v>
      </c>
      <c r="P131" t="str">
        <f>TEXT(Data1[[#This Row],[Order Date]],"MMM")</f>
        <v>Oct</v>
      </c>
      <c r="Q131" t="str">
        <f>TEXT(Data1[[#This Row],[Order Date]],"DDD")</f>
        <v>Thu</v>
      </c>
      <c r="R131">
        <f t="shared" si="2"/>
        <v>12</v>
      </c>
    </row>
    <row r="132" spans="1:18" x14ac:dyDescent="0.35">
      <c r="A132">
        <v>131</v>
      </c>
      <c r="B132" t="s">
        <v>177</v>
      </c>
      <c r="C132" t="s">
        <v>17</v>
      </c>
      <c r="D132" t="s">
        <v>44</v>
      </c>
      <c r="E132" s="4">
        <v>45504</v>
      </c>
      <c r="F132" s="4">
        <v>45507</v>
      </c>
      <c r="G132" s="8">
        <v>5</v>
      </c>
      <c r="H132" s="8">
        <v>230</v>
      </c>
      <c r="I132" s="8">
        <f>Data1[[#This Row],[Unit Price]]*Data1[[#This Row],[Quantity]]</f>
        <v>1150</v>
      </c>
      <c r="J132" s="8">
        <f>Data1[[#This Row],[Revenue]]*VLOOKUP(Data1[[#This Row],[Product Name]],Table24[],2,FALSE)</f>
        <v>690</v>
      </c>
      <c r="K132" s="8">
        <f>Data1[[#This Row],[Revenue]]-Data1[[#This Row],[Cost ]]</f>
        <v>460</v>
      </c>
      <c r="L132" t="s">
        <v>14</v>
      </c>
      <c r="M132" t="s">
        <v>549</v>
      </c>
      <c r="N132" t="s">
        <v>19</v>
      </c>
      <c r="O132" t="str">
        <f>TEXT(Data1[[#This Row],[Order Date]],"YYY")</f>
        <v>2024</v>
      </c>
      <c r="P132" t="str">
        <f>TEXT(Data1[[#This Row],[Order Date]],"MMM")</f>
        <v>Jul</v>
      </c>
      <c r="Q132" t="str">
        <f>TEXT(Data1[[#This Row],[Order Date]],"DDD")</f>
        <v>Wed</v>
      </c>
      <c r="R132">
        <f t="shared" si="2"/>
        <v>3</v>
      </c>
    </row>
    <row r="133" spans="1:18" x14ac:dyDescent="0.35">
      <c r="A133">
        <v>132</v>
      </c>
      <c r="B133" t="s">
        <v>178</v>
      </c>
      <c r="C133" t="s">
        <v>17</v>
      </c>
      <c r="D133" t="s">
        <v>56</v>
      </c>
      <c r="E133" s="4">
        <v>45315</v>
      </c>
      <c r="F133" s="4">
        <v>45329</v>
      </c>
      <c r="G133" s="8">
        <v>4</v>
      </c>
      <c r="H133" s="8">
        <v>414</v>
      </c>
      <c r="I133" s="8">
        <f>Data1[[#This Row],[Unit Price]]*Data1[[#This Row],[Quantity]]</f>
        <v>1656</v>
      </c>
      <c r="J133" s="8">
        <f>Data1[[#This Row],[Revenue]]*VLOOKUP(Data1[[#This Row],[Product Name]],Table24[],2,FALSE)</f>
        <v>910.80000000000007</v>
      </c>
      <c r="K133" s="8">
        <f>Data1[[#This Row],[Revenue]]-Data1[[#This Row],[Cost ]]</f>
        <v>745.19999999999993</v>
      </c>
      <c r="L133" t="s">
        <v>14</v>
      </c>
      <c r="M133" t="s">
        <v>33</v>
      </c>
      <c r="N133" t="s">
        <v>15</v>
      </c>
      <c r="O133" t="str">
        <f>TEXT(Data1[[#This Row],[Order Date]],"YYY")</f>
        <v>2024</v>
      </c>
      <c r="P133" t="str">
        <f>TEXT(Data1[[#This Row],[Order Date]],"MMM")</f>
        <v>Jan</v>
      </c>
      <c r="Q133" t="str">
        <f>TEXT(Data1[[#This Row],[Order Date]],"DDD")</f>
        <v>Wed</v>
      </c>
      <c r="R133">
        <f t="shared" si="2"/>
        <v>14</v>
      </c>
    </row>
    <row r="134" spans="1:18" x14ac:dyDescent="0.35">
      <c r="A134">
        <v>133</v>
      </c>
      <c r="B134" t="s">
        <v>179</v>
      </c>
      <c r="C134" t="s">
        <v>12</v>
      </c>
      <c r="D134" t="s">
        <v>13</v>
      </c>
      <c r="E134" s="4">
        <v>45546</v>
      </c>
      <c r="F134" s="4">
        <v>45559</v>
      </c>
      <c r="G134" s="8">
        <v>7</v>
      </c>
      <c r="H134" s="8">
        <v>189</v>
      </c>
      <c r="I134" s="8">
        <f>Data1[[#This Row],[Unit Price]]*Data1[[#This Row],[Quantity]]</f>
        <v>1323</v>
      </c>
      <c r="J134" s="8">
        <f>Data1[[#This Row],[Revenue]]*VLOOKUP(Data1[[#This Row],[Product Name]],Table24[],2,FALSE)</f>
        <v>992.25</v>
      </c>
      <c r="K134" s="8">
        <f>Data1[[#This Row],[Revenue]]-Data1[[#This Row],[Cost ]]</f>
        <v>330.75</v>
      </c>
      <c r="L134" t="s">
        <v>28</v>
      </c>
      <c r="M134" t="s">
        <v>551</v>
      </c>
      <c r="N134" t="s">
        <v>19</v>
      </c>
      <c r="O134" t="str">
        <f>TEXT(Data1[[#This Row],[Order Date]],"YYY")</f>
        <v>2024</v>
      </c>
      <c r="P134" t="str">
        <f>TEXT(Data1[[#This Row],[Order Date]],"MMM")</f>
        <v>Sep</v>
      </c>
      <c r="Q134" t="str">
        <f>TEXT(Data1[[#This Row],[Order Date]],"DDD")</f>
        <v>Wed</v>
      </c>
      <c r="R134">
        <f t="shared" si="2"/>
        <v>13</v>
      </c>
    </row>
    <row r="135" spans="1:18" x14ac:dyDescent="0.35">
      <c r="A135">
        <v>134</v>
      </c>
      <c r="B135" t="s">
        <v>180</v>
      </c>
      <c r="C135" t="s">
        <v>24</v>
      </c>
      <c r="D135" t="s">
        <v>25</v>
      </c>
      <c r="E135" s="4">
        <v>45350</v>
      </c>
      <c r="F135" s="4">
        <v>45356</v>
      </c>
      <c r="G135" s="8">
        <v>7</v>
      </c>
      <c r="H135" s="8">
        <v>31</v>
      </c>
      <c r="I135" s="8">
        <f>Data1[[#This Row],[Unit Price]]*Data1[[#This Row],[Quantity]]</f>
        <v>217</v>
      </c>
      <c r="J135" s="8">
        <f>Data1[[#This Row],[Revenue]]*VLOOKUP(Data1[[#This Row],[Product Name]],Table24[],2,FALSE)</f>
        <v>119.35000000000001</v>
      </c>
      <c r="K135" s="8">
        <f>Data1[[#This Row],[Revenue]]-Data1[[#This Row],[Cost ]]</f>
        <v>97.649999999999991</v>
      </c>
      <c r="L135" t="s">
        <v>28</v>
      </c>
      <c r="M135" t="s">
        <v>547</v>
      </c>
      <c r="N135" t="s">
        <v>19</v>
      </c>
      <c r="O135" t="str">
        <f>TEXT(Data1[[#This Row],[Order Date]],"YYY")</f>
        <v>2024</v>
      </c>
      <c r="P135" t="str">
        <f>TEXT(Data1[[#This Row],[Order Date]],"MMM")</f>
        <v>Feb</v>
      </c>
      <c r="Q135" t="str">
        <f>TEXT(Data1[[#This Row],[Order Date]],"DDD")</f>
        <v>Wed</v>
      </c>
      <c r="R135">
        <f t="shared" si="2"/>
        <v>6</v>
      </c>
    </row>
    <row r="136" spans="1:18" x14ac:dyDescent="0.35">
      <c r="A136">
        <v>135</v>
      </c>
      <c r="B136" t="s">
        <v>181</v>
      </c>
      <c r="C136" t="s">
        <v>17</v>
      </c>
      <c r="D136" t="s">
        <v>44</v>
      </c>
      <c r="E136" s="4">
        <v>45560</v>
      </c>
      <c r="F136" s="4">
        <v>45572</v>
      </c>
      <c r="G136" s="8">
        <v>2</v>
      </c>
      <c r="H136" s="8">
        <v>415</v>
      </c>
      <c r="I136" s="8">
        <f>Data1[[#This Row],[Unit Price]]*Data1[[#This Row],[Quantity]]</f>
        <v>830</v>
      </c>
      <c r="J136" s="8">
        <f>Data1[[#This Row],[Revenue]]*VLOOKUP(Data1[[#This Row],[Product Name]],Table24[],2,FALSE)</f>
        <v>498</v>
      </c>
      <c r="K136" s="8">
        <f>Data1[[#This Row],[Revenue]]-Data1[[#This Row],[Cost ]]</f>
        <v>332</v>
      </c>
      <c r="L136" t="s">
        <v>28</v>
      </c>
      <c r="M136" t="s">
        <v>549</v>
      </c>
      <c r="N136" t="s">
        <v>29</v>
      </c>
      <c r="O136" t="str">
        <f>TEXT(Data1[[#This Row],[Order Date]],"YYY")</f>
        <v>2024</v>
      </c>
      <c r="P136" t="str">
        <f>TEXT(Data1[[#This Row],[Order Date]],"MMM")</f>
        <v>Sep</v>
      </c>
      <c r="Q136" t="str">
        <f>TEXT(Data1[[#This Row],[Order Date]],"DDD")</f>
        <v>Wed</v>
      </c>
      <c r="R136">
        <f t="shared" si="2"/>
        <v>12</v>
      </c>
    </row>
    <row r="137" spans="1:18" x14ac:dyDescent="0.35">
      <c r="A137">
        <v>136</v>
      </c>
      <c r="B137" t="s">
        <v>182</v>
      </c>
      <c r="C137" t="s">
        <v>31</v>
      </c>
      <c r="D137" t="s">
        <v>42</v>
      </c>
      <c r="E137" s="4">
        <v>45462</v>
      </c>
      <c r="F137" s="4">
        <v>45469</v>
      </c>
      <c r="G137" s="8">
        <v>3</v>
      </c>
      <c r="H137" s="8">
        <v>88</v>
      </c>
      <c r="I137" s="8">
        <f>Data1[[#This Row],[Unit Price]]*Data1[[#This Row],[Quantity]]</f>
        <v>264</v>
      </c>
      <c r="J137" s="8">
        <f>Data1[[#This Row],[Revenue]]*VLOOKUP(Data1[[#This Row],[Product Name]],Table24[],2,FALSE)</f>
        <v>171.6</v>
      </c>
      <c r="K137" s="8">
        <f>Data1[[#This Row],[Revenue]]-Data1[[#This Row],[Cost ]]</f>
        <v>92.4</v>
      </c>
      <c r="L137" t="s">
        <v>28</v>
      </c>
      <c r="M137" t="s">
        <v>33</v>
      </c>
      <c r="N137" t="s">
        <v>15</v>
      </c>
      <c r="O137" t="str">
        <f>TEXT(Data1[[#This Row],[Order Date]],"YYY")</f>
        <v>2024</v>
      </c>
      <c r="P137" t="str">
        <f>TEXT(Data1[[#This Row],[Order Date]],"MMM")</f>
        <v>Jun</v>
      </c>
      <c r="Q137" t="str">
        <f>TEXT(Data1[[#This Row],[Order Date]],"DDD")</f>
        <v>Wed</v>
      </c>
      <c r="R137">
        <f t="shared" si="2"/>
        <v>7</v>
      </c>
    </row>
    <row r="138" spans="1:18" x14ac:dyDescent="0.35">
      <c r="A138">
        <v>137</v>
      </c>
      <c r="B138" t="s">
        <v>183</v>
      </c>
      <c r="C138" t="s">
        <v>17</v>
      </c>
      <c r="D138" t="s">
        <v>64</v>
      </c>
      <c r="E138" s="4">
        <v>45470</v>
      </c>
      <c r="F138" s="4">
        <v>45478</v>
      </c>
      <c r="G138" s="8">
        <v>6</v>
      </c>
      <c r="H138" s="8">
        <v>754</v>
      </c>
      <c r="I138" s="8">
        <f>Data1[[#This Row],[Unit Price]]*Data1[[#This Row],[Quantity]]</f>
        <v>4524</v>
      </c>
      <c r="J138" s="8">
        <f>Data1[[#This Row],[Revenue]]*VLOOKUP(Data1[[#This Row],[Product Name]],Table24[],2,FALSE)</f>
        <v>2262</v>
      </c>
      <c r="K138" s="8">
        <f>Data1[[#This Row],[Revenue]]-Data1[[#This Row],[Cost ]]</f>
        <v>2262</v>
      </c>
      <c r="L138" t="s">
        <v>14</v>
      </c>
      <c r="M138" t="s">
        <v>549</v>
      </c>
      <c r="N138" t="s">
        <v>15</v>
      </c>
      <c r="O138" t="str">
        <f>TEXT(Data1[[#This Row],[Order Date]],"YYY")</f>
        <v>2024</v>
      </c>
      <c r="P138" t="str">
        <f>TEXT(Data1[[#This Row],[Order Date]],"MMM")</f>
        <v>Jun</v>
      </c>
      <c r="Q138" t="str">
        <f>TEXT(Data1[[#This Row],[Order Date]],"DDD")</f>
        <v>Thu</v>
      </c>
      <c r="R138">
        <f t="shared" si="2"/>
        <v>8</v>
      </c>
    </row>
    <row r="139" spans="1:18" x14ac:dyDescent="0.35">
      <c r="A139">
        <v>138</v>
      </c>
      <c r="B139" t="s">
        <v>184</v>
      </c>
      <c r="C139" t="s">
        <v>12</v>
      </c>
      <c r="D139" t="s">
        <v>58</v>
      </c>
      <c r="E139" s="4">
        <v>45423</v>
      </c>
      <c r="F139" s="4">
        <v>45435</v>
      </c>
      <c r="G139" s="8">
        <v>4</v>
      </c>
      <c r="H139" s="8">
        <v>187</v>
      </c>
      <c r="I139" s="8">
        <f>Data1[[#This Row],[Unit Price]]*Data1[[#This Row],[Quantity]]</f>
        <v>748</v>
      </c>
      <c r="J139" s="8">
        <f>Data1[[#This Row],[Revenue]]*VLOOKUP(Data1[[#This Row],[Product Name]],Table24[],2,FALSE)</f>
        <v>635.79999999999995</v>
      </c>
      <c r="K139" s="8">
        <f>Data1[[#This Row],[Revenue]]-Data1[[#This Row],[Cost ]]</f>
        <v>112.20000000000005</v>
      </c>
      <c r="L139" t="s">
        <v>28</v>
      </c>
      <c r="M139" t="s">
        <v>33</v>
      </c>
      <c r="N139" t="s">
        <v>15</v>
      </c>
      <c r="O139" t="str">
        <f>TEXT(Data1[[#This Row],[Order Date]],"YYY")</f>
        <v>2024</v>
      </c>
      <c r="P139" t="str">
        <f>TEXT(Data1[[#This Row],[Order Date]],"MMM")</f>
        <v>May</v>
      </c>
      <c r="Q139" t="str">
        <f>TEXT(Data1[[#This Row],[Order Date]],"DDD")</f>
        <v>Sat</v>
      </c>
      <c r="R139">
        <f t="shared" si="2"/>
        <v>12</v>
      </c>
    </row>
    <row r="140" spans="1:18" x14ac:dyDescent="0.35">
      <c r="A140">
        <v>139</v>
      </c>
      <c r="B140" t="s">
        <v>185</v>
      </c>
      <c r="C140" t="s">
        <v>12</v>
      </c>
      <c r="D140" t="s">
        <v>58</v>
      </c>
      <c r="E140" s="4">
        <v>45613</v>
      </c>
      <c r="F140" s="4">
        <v>45623</v>
      </c>
      <c r="G140" s="8">
        <v>8</v>
      </c>
      <c r="H140" s="8">
        <v>485</v>
      </c>
      <c r="I140" s="8">
        <f>Data1[[#This Row],[Unit Price]]*Data1[[#This Row],[Quantity]]</f>
        <v>3880</v>
      </c>
      <c r="J140" s="8">
        <f>Data1[[#This Row],[Revenue]]*VLOOKUP(Data1[[#This Row],[Product Name]],Table24[],2,FALSE)</f>
        <v>3298</v>
      </c>
      <c r="K140" s="8">
        <f>Data1[[#This Row],[Revenue]]-Data1[[#This Row],[Cost ]]</f>
        <v>582</v>
      </c>
      <c r="L140" t="s">
        <v>28</v>
      </c>
      <c r="M140" t="s">
        <v>549</v>
      </c>
      <c r="N140" t="s">
        <v>46</v>
      </c>
      <c r="O140" t="str">
        <f>TEXT(Data1[[#This Row],[Order Date]],"YYY")</f>
        <v>2024</v>
      </c>
      <c r="P140" t="str">
        <f>TEXT(Data1[[#This Row],[Order Date]],"MMM")</f>
        <v>Nov</v>
      </c>
      <c r="Q140" t="str">
        <f>TEXT(Data1[[#This Row],[Order Date]],"DDD")</f>
        <v>Sun</v>
      </c>
      <c r="R140">
        <f t="shared" si="2"/>
        <v>10</v>
      </c>
    </row>
    <row r="141" spans="1:18" x14ac:dyDescent="0.35">
      <c r="A141">
        <v>140</v>
      </c>
      <c r="B141" t="s">
        <v>186</v>
      </c>
      <c r="C141" t="s">
        <v>24</v>
      </c>
      <c r="D141" t="s">
        <v>70</v>
      </c>
      <c r="E141" s="4">
        <v>45621</v>
      </c>
      <c r="F141" s="4">
        <v>45624</v>
      </c>
      <c r="G141" s="8">
        <v>10</v>
      </c>
      <c r="H141" s="8">
        <v>340</v>
      </c>
      <c r="I141" s="8">
        <f>Data1[[#This Row],[Unit Price]]*Data1[[#This Row],[Quantity]]</f>
        <v>3400</v>
      </c>
      <c r="J141" s="8">
        <f>Data1[[#This Row],[Revenue]]*VLOOKUP(Data1[[#This Row],[Product Name]],Table24[],2,FALSE)</f>
        <v>1870.0000000000002</v>
      </c>
      <c r="K141" s="8">
        <f>Data1[[#This Row],[Revenue]]-Data1[[#This Row],[Cost ]]</f>
        <v>1529.9999999999998</v>
      </c>
      <c r="L141" t="s">
        <v>14</v>
      </c>
      <c r="M141" t="s">
        <v>549</v>
      </c>
      <c r="N141" t="s">
        <v>29</v>
      </c>
      <c r="O141" t="str">
        <f>TEXT(Data1[[#This Row],[Order Date]],"YYY")</f>
        <v>2024</v>
      </c>
      <c r="P141" t="str">
        <f>TEXT(Data1[[#This Row],[Order Date]],"MMM")</f>
        <v>Nov</v>
      </c>
      <c r="Q141" t="str">
        <f>TEXT(Data1[[#This Row],[Order Date]],"DDD")</f>
        <v>Mon</v>
      </c>
      <c r="R141">
        <f t="shared" si="2"/>
        <v>3</v>
      </c>
    </row>
    <row r="142" spans="1:18" x14ac:dyDescent="0.35">
      <c r="A142">
        <v>141</v>
      </c>
      <c r="B142" t="s">
        <v>187</v>
      </c>
      <c r="C142" t="s">
        <v>24</v>
      </c>
      <c r="D142" t="s">
        <v>115</v>
      </c>
      <c r="E142" s="4">
        <v>45532</v>
      </c>
      <c r="F142" s="4">
        <v>45543</v>
      </c>
      <c r="G142" s="8">
        <v>8</v>
      </c>
      <c r="H142" s="8">
        <v>656</v>
      </c>
      <c r="I142" s="8">
        <f>Data1[[#This Row],[Unit Price]]*Data1[[#This Row],[Quantity]]</f>
        <v>5248</v>
      </c>
      <c r="J142" s="8">
        <f>Data1[[#This Row],[Revenue]]*VLOOKUP(Data1[[#This Row],[Product Name]],Table24[],2,FALSE)</f>
        <v>3148.7999999999997</v>
      </c>
      <c r="K142" s="8">
        <f>Data1[[#This Row],[Revenue]]-Data1[[#This Row],[Cost ]]</f>
        <v>2099.2000000000003</v>
      </c>
      <c r="L142" t="s">
        <v>28</v>
      </c>
      <c r="M142" t="s">
        <v>547</v>
      </c>
      <c r="N142" t="s">
        <v>15</v>
      </c>
      <c r="O142" t="str">
        <f>TEXT(Data1[[#This Row],[Order Date]],"YYY")</f>
        <v>2024</v>
      </c>
      <c r="P142" t="str">
        <f>TEXT(Data1[[#This Row],[Order Date]],"MMM")</f>
        <v>Aug</v>
      </c>
      <c r="Q142" t="str">
        <f>TEXT(Data1[[#This Row],[Order Date]],"DDD")</f>
        <v>Wed</v>
      </c>
      <c r="R142">
        <f t="shared" si="2"/>
        <v>11</v>
      </c>
    </row>
    <row r="143" spans="1:18" x14ac:dyDescent="0.35">
      <c r="A143">
        <v>142</v>
      </c>
      <c r="B143" t="s">
        <v>188</v>
      </c>
      <c r="C143" t="s">
        <v>12</v>
      </c>
      <c r="D143" t="s">
        <v>96</v>
      </c>
      <c r="E143" s="4">
        <v>45551</v>
      </c>
      <c r="F143" s="4">
        <v>45555</v>
      </c>
      <c r="G143" s="8">
        <v>2</v>
      </c>
      <c r="H143" s="8">
        <v>327</v>
      </c>
      <c r="I143" s="8">
        <f>Data1[[#This Row],[Unit Price]]*Data1[[#This Row],[Quantity]]</f>
        <v>654</v>
      </c>
      <c r="J143" s="8">
        <f>Data1[[#This Row],[Revenue]]*VLOOKUP(Data1[[#This Row],[Product Name]],Table24[],2,FALSE)</f>
        <v>457.79999999999995</v>
      </c>
      <c r="K143" s="8">
        <f>Data1[[#This Row],[Revenue]]-Data1[[#This Row],[Cost ]]</f>
        <v>196.20000000000005</v>
      </c>
      <c r="L143" t="s">
        <v>14</v>
      </c>
      <c r="M143" t="s">
        <v>550</v>
      </c>
      <c r="N143" t="s">
        <v>46</v>
      </c>
      <c r="O143" t="str">
        <f>TEXT(Data1[[#This Row],[Order Date]],"YYY")</f>
        <v>2024</v>
      </c>
      <c r="P143" t="str">
        <f>TEXT(Data1[[#This Row],[Order Date]],"MMM")</f>
        <v>Sep</v>
      </c>
      <c r="Q143" t="str">
        <f>TEXT(Data1[[#This Row],[Order Date]],"DDD")</f>
        <v>Mon</v>
      </c>
      <c r="R143">
        <f t="shared" si="2"/>
        <v>4</v>
      </c>
    </row>
    <row r="144" spans="1:18" x14ac:dyDescent="0.35">
      <c r="A144">
        <v>143</v>
      </c>
      <c r="B144" t="s">
        <v>189</v>
      </c>
      <c r="C144" t="s">
        <v>12</v>
      </c>
      <c r="D144" t="s">
        <v>96</v>
      </c>
      <c r="E144" s="4">
        <v>45438</v>
      </c>
      <c r="F144" s="4">
        <v>45444</v>
      </c>
      <c r="G144" s="8">
        <v>2</v>
      </c>
      <c r="H144" s="8">
        <v>670</v>
      </c>
      <c r="I144" s="8">
        <f>Data1[[#This Row],[Unit Price]]*Data1[[#This Row],[Quantity]]</f>
        <v>1340</v>
      </c>
      <c r="J144" s="8">
        <f>Data1[[#This Row],[Revenue]]*VLOOKUP(Data1[[#This Row],[Product Name]],Table24[],2,FALSE)</f>
        <v>937.99999999999989</v>
      </c>
      <c r="K144" s="8">
        <f>Data1[[#This Row],[Revenue]]-Data1[[#This Row],[Cost ]]</f>
        <v>402.00000000000011</v>
      </c>
      <c r="L144" t="s">
        <v>28</v>
      </c>
      <c r="M144" t="s">
        <v>549</v>
      </c>
      <c r="N144" t="s">
        <v>19</v>
      </c>
      <c r="O144" t="str">
        <f>TEXT(Data1[[#This Row],[Order Date]],"YYY")</f>
        <v>2024</v>
      </c>
      <c r="P144" t="str">
        <f>TEXT(Data1[[#This Row],[Order Date]],"MMM")</f>
        <v>May</v>
      </c>
      <c r="Q144" t="str">
        <f>TEXT(Data1[[#This Row],[Order Date]],"DDD")</f>
        <v>Sun</v>
      </c>
      <c r="R144">
        <f t="shared" si="2"/>
        <v>6</v>
      </c>
    </row>
    <row r="145" spans="1:18" x14ac:dyDescent="0.35">
      <c r="A145">
        <v>144</v>
      </c>
      <c r="B145" t="s">
        <v>190</v>
      </c>
      <c r="C145" t="s">
        <v>17</v>
      </c>
      <c r="D145" t="s">
        <v>64</v>
      </c>
      <c r="E145" s="4">
        <v>45456</v>
      </c>
      <c r="F145" s="4">
        <v>45461</v>
      </c>
      <c r="G145" s="8">
        <v>10</v>
      </c>
      <c r="H145" s="8">
        <v>497</v>
      </c>
      <c r="I145" s="8">
        <f>Data1[[#This Row],[Unit Price]]*Data1[[#This Row],[Quantity]]</f>
        <v>4970</v>
      </c>
      <c r="J145" s="8">
        <f>Data1[[#This Row],[Revenue]]*VLOOKUP(Data1[[#This Row],[Product Name]],Table24[],2,FALSE)</f>
        <v>2485</v>
      </c>
      <c r="K145" s="8">
        <f>Data1[[#This Row],[Revenue]]-Data1[[#This Row],[Cost ]]</f>
        <v>2485</v>
      </c>
      <c r="L145" t="s">
        <v>14</v>
      </c>
      <c r="M145" t="s">
        <v>33</v>
      </c>
      <c r="N145" t="s">
        <v>46</v>
      </c>
      <c r="O145" t="str">
        <f>TEXT(Data1[[#This Row],[Order Date]],"YYY")</f>
        <v>2024</v>
      </c>
      <c r="P145" t="str">
        <f>TEXT(Data1[[#This Row],[Order Date]],"MMM")</f>
        <v>Jun</v>
      </c>
      <c r="Q145" t="str">
        <f>TEXT(Data1[[#This Row],[Order Date]],"DDD")</f>
        <v>Thu</v>
      </c>
      <c r="R145">
        <f t="shared" si="2"/>
        <v>5</v>
      </c>
    </row>
    <row r="146" spans="1:18" x14ac:dyDescent="0.35">
      <c r="A146">
        <v>145</v>
      </c>
      <c r="B146" t="s">
        <v>191</v>
      </c>
      <c r="C146" t="s">
        <v>24</v>
      </c>
      <c r="D146" t="s">
        <v>115</v>
      </c>
      <c r="E146" s="4">
        <v>45467</v>
      </c>
      <c r="F146" s="4">
        <v>45476</v>
      </c>
      <c r="G146" s="8">
        <v>2</v>
      </c>
      <c r="H146" s="8">
        <v>526</v>
      </c>
      <c r="I146" s="8">
        <f>Data1[[#This Row],[Unit Price]]*Data1[[#This Row],[Quantity]]</f>
        <v>1052</v>
      </c>
      <c r="J146" s="8">
        <f>Data1[[#This Row],[Revenue]]*VLOOKUP(Data1[[#This Row],[Product Name]],Table24[],2,FALSE)</f>
        <v>631.19999999999993</v>
      </c>
      <c r="K146" s="8">
        <f>Data1[[#This Row],[Revenue]]-Data1[[#This Row],[Cost ]]</f>
        <v>420.80000000000007</v>
      </c>
      <c r="L146" t="s">
        <v>14</v>
      </c>
      <c r="M146" t="s">
        <v>33</v>
      </c>
      <c r="N146" t="s">
        <v>29</v>
      </c>
      <c r="O146" t="str">
        <f>TEXT(Data1[[#This Row],[Order Date]],"YYY")</f>
        <v>2024</v>
      </c>
      <c r="P146" t="str">
        <f>TEXT(Data1[[#This Row],[Order Date]],"MMM")</f>
        <v>Jun</v>
      </c>
      <c r="Q146" t="str">
        <f>TEXT(Data1[[#This Row],[Order Date]],"DDD")</f>
        <v>Mon</v>
      </c>
      <c r="R146">
        <f t="shared" si="2"/>
        <v>9</v>
      </c>
    </row>
    <row r="147" spans="1:18" x14ac:dyDescent="0.35">
      <c r="A147">
        <v>146</v>
      </c>
      <c r="B147" t="s">
        <v>192</v>
      </c>
      <c r="C147" t="s">
        <v>31</v>
      </c>
      <c r="D147" t="s">
        <v>79</v>
      </c>
      <c r="E147" s="4">
        <v>45490</v>
      </c>
      <c r="F147" s="4">
        <v>45504</v>
      </c>
      <c r="G147" s="8">
        <v>7</v>
      </c>
      <c r="H147" s="8">
        <v>803</v>
      </c>
      <c r="I147" s="8">
        <f>Data1[[#This Row],[Unit Price]]*Data1[[#This Row],[Quantity]]</f>
        <v>5621</v>
      </c>
      <c r="J147" s="8">
        <f>Data1[[#This Row],[Revenue]]*VLOOKUP(Data1[[#This Row],[Product Name]],Table24[],2,FALSE)</f>
        <v>3653.65</v>
      </c>
      <c r="K147" s="8">
        <f>Data1[[#This Row],[Revenue]]-Data1[[#This Row],[Cost ]]</f>
        <v>1967.35</v>
      </c>
      <c r="L147" t="s">
        <v>14</v>
      </c>
      <c r="M147" t="s">
        <v>547</v>
      </c>
      <c r="N147" t="s">
        <v>15</v>
      </c>
      <c r="O147" t="str">
        <f>TEXT(Data1[[#This Row],[Order Date]],"YYY")</f>
        <v>2024</v>
      </c>
      <c r="P147" t="str">
        <f>TEXT(Data1[[#This Row],[Order Date]],"MMM")</f>
        <v>Jul</v>
      </c>
      <c r="Q147" t="str">
        <f>TEXT(Data1[[#This Row],[Order Date]],"DDD")</f>
        <v>Wed</v>
      </c>
      <c r="R147">
        <f t="shared" si="2"/>
        <v>14</v>
      </c>
    </row>
    <row r="148" spans="1:18" x14ac:dyDescent="0.35">
      <c r="A148">
        <v>147</v>
      </c>
      <c r="B148" t="s">
        <v>193</v>
      </c>
      <c r="C148" t="s">
        <v>31</v>
      </c>
      <c r="D148" t="s">
        <v>50</v>
      </c>
      <c r="E148" s="4">
        <v>45358</v>
      </c>
      <c r="F148" s="4">
        <v>45364</v>
      </c>
      <c r="G148" s="8">
        <v>10</v>
      </c>
      <c r="H148" s="8">
        <v>735</v>
      </c>
      <c r="I148" s="8">
        <f>Data1[[#This Row],[Unit Price]]*Data1[[#This Row],[Quantity]]</f>
        <v>7350</v>
      </c>
      <c r="J148" s="8">
        <f>Data1[[#This Row],[Revenue]]*VLOOKUP(Data1[[#This Row],[Product Name]],Table24[],2,FALSE)</f>
        <v>5145</v>
      </c>
      <c r="K148" s="8">
        <f>Data1[[#This Row],[Revenue]]-Data1[[#This Row],[Cost ]]</f>
        <v>2205</v>
      </c>
      <c r="L148" t="s">
        <v>28</v>
      </c>
      <c r="M148" t="s">
        <v>551</v>
      </c>
      <c r="N148" t="s">
        <v>19</v>
      </c>
      <c r="O148" t="str">
        <f>TEXT(Data1[[#This Row],[Order Date]],"YYY")</f>
        <v>2024</v>
      </c>
      <c r="P148" t="str">
        <f>TEXT(Data1[[#This Row],[Order Date]],"MMM")</f>
        <v>Mar</v>
      </c>
      <c r="Q148" t="str">
        <f>TEXT(Data1[[#This Row],[Order Date]],"DDD")</f>
        <v>Thu</v>
      </c>
      <c r="R148">
        <f t="shared" si="2"/>
        <v>6</v>
      </c>
    </row>
    <row r="149" spans="1:18" x14ac:dyDescent="0.35">
      <c r="A149">
        <v>148</v>
      </c>
      <c r="B149" t="s">
        <v>194</v>
      </c>
      <c r="C149" t="s">
        <v>24</v>
      </c>
      <c r="D149" t="s">
        <v>25</v>
      </c>
      <c r="E149" s="4">
        <v>45357</v>
      </c>
      <c r="F149" s="4">
        <v>45362</v>
      </c>
      <c r="G149" s="8">
        <v>9</v>
      </c>
      <c r="H149" s="8">
        <v>105</v>
      </c>
      <c r="I149" s="8">
        <f>Data1[[#This Row],[Unit Price]]*Data1[[#This Row],[Quantity]]</f>
        <v>945</v>
      </c>
      <c r="J149" s="8">
        <f>Data1[[#This Row],[Revenue]]*VLOOKUP(Data1[[#This Row],[Product Name]],Table24[],2,FALSE)</f>
        <v>519.75</v>
      </c>
      <c r="K149" s="8">
        <f>Data1[[#This Row],[Revenue]]-Data1[[#This Row],[Cost ]]</f>
        <v>425.25</v>
      </c>
      <c r="L149" t="s">
        <v>28</v>
      </c>
      <c r="M149" t="s">
        <v>33</v>
      </c>
      <c r="N149" t="s">
        <v>46</v>
      </c>
      <c r="O149" t="str">
        <f>TEXT(Data1[[#This Row],[Order Date]],"YYY")</f>
        <v>2024</v>
      </c>
      <c r="P149" t="str">
        <f>TEXT(Data1[[#This Row],[Order Date]],"MMM")</f>
        <v>Mar</v>
      </c>
      <c r="Q149" t="str">
        <f>TEXT(Data1[[#This Row],[Order Date]],"DDD")</f>
        <v>Wed</v>
      </c>
      <c r="R149">
        <f t="shared" si="2"/>
        <v>5</v>
      </c>
    </row>
    <row r="150" spans="1:18" x14ac:dyDescent="0.35">
      <c r="A150">
        <v>149</v>
      </c>
      <c r="B150" t="s">
        <v>195</v>
      </c>
      <c r="C150" t="s">
        <v>21</v>
      </c>
      <c r="D150" t="s">
        <v>54</v>
      </c>
      <c r="E150" s="4">
        <v>45362</v>
      </c>
      <c r="F150" s="4">
        <v>45367</v>
      </c>
      <c r="G150" s="8">
        <v>3</v>
      </c>
      <c r="H150" s="8">
        <v>89</v>
      </c>
      <c r="I150" s="8">
        <f>Data1[[#This Row],[Unit Price]]*Data1[[#This Row],[Quantity]]</f>
        <v>267</v>
      </c>
      <c r="J150" s="8">
        <f>Data1[[#This Row],[Revenue]]*VLOOKUP(Data1[[#This Row],[Product Name]],Table24[],2,FALSE)</f>
        <v>186.89999999999998</v>
      </c>
      <c r="K150" s="8">
        <f>Data1[[#This Row],[Revenue]]-Data1[[#This Row],[Cost ]]</f>
        <v>80.100000000000023</v>
      </c>
      <c r="L150" t="s">
        <v>28</v>
      </c>
      <c r="M150" t="s">
        <v>547</v>
      </c>
      <c r="N150" t="s">
        <v>46</v>
      </c>
      <c r="O150" t="str">
        <f>TEXT(Data1[[#This Row],[Order Date]],"YYY")</f>
        <v>2024</v>
      </c>
      <c r="P150" t="str">
        <f>TEXT(Data1[[#This Row],[Order Date]],"MMM")</f>
        <v>Mar</v>
      </c>
      <c r="Q150" t="str">
        <f>TEXT(Data1[[#This Row],[Order Date]],"DDD")</f>
        <v>Mon</v>
      </c>
      <c r="R150">
        <f t="shared" si="2"/>
        <v>5</v>
      </c>
    </row>
    <row r="151" spans="1:18" x14ac:dyDescent="0.35">
      <c r="A151">
        <v>150</v>
      </c>
      <c r="B151" t="s">
        <v>196</v>
      </c>
      <c r="C151" t="s">
        <v>17</v>
      </c>
      <c r="D151" t="s">
        <v>60</v>
      </c>
      <c r="E151" s="4">
        <v>45311</v>
      </c>
      <c r="F151" s="4">
        <v>45316</v>
      </c>
      <c r="G151" s="8">
        <v>6</v>
      </c>
      <c r="H151" s="8">
        <v>907</v>
      </c>
      <c r="I151" s="8">
        <f>Data1[[#This Row],[Unit Price]]*Data1[[#This Row],[Quantity]]</f>
        <v>5442</v>
      </c>
      <c r="J151" s="8">
        <f>Data1[[#This Row],[Revenue]]*VLOOKUP(Data1[[#This Row],[Product Name]],Table24[],2,FALSE)</f>
        <v>3537.3</v>
      </c>
      <c r="K151" s="8">
        <f>Data1[[#This Row],[Revenue]]-Data1[[#This Row],[Cost ]]</f>
        <v>1904.6999999999998</v>
      </c>
      <c r="L151" t="s">
        <v>14</v>
      </c>
      <c r="M151" t="s">
        <v>549</v>
      </c>
      <c r="N151" t="s">
        <v>15</v>
      </c>
      <c r="O151" t="str">
        <f>TEXT(Data1[[#This Row],[Order Date]],"YYY")</f>
        <v>2024</v>
      </c>
      <c r="P151" t="str">
        <f>TEXT(Data1[[#This Row],[Order Date]],"MMM")</f>
        <v>Jan</v>
      </c>
      <c r="Q151" t="str">
        <f>TEXT(Data1[[#This Row],[Order Date]],"DDD")</f>
        <v>Sat</v>
      </c>
      <c r="R151">
        <f t="shared" si="2"/>
        <v>5</v>
      </c>
    </row>
    <row r="152" spans="1:18" x14ac:dyDescent="0.35">
      <c r="A152">
        <v>151</v>
      </c>
      <c r="B152" t="s">
        <v>197</v>
      </c>
      <c r="C152" t="s">
        <v>17</v>
      </c>
      <c r="D152" t="s">
        <v>44</v>
      </c>
      <c r="E152" s="4">
        <v>45370</v>
      </c>
      <c r="F152" s="4">
        <v>45376</v>
      </c>
      <c r="G152" s="8">
        <v>3</v>
      </c>
      <c r="H152" s="8">
        <v>195</v>
      </c>
      <c r="I152" s="8">
        <f>Data1[[#This Row],[Unit Price]]*Data1[[#This Row],[Quantity]]</f>
        <v>585</v>
      </c>
      <c r="J152" s="8">
        <f>Data1[[#This Row],[Revenue]]*VLOOKUP(Data1[[#This Row],[Product Name]],Table24[],2,FALSE)</f>
        <v>351</v>
      </c>
      <c r="K152" s="8">
        <f>Data1[[#This Row],[Revenue]]-Data1[[#This Row],[Cost ]]</f>
        <v>234</v>
      </c>
      <c r="L152" t="s">
        <v>14</v>
      </c>
      <c r="M152" t="s">
        <v>549</v>
      </c>
      <c r="N152" t="s">
        <v>15</v>
      </c>
      <c r="O152" t="str">
        <f>TEXT(Data1[[#This Row],[Order Date]],"YYY")</f>
        <v>2024</v>
      </c>
      <c r="P152" t="str">
        <f>TEXT(Data1[[#This Row],[Order Date]],"MMM")</f>
        <v>Mar</v>
      </c>
      <c r="Q152" t="str">
        <f>TEXT(Data1[[#This Row],[Order Date]],"DDD")</f>
        <v>Tue</v>
      </c>
      <c r="R152">
        <f t="shared" si="2"/>
        <v>6</v>
      </c>
    </row>
    <row r="153" spans="1:18" x14ac:dyDescent="0.35">
      <c r="A153">
        <v>152</v>
      </c>
      <c r="B153" t="s">
        <v>198</v>
      </c>
      <c r="C153" t="s">
        <v>17</v>
      </c>
      <c r="D153" t="s">
        <v>60</v>
      </c>
      <c r="E153" s="4">
        <v>45506</v>
      </c>
      <c r="F153" s="4">
        <v>45515</v>
      </c>
      <c r="G153" s="8">
        <v>3</v>
      </c>
      <c r="H153" s="8">
        <v>846</v>
      </c>
      <c r="I153" s="8">
        <f>Data1[[#This Row],[Unit Price]]*Data1[[#This Row],[Quantity]]</f>
        <v>2538</v>
      </c>
      <c r="J153" s="8">
        <f>Data1[[#This Row],[Revenue]]*VLOOKUP(Data1[[#This Row],[Product Name]],Table24[],2,FALSE)</f>
        <v>1649.7</v>
      </c>
      <c r="K153" s="8">
        <f>Data1[[#This Row],[Revenue]]-Data1[[#This Row],[Cost ]]</f>
        <v>888.3</v>
      </c>
      <c r="L153" t="s">
        <v>14</v>
      </c>
      <c r="M153" t="s">
        <v>551</v>
      </c>
      <c r="N153" t="s">
        <v>46</v>
      </c>
      <c r="O153" t="str">
        <f>TEXT(Data1[[#This Row],[Order Date]],"YYY")</f>
        <v>2024</v>
      </c>
      <c r="P153" t="str">
        <f>TEXT(Data1[[#This Row],[Order Date]],"MMM")</f>
        <v>Aug</v>
      </c>
      <c r="Q153" t="str">
        <f>TEXT(Data1[[#This Row],[Order Date]],"DDD")</f>
        <v>Fri</v>
      </c>
      <c r="R153">
        <f t="shared" si="2"/>
        <v>9</v>
      </c>
    </row>
    <row r="154" spans="1:18" x14ac:dyDescent="0.35">
      <c r="A154">
        <v>153</v>
      </c>
      <c r="B154" t="s">
        <v>199</v>
      </c>
      <c r="C154" t="s">
        <v>31</v>
      </c>
      <c r="D154" t="s">
        <v>76</v>
      </c>
      <c r="E154" s="4">
        <v>45620</v>
      </c>
      <c r="F154" s="4">
        <v>45628</v>
      </c>
      <c r="G154" s="8">
        <v>8</v>
      </c>
      <c r="H154" s="8">
        <v>905</v>
      </c>
      <c r="I154" s="8">
        <f>Data1[[#This Row],[Unit Price]]*Data1[[#This Row],[Quantity]]</f>
        <v>7240</v>
      </c>
      <c r="J154" s="8">
        <f>Data1[[#This Row],[Revenue]]*VLOOKUP(Data1[[#This Row],[Product Name]],Table24[],2,FALSE)</f>
        <v>5430</v>
      </c>
      <c r="K154" s="8">
        <f>Data1[[#This Row],[Revenue]]-Data1[[#This Row],[Cost ]]</f>
        <v>1810</v>
      </c>
      <c r="L154" t="s">
        <v>14</v>
      </c>
      <c r="M154" t="s">
        <v>547</v>
      </c>
      <c r="N154" t="s">
        <v>46</v>
      </c>
      <c r="O154" t="str">
        <f>TEXT(Data1[[#This Row],[Order Date]],"YYY")</f>
        <v>2024</v>
      </c>
      <c r="P154" t="str">
        <f>TEXT(Data1[[#This Row],[Order Date]],"MMM")</f>
        <v>Nov</v>
      </c>
      <c r="Q154" t="str">
        <f>TEXT(Data1[[#This Row],[Order Date]],"DDD")</f>
        <v>Sun</v>
      </c>
      <c r="R154">
        <f t="shared" si="2"/>
        <v>8</v>
      </c>
    </row>
    <row r="155" spans="1:18" x14ac:dyDescent="0.35">
      <c r="A155">
        <v>154</v>
      </c>
      <c r="B155" t="s">
        <v>200</v>
      </c>
      <c r="C155" t="s">
        <v>12</v>
      </c>
      <c r="D155" t="s">
        <v>96</v>
      </c>
      <c r="E155" s="4">
        <v>45406</v>
      </c>
      <c r="F155" s="4">
        <v>45418</v>
      </c>
      <c r="G155" s="8">
        <v>1</v>
      </c>
      <c r="H155" s="8">
        <v>336</v>
      </c>
      <c r="I155" s="8">
        <f>Data1[[#This Row],[Unit Price]]*Data1[[#This Row],[Quantity]]</f>
        <v>336</v>
      </c>
      <c r="J155" s="8">
        <f>Data1[[#This Row],[Revenue]]*VLOOKUP(Data1[[#This Row],[Product Name]],Table24[],2,FALSE)</f>
        <v>235.2</v>
      </c>
      <c r="K155" s="8">
        <f>Data1[[#This Row],[Revenue]]-Data1[[#This Row],[Cost ]]</f>
        <v>100.80000000000001</v>
      </c>
      <c r="L155" t="s">
        <v>14</v>
      </c>
      <c r="M155" t="s">
        <v>551</v>
      </c>
      <c r="N155" t="s">
        <v>19</v>
      </c>
      <c r="O155" t="str">
        <f>TEXT(Data1[[#This Row],[Order Date]],"YYY")</f>
        <v>2024</v>
      </c>
      <c r="P155" t="str">
        <f>TEXT(Data1[[#This Row],[Order Date]],"MMM")</f>
        <v>Apr</v>
      </c>
      <c r="Q155" t="str">
        <f>TEXT(Data1[[#This Row],[Order Date]],"DDD")</f>
        <v>Wed</v>
      </c>
      <c r="R155">
        <f t="shared" si="2"/>
        <v>12</v>
      </c>
    </row>
    <row r="156" spans="1:18" x14ac:dyDescent="0.35">
      <c r="A156">
        <v>155</v>
      </c>
      <c r="B156" t="s">
        <v>201</v>
      </c>
      <c r="C156" t="s">
        <v>21</v>
      </c>
      <c r="D156" t="s">
        <v>40</v>
      </c>
      <c r="E156" s="4">
        <v>45438</v>
      </c>
      <c r="F156" s="4">
        <v>45452</v>
      </c>
      <c r="G156" s="8">
        <v>8</v>
      </c>
      <c r="H156" s="8">
        <v>722</v>
      </c>
      <c r="I156" s="8">
        <f>Data1[[#This Row],[Unit Price]]*Data1[[#This Row],[Quantity]]</f>
        <v>5776</v>
      </c>
      <c r="J156" s="8">
        <f>Data1[[#This Row],[Revenue]]*VLOOKUP(Data1[[#This Row],[Product Name]],Table24[],2,FALSE)</f>
        <v>3754.4</v>
      </c>
      <c r="K156" s="8">
        <f>Data1[[#This Row],[Revenue]]-Data1[[#This Row],[Cost ]]</f>
        <v>2021.6</v>
      </c>
      <c r="L156" t="s">
        <v>28</v>
      </c>
      <c r="M156" t="s">
        <v>549</v>
      </c>
      <c r="N156" t="s">
        <v>29</v>
      </c>
      <c r="O156" t="str">
        <f>TEXT(Data1[[#This Row],[Order Date]],"YYY")</f>
        <v>2024</v>
      </c>
      <c r="P156" t="str">
        <f>TEXT(Data1[[#This Row],[Order Date]],"MMM")</f>
        <v>May</v>
      </c>
      <c r="Q156" t="str">
        <f>TEXT(Data1[[#This Row],[Order Date]],"DDD")</f>
        <v>Sun</v>
      </c>
      <c r="R156">
        <f t="shared" si="2"/>
        <v>14</v>
      </c>
    </row>
    <row r="157" spans="1:18" x14ac:dyDescent="0.35">
      <c r="A157">
        <v>156</v>
      </c>
      <c r="B157" t="s">
        <v>202</v>
      </c>
      <c r="C157" t="s">
        <v>12</v>
      </c>
      <c r="D157" t="s">
        <v>13</v>
      </c>
      <c r="E157" s="4">
        <v>45547</v>
      </c>
      <c r="F157" s="4">
        <v>45558</v>
      </c>
      <c r="G157" s="8">
        <v>10</v>
      </c>
      <c r="H157" s="8">
        <v>558</v>
      </c>
      <c r="I157" s="8">
        <f>Data1[[#This Row],[Unit Price]]*Data1[[#This Row],[Quantity]]</f>
        <v>5580</v>
      </c>
      <c r="J157" s="8">
        <f>Data1[[#This Row],[Revenue]]*VLOOKUP(Data1[[#This Row],[Product Name]],Table24[],2,FALSE)</f>
        <v>4185</v>
      </c>
      <c r="K157" s="8">
        <f>Data1[[#This Row],[Revenue]]-Data1[[#This Row],[Cost ]]</f>
        <v>1395</v>
      </c>
      <c r="L157" t="s">
        <v>28</v>
      </c>
      <c r="M157" t="s">
        <v>551</v>
      </c>
      <c r="N157" t="s">
        <v>15</v>
      </c>
      <c r="O157" t="str">
        <f>TEXT(Data1[[#This Row],[Order Date]],"YYY")</f>
        <v>2024</v>
      </c>
      <c r="P157" t="str">
        <f>TEXT(Data1[[#This Row],[Order Date]],"MMM")</f>
        <v>Sep</v>
      </c>
      <c r="Q157" t="str">
        <f>TEXT(Data1[[#This Row],[Order Date]],"DDD")</f>
        <v>Thu</v>
      </c>
      <c r="R157">
        <f t="shared" si="2"/>
        <v>11</v>
      </c>
    </row>
    <row r="158" spans="1:18" x14ac:dyDescent="0.35">
      <c r="A158">
        <v>157</v>
      </c>
      <c r="B158" t="s">
        <v>203</v>
      </c>
      <c r="C158" t="s">
        <v>21</v>
      </c>
      <c r="D158" t="s">
        <v>54</v>
      </c>
      <c r="E158" s="4">
        <v>45441</v>
      </c>
      <c r="F158" s="4">
        <v>45446</v>
      </c>
      <c r="G158" s="8">
        <v>7</v>
      </c>
      <c r="H158" s="8">
        <v>11</v>
      </c>
      <c r="I158" s="8">
        <f>Data1[[#This Row],[Unit Price]]*Data1[[#This Row],[Quantity]]</f>
        <v>77</v>
      </c>
      <c r="J158" s="8">
        <f>Data1[[#This Row],[Revenue]]*VLOOKUP(Data1[[#This Row],[Product Name]],Table24[],2,FALSE)</f>
        <v>53.9</v>
      </c>
      <c r="K158" s="8">
        <f>Data1[[#This Row],[Revenue]]-Data1[[#This Row],[Cost ]]</f>
        <v>23.1</v>
      </c>
      <c r="L158" t="s">
        <v>14</v>
      </c>
      <c r="M158" t="s">
        <v>33</v>
      </c>
      <c r="N158" t="s">
        <v>15</v>
      </c>
      <c r="O158" t="str">
        <f>TEXT(Data1[[#This Row],[Order Date]],"YYY")</f>
        <v>2024</v>
      </c>
      <c r="P158" t="str">
        <f>TEXT(Data1[[#This Row],[Order Date]],"MMM")</f>
        <v>May</v>
      </c>
      <c r="Q158" t="str">
        <f>TEXT(Data1[[#This Row],[Order Date]],"DDD")</f>
        <v>Wed</v>
      </c>
      <c r="R158">
        <f t="shared" si="2"/>
        <v>5</v>
      </c>
    </row>
    <row r="159" spans="1:18" x14ac:dyDescent="0.35">
      <c r="A159">
        <v>158</v>
      </c>
      <c r="B159" t="s">
        <v>204</v>
      </c>
      <c r="C159" t="s">
        <v>17</v>
      </c>
      <c r="D159" t="s">
        <v>44</v>
      </c>
      <c r="E159" s="4">
        <v>45387</v>
      </c>
      <c r="F159" s="4">
        <v>45396</v>
      </c>
      <c r="G159" s="8">
        <v>2</v>
      </c>
      <c r="H159" s="8">
        <v>546</v>
      </c>
      <c r="I159" s="8">
        <f>Data1[[#This Row],[Unit Price]]*Data1[[#This Row],[Quantity]]</f>
        <v>1092</v>
      </c>
      <c r="J159" s="8">
        <f>Data1[[#This Row],[Revenue]]*VLOOKUP(Data1[[#This Row],[Product Name]],Table24[],2,FALSE)</f>
        <v>655.19999999999993</v>
      </c>
      <c r="K159" s="8">
        <f>Data1[[#This Row],[Revenue]]-Data1[[#This Row],[Cost ]]</f>
        <v>436.80000000000007</v>
      </c>
      <c r="L159" t="s">
        <v>28</v>
      </c>
      <c r="M159" t="s">
        <v>547</v>
      </c>
      <c r="N159" t="s">
        <v>29</v>
      </c>
      <c r="O159" t="str">
        <f>TEXT(Data1[[#This Row],[Order Date]],"YYY")</f>
        <v>2024</v>
      </c>
      <c r="P159" t="str">
        <f>TEXT(Data1[[#This Row],[Order Date]],"MMM")</f>
        <v>Apr</v>
      </c>
      <c r="Q159" t="str">
        <f>TEXT(Data1[[#This Row],[Order Date]],"DDD")</f>
        <v>Fri</v>
      </c>
      <c r="R159">
        <f t="shared" si="2"/>
        <v>9</v>
      </c>
    </row>
    <row r="160" spans="1:18" x14ac:dyDescent="0.35">
      <c r="A160">
        <v>159</v>
      </c>
      <c r="B160" t="s">
        <v>205</v>
      </c>
      <c r="C160" t="s">
        <v>17</v>
      </c>
      <c r="D160" t="s">
        <v>60</v>
      </c>
      <c r="E160" s="4">
        <v>45551</v>
      </c>
      <c r="F160" s="4">
        <v>45558</v>
      </c>
      <c r="G160" s="8">
        <v>9</v>
      </c>
      <c r="H160" s="8">
        <v>30</v>
      </c>
      <c r="I160" s="8">
        <f>Data1[[#This Row],[Unit Price]]*Data1[[#This Row],[Quantity]]</f>
        <v>270</v>
      </c>
      <c r="J160" s="8">
        <f>Data1[[#This Row],[Revenue]]*VLOOKUP(Data1[[#This Row],[Product Name]],Table24[],2,FALSE)</f>
        <v>175.5</v>
      </c>
      <c r="K160" s="8">
        <f>Data1[[#This Row],[Revenue]]-Data1[[#This Row],[Cost ]]</f>
        <v>94.5</v>
      </c>
      <c r="L160" t="s">
        <v>14</v>
      </c>
      <c r="M160" t="s">
        <v>550</v>
      </c>
      <c r="N160" t="s">
        <v>15</v>
      </c>
      <c r="O160" t="str">
        <f>TEXT(Data1[[#This Row],[Order Date]],"YYY")</f>
        <v>2024</v>
      </c>
      <c r="P160" t="str">
        <f>TEXT(Data1[[#This Row],[Order Date]],"MMM")</f>
        <v>Sep</v>
      </c>
      <c r="Q160" t="str">
        <f>TEXT(Data1[[#This Row],[Order Date]],"DDD")</f>
        <v>Mon</v>
      </c>
      <c r="R160">
        <f t="shared" si="2"/>
        <v>7</v>
      </c>
    </row>
    <row r="161" spans="1:18" x14ac:dyDescent="0.35">
      <c r="A161">
        <v>160</v>
      </c>
      <c r="B161" t="s">
        <v>206</v>
      </c>
      <c r="C161" t="s">
        <v>21</v>
      </c>
      <c r="D161" t="s">
        <v>40</v>
      </c>
      <c r="E161" s="4">
        <v>45589</v>
      </c>
      <c r="F161" s="4">
        <v>45608</v>
      </c>
      <c r="G161" s="8">
        <v>6</v>
      </c>
      <c r="H161" s="8">
        <v>146</v>
      </c>
      <c r="I161" s="8">
        <f>Data1[[#This Row],[Unit Price]]*Data1[[#This Row],[Quantity]]</f>
        <v>876</v>
      </c>
      <c r="J161" s="8">
        <f>Data1[[#This Row],[Revenue]]*VLOOKUP(Data1[[#This Row],[Product Name]],Table24[],2,FALSE)</f>
        <v>569.4</v>
      </c>
      <c r="K161" s="8">
        <f>Data1[[#This Row],[Revenue]]-Data1[[#This Row],[Cost ]]</f>
        <v>306.60000000000002</v>
      </c>
      <c r="L161" t="s">
        <v>28</v>
      </c>
      <c r="M161" t="s">
        <v>551</v>
      </c>
      <c r="N161" t="s">
        <v>19</v>
      </c>
      <c r="O161" t="str">
        <f>TEXT(Data1[[#This Row],[Order Date]],"YYY")</f>
        <v>2024</v>
      </c>
      <c r="P161" t="str">
        <f>TEXT(Data1[[#This Row],[Order Date]],"MMM")</f>
        <v>Oct</v>
      </c>
      <c r="Q161" t="str">
        <f>TEXT(Data1[[#This Row],[Order Date]],"DDD")</f>
        <v>Thu</v>
      </c>
      <c r="R161">
        <f t="shared" si="2"/>
        <v>19</v>
      </c>
    </row>
    <row r="162" spans="1:18" x14ac:dyDescent="0.35">
      <c r="A162">
        <v>161</v>
      </c>
      <c r="B162" t="s">
        <v>207</v>
      </c>
      <c r="C162" t="s">
        <v>31</v>
      </c>
      <c r="D162" t="s">
        <v>42</v>
      </c>
      <c r="E162" s="4">
        <v>45642</v>
      </c>
      <c r="F162" s="4">
        <v>45646</v>
      </c>
      <c r="G162" s="8">
        <v>8</v>
      </c>
      <c r="H162" s="8">
        <v>722</v>
      </c>
      <c r="I162" s="8">
        <f>Data1[[#This Row],[Unit Price]]*Data1[[#This Row],[Quantity]]</f>
        <v>5776</v>
      </c>
      <c r="J162" s="8">
        <f>Data1[[#This Row],[Revenue]]*VLOOKUP(Data1[[#This Row],[Product Name]],Table24[],2,FALSE)</f>
        <v>3754.4</v>
      </c>
      <c r="K162" s="8">
        <f>Data1[[#This Row],[Revenue]]-Data1[[#This Row],[Cost ]]</f>
        <v>2021.6</v>
      </c>
      <c r="L162" t="s">
        <v>14</v>
      </c>
      <c r="M162" t="s">
        <v>550</v>
      </c>
      <c r="N162" t="s">
        <v>46</v>
      </c>
      <c r="O162" t="str">
        <f>TEXT(Data1[[#This Row],[Order Date]],"YYY")</f>
        <v>2024</v>
      </c>
      <c r="P162" t="str">
        <f>TEXT(Data1[[#This Row],[Order Date]],"MMM")</f>
        <v>Dec</v>
      </c>
      <c r="Q162" t="str">
        <f>TEXT(Data1[[#This Row],[Order Date]],"DDD")</f>
        <v>Mon</v>
      </c>
      <c r="R162">
        <f t="shared" si="2"/>
        <v>4</v>
      </c>
    </row>
    <row r="163" spans="1:18" x14ac:dyDescent="0.35">
      <c r="A163">
        <v>162</v>
      </c>
      <c r="B163" t="s">
        <v>208</v>
      </c>
      <c r="C163" t="s">
        <v>12</v>
      </c>
      <c r="D163" t="s">
        <v>27</v>
      </c>
      <c r="E163" s="4">
        <v>45310</v>
      </c>
      <c r="F163" s="4">
        <v>45324</v>
      </c>
      <c r="G163" s="8">
        <v>5</v>
      </c>
      <c r="H163" s="8">
        <v>216</v>
      </c>
      <c r="I163" s="8">
        <f>Data1[[#This Row],[Unit Price]]*Data1[[#This Row],[Quantity]]</f>
        <v>1080</v>
      </c>
      <c r="J163" s="8">
        <f>Data1[[#This Row],[Revenue]]*VLOOKUP(Data1[[#This Row],[Product Name]],Table24[],2,FALSE)</f>
        <v>702</v>
      </c>
      <c r="K163" s="8">
        <f>Data1[[#This Row],[Revenue]]-Data1[[#This Row],[Cost ]]</f>
        <v>378</v>
      </c>
      <c r="L163" t="s">
        <v>14</v>
      </c>
      <c r="M163" t="s">
        <v>551</v>
      </c>
      <c r="N163" t="s">
        <v>46</v>
      </c>
      <c r="O163" t="str">
        <f>TEXT(Data1[[#This Row],[Order Date]],"YYY")</f>
        <v>2024</v>
      </c>
      <c r="P163" t="str">
        <f>TEXT(Data1[[#This Row],[Order Date]],"MMM")</f>
        <v>Jan</v>
      </c>
      <c r="Q163" t="str">
        <f>TEXT(Data1[[#This Row],[Order Date]],"DDD")</f>
        <v>Fri</v>
      </c>
      <c r="R163">
        <f t="shared" si="2"/>
        <v>14</v>
      </c>
    </row>
    <row r="164" spans="1:18" x14ac:dyDescent="0.35">
      <c r="A164">
        <v>163</v>
      </c>
      <c r="B164" t="s">
        <v>209</v>
      </c>
      <c r="C164" t="s">
        <v>12</v>
      </c>
      <c r="D164" t="s">
        <v>58</v>
      </c>
      <c r="E164" s="4">
        <v>45438</v>
      </c>
      <c r="F164" s="4">
        <v>45445</v>
      </c>
      <c r="G164" s="8">
        <v>6</v>
      </c>
      <c r="H164" s="8">
        <v>892</v>
      </c>
      <c r="I164" s="8">
        <f>Data1[[#This Row],[Unit Price]]*Data1[[#This Row],[Quantity]]</f>
        <v>5352</v>
      </c>
      <c r="J164" s="8">
        <f>Data1[[#This Row],[Revenue]]*VLOOKUP(Data1[[#This Row],[Product Name]],Table24[],2,FALSE)</f>
        <v>4549.2</v>
      </c>
      <c r="K164" s="8">
        <f>Data1[[#This Row],[Revenue]]-Data1[[#This Row],[Cost ]]</f>
        <v>802.80000000000018</v>
      </c>
      <c r="L164" t="s">
        <v>28</v>
      </c>
      <c r="M164" t="s">
        <v>549</v>
      </c>
      <c r="N164" t="s">
        <v>19</v>
      </c>
      <c r="O164" t="str">
        <f>TEXT(Data1[[#This Row],[Order Date]],"YYY")</f>
        <v>2024</v>
      </c>
      <c r="P164" t="str">
        <f>TEXT(Data1[[#This Row],[Order Date]],"MMM")</f>
        <v>May</v>
      </c>
      <c r="Q164" t="str">
        <f>TEXT(Data1[[#This Row],[Order Date]],"DDD")</f>
        <v>Sun</v>
      </c>
      <c r="R164">
        <f t="shared" si="2"/>
        <v>7</v>
      </c>
    </row>
    <row r="165" spans="1:18" x14ac:dyDescent="0.35">
      <c r="A165">
        <v>164</v>
      </c>
      <c r="B165" t="s">
        <v>210</v>
      </c>
      <c r="C165" t="s">
        <v>12</v>
      </c>
      <c r="D165" t="s">
        <v>27</v>
      </c>
      <c r="E165" s="4">
        <v>45332</v>
      </c>
      <c r="F165" s="4">
        <v>45340</v>
      </c>
      <c r="G165" s="8">
        <v>7</v>
      </c>
      <c r="H165" s="8">
        <v>626</v>
      </c>
      <c r="I165" s="8">
        <f>Data1[[#This Row],[Unit Price]]*Data1[[#This Row],[Quantity]]</f>
        <v>4382</v>
      </c>
      <c r="J165" s="8">
        <f>Data1[[#This Row],[Revenue]]*VLOOKUP(Data1[[#This Row],[Product Name]],Table24[],2,FALSE)</f>
        <v>2848.3</v>
      </c>
      <c r="K165" s="8">
        <f>Data1[[#This Row],[Revenue]]-Data1[[#This Row],[Cost ]]</f>
        <v>1533.6999999999998</v>
      </c>
      <c r="L165" t="s">
        <v>28</v>
      </c>
      <c r="M165" t="s">
        <v>549</v>
      </c>
      <c r="N165" t="s">
        <v>29</v>
      </c>
      <c r="O165" t="str">
        <f>TEXT(Data1[[#This Row],[Order Date]],"YYY")</f>
        <v>2024</v>
      </c>
      <c r="P165" t="str">
        <f>TEXT(Data1[[#This Row],[Order Date]],"MMM")</f>
        <v>Feb</v>
      </c>
      <c r="Q165" t="str">
        <f>TEXT(Data1[[#This Row],[Order Date]],"DDD")</f>
        <v>Sat</v>
      </c>
      <c r="R165">
        <f t="shared" si="2"/>
        <v>8</v>
      </c>
    </row>
    <row r="166" spans="1:18" x14ac:dyDescent="0.35">
      <c r="A166">
        <v>165</v>
      </c>
      <c r="B166" t="s">
        <v>211</v>
      </c>
      <c r="C166" t="s">
        <v>12</v>
      </c>
      <c r="D166" t="s">
        <v>96</v>
      </c>
      <c r="E166" s="4">
        <v>45606</v>
      </c>
      <c r="F166" s="4">
        <v>45620</v>
      </c>
      <c r="G166" s="8">
        <v>7</v>
      </c>
      <c r="H166" s="8">
        <v>291</v>
      </c>
      <c r="I166" s="8">
        <f>Data1[[#This Row],[Unit Price]]*Data1[[#This Row],[Quantity]]</f>
        <v>2037</v>
      </c>
      <c r="J166" s="8">
        <f>Data1[[#This Row],[Revenue]]*VLOOKUP(Data1[[#This Row],[Product Name]],Table24[],2,FALSE)</f>
        <v>1425.8999999999999</v>
      </c>
      <c r="K166" s="8">
        <f>Data1[[#This Row],[Revenue]]-Data1[[#This Row],[Cost ]]</f>
        <v>611.10000000000014</v>
      </c>
      <c r="L166" t="s">
        <v>14</v>
      </c>
      <c r="M166" t="s">
        <v>33</v>
      </c>
      <c r="N166" t="s">
        <v>19</v>
      </c>
      <c r="O166" t="str">
        <f>TEXT(Data1[[#This Row],[Order Date]],"YYY")</f>
        <v>2024</v>
      </c>
      <c r="P166" t="str">
        <f>TEXT(Data1[[#This Row],[Order Date]],"MMM")</f>
        <v>Nov</v>
      </c>
      <c r="Q166" t="str">
        <f>TEXT(Data1[[#This Row],[Order Date]],"DDD")</f>
        <v>Sun</v>
      </c>
      <c r="R166">
        <f t="shared" si="2"/>
        <v>14</v>
      </c>
    </row>
    <row r="167" spans="1:18" x14ac:dyDescent="0.35">
      <c r="A167">
        <v>166</v>
      </c>
      <c r="B167" t="s">
        <v>212</v>
      </c>
      <c r="C167" t="s">
        <v>24</v>
      </c>
      <c r="D167" t="s">
        <v>25</v>
      </c>
      <c r="E167" s="4">
        <v>45554</v>
      </c>
      <c r="F167" s="4">
        <v>45574</v>
      </c>
      <c r="G167" s="8">
        <v>3</v>
      </c>
      <c r="H167" s="8">
        <v>985</v>
      </c>
      <c r="I167" s="8">
        <f>Data1[[#This Row],[Unit Price]]*Data1[[#This Row],[Quantity]]</f>
        <v>2955</v>
      </c>
      <c r="J167" s="8">
        <f>Data1[[#This Row],[Revenue]]*VLOOKUP(Data1[[#This Row],[Product Name]],Table24[],2,FALSE)</f>
        <v>1625.2500000000002</v>
      </c>
      <c r="K167" s="8">
        <f>Data1[[#This Row],[Revenue]]-Data1[[#This Row],[Cost ]]</f>
        <v>1329.7499999999998</v>
      </c>
      <c r="L167" t="s">
        <v>28</v>
      </c>
      <c r="M167" t="s">
        <v>551</v>
      </c>
      <c r="N167" t="s">
        <v>29</v>
      </c>
      <c r="O167" t="str">
        <f>TEXT(Data1[[#This Row],[Order Date]],"YYY")</f>
        <v>2024</v>
      </c>
      <c r="P167" t="str">
        <f>TEXT(Data1[[#This Row],[Order Date]],"MMM")</f>
        <v>Sep</v>
      </c>
      <c r="Q167" t="str">
        <f>TEXT(Data1[[#This Row],[Order Date]],"DDD")</f>
        <v>Thu</v>
      </c>
      <c r="R167">
        <f t="shared" si="2"/>
        <v>20</v>
      </c>
    </row>
    <row r="168" spans="1:18" x14ac:dyDescent="0.35">
      <c r="A168">
        <v>167</v>
      </c>
      <c r="B168" t="s">
        <v>213</v>
      </c>
      <c r="C168" t="s">
        <v>17</v>
      </c>
      <c r="D168" t="s">
        <v>44</v>
      </c>
      <c r="E168" s="4">
        <v>45579</v>
      </c>
      <c r="F168" s="4">
        <v>45592</v>
      </c>
      <c r="G168" s="8">
        <v>2</v>
      </c>
      <c r="H168" s="8">
        <v>278</v>
      </c>
      <c r="I168" s="8">
        <f>Data1[[#This Row],[Unit Price]]*Data1[[#This Row],[Quantity]]</f>
        <v>556</v>
      </c>
      <c r="J168" s="8">
        <f>Data1[[#This Row],[Revenue]]*VLOOKUP(Data1[[#This Row],[Product Name]],Table24[],2,FALSE)</f>
        <v>333.59999999999997</v>
      </c>
      <c r="K168" s="8">
        <f>Data1[[#This Row],[Revenue]]-Data1[[#This Row],[Cost ]]</f>
        <v>222.40000000000003</v>
      </c>
      <c r="L168" t="s">
        <v>28</v>
      </c>
      <c r="M168" t="s">
        <v>549</v>
      </c>
      <c r="N168" t="s">
        <v>15</v>
      </c>
      <c r="O168" t="str">
        <f>TEXT(Data1[[#This Row],[Order Date]],"YYY")</f>
        <v>2024</v>
      </c>
      <c r="P168" t="str">
        <f>TEXT(Data1[[#This Row],[Order Date]],"MMM")</f>
        <v>Oct</v>
      </c>
      <c r="Q168" t="str">
        <f>TEXT(Data1[[#This Row],[Order Date]],"DDD")</f>
        <v>Mon</v>
      </c>
      <c r="R168">
        <f t="shared" si="2"/>
        <v>13</v>
      </c>
    </row>
    <row r="169" spans="1:18" x14ac:dyDescent="0.35">
      <c r="A169">
        <v>168</v>
      </c>
      <c r="B169" t="s">
        <v>214</v>
      </c>
      <c r="C169" t="s">
        <v>24</v>
      </c>
      <c r="D169" t="s">
        <v>100</v>
      </c>
      <c r="E169" s="4">
        <v>45605</v>
      </c>
      <c r="F169" s="4">
        <v>45612</v>
      </c>
      <c r="G169" s="8">
        <v>5</v>
      </c>
      <c r="H169" s="8">
        <v>720</v>
      </c>
      <c r="I169" s="8">
        <f>Data1[[#This Row],[Unit Price]]*Data1[[#This Row],[Quantity]]</f>
        <v>3600</v>
      </c>
      <c r="J169" s="8">
        <f>Data1[[#This Row],[Revenue]]*VLOOKUP(Data1[[#This Row],[Product Name]],Table24[],2,FALSE)</f>
        <v>2160</v>
      </c>
      <c r="K169" s="8">
        <f>Data1[[#This Row],[Revenue]]-Data1[[#This Row],[Cost ]]</f>
        <v>1440</v>
      </c>
      <c r="L169" t="s">
        <v>14</v>
      </c>
      <c r="M169" t="s">
        <v>550</v>
      </c>
      <c r="N169" t="s">
        <v>19</v>
      </c>
      <c r="O169" t="str">
        <f>TEXT(Data1[[#This Row],[Order Date]],"YYY")</f>
        <v>2024</v>
      </c>
      <c r="P169" t="str">
        <f>TEXT(Data1[[#This Row],[Order Date]],"MMM")</f>
        <v>Nov</v>
      </c>
      <c r="Q169" t="str">
        <f>TEXT(Data1[[#This Row],[Order Date]],"DDD")</f>
        <v>Sat</v>
      </c>
      <c r="R169">
        <f t="shared" si="2"/>
        <v>7</v>
      </c>
    </row>
    <row r="170" spans="1:18" x14ac:dyDescent="0.35">
      <c r="A170">
        <v>169</v>
      </c>
      <c r="B170" t="s">
        <v>215</v>
      </c>
      <c r="C170" t="s">
        <v>21</v>
      </c>
      <c r="D170" t="s">
        <v>40</v>
      </c>
      <c r="E170" s="4">
        <v>45523</v>
      </c>
      <c r="F170" s="4">
        <v>45536</v>
      </c>
      <c r="G170" s="8">
        <v>3</v>
      </c>
      <c r="H170" s="8">
        <v>930</v>
      </c>
      <c r="I170" s="8">
        <f>Data1[[#This Row],[Unit Price]]*Data1[[#This Row],[Quantity]]</f>
        <v>2790</v>
      </c>
      <c r="J170" s="8">
        <f>Data1[[#This Row],[Revenue]]*VLOOKUP(Data1[[#This Row],[Product Name]],Table24[],2,FALSE)</f>
        <v>1813.5</v>
      </c>
      <c r="K170" s="8">
        <f>Data1[[#This Row],[Revenue]]-Data1[[#This Row],[Cost ]]</f>
        <v>976.5</v>
      </c>
      <c r="L170" t="s">
        <v>14</v>
      </c>
      <c r="M170" t="s">
        <v>33</v>
      </c>
      <c r="N170" t="s">
        <v>29</v>
      </c>
      <c r="O170" t="str">
        <f>TEXT(Data1[[#This Row],[Order Date]],"YYY")</f>
        <v>2024</v>
      </c>
      <c r="P170" t="str">
        <f>TEXT(Data1[[#This Row],[Order Date]],"MMM")</f>
        <v>Aug</v>
      </c>
      <c r="Q170" t="str">
        <f>TEXT(Data1[[#This Row],[Order Date]],"DDD")</f>
        <v>Mon</v>
      </c>
      <c r="R170">
        <f t="shared" si="2"/>
        <v>13</v>
      </c>
    </row>
    <row r="171" spans="1:18" x14ac:dyDescent="0.35">
      <c r="A171">
        <v>170</v>
      </c>
      <c r="B171" t="s">
        <v>216</v>
      </c>
      <c r="C171" t="s">
        <v>21</v>
      </c>
      <c r="D171" t="s">
        <v>54</v>
      </c>
      <c r="E171" s="4">
        <v>45477</v>
      </c>
      <c r="F171" s="4">
        <v>45490</v>
      </c>
      <c r="G171" s="8">
        <v>9</v>
      </c>
      <c r="H171" s="8">
        <v>239</v>
      </c>
      <c r="I171" s="8">
        <f>Data1[[#This Row],[Unit Price]]*Data1[[#This Row],[Quantity]]</f>
        <v>2151</v>
      </c>
      <c r="J171" s="8">
        <f>Data1[[#This Row],[Revenue]]*VLOOKUP(Data1[[#This Row],[Product Name]],Table24[],2,FALSE)</f>
        <v>1505.6999999999998</v>
      </c>
      <c r="K171" s="8">
        <f>Data1[[#This Row],[Revenue]]-Data1[[#This Row],[Cost ]]</f>
        <v>645.30000000000018</v>
      </c>
      <c r="L171" t="s">
        <v>14</v>
      </c>
      <c r="M171" t="s">
        <v>551</v>
      </c>
      <c r="N171" t="s">
        <v>29</v>
      </c>
      <c r="O171" t="str">
        <f>TEXT(Data1[[#This Row],[Order Date]],"YYY")</f>
        <v>2024</v>
      </c>
      <c r="P171" t="str">
        <f>TEXT(Data1[[#This Row],[Order Date]],"MMM")</f>
        <v>Jul</v>
      </c>
      <c r="Q171" t="str">
        <f>TEXT(Data1[[#This Row],[Order Date]],"DDD")</f>
        <v>Thu</v>
      </c>
      <c r="R171">
        <f t="shared" si="2"/>
        <v>13</v>
      </c>
    </row>
    <row r="172" spans="1:18" x14ac:dyDescent="0.35">
      <c r="A172">
        <v>171</v>
      </c>
      <c r="B172" t="s">
        <v>217</v>
      </c>
      <c r="C172" t="s">
        <v>17</v>
      </c>
      <c r="D172" t="s">
        <v>64</v>
      </c>
      <c r="E172" s="4">
        <v>45605</v>
      </c>
      <c r="F172" s="4">
        <v>45618</v>
      </c>
      <c r="G172" s="8">
        <v>2</v>
      </c>
      <c r="H172" s="8">
        <v>77</v>
      </c>
      <c r="I172" s="8">
        <f>Data1[[#This Row],[Unit Price]]*Data1[[#This Row],[Quantity]]</f>
        <v>154</v>
      </c>
      <c r="J172" s="8">
        <f>Data1[[#This Row],[Revenue]]*VLOOKUP(Data1[[#This Row],[Product Name]],Table24[],2,FALSE)</f>
        <v>77</v>
      </c>
      <c r="K172" s="8">
        <f>Data1[[#This Row],[Revenue]]-Data1[[#This Row],[Cost ]]</f>
        <v>77</v>
      </c>
      <c r="L172" t="s">
        <v>28</v>
      </c>
      <c r="M172" t="s">
        <v>547</v>
      </c>
      <c r="N172" t="s">
        <v>19</v>
      </c>
      <c r="O172" t="str">
        <f>TEXT(Data1[[#This Row],[Order Date]],"YYY")</f>
        <v>2024</v>
      </c>
      <c r="P172" t="str">
        <f>TEXT(Data1[[#This Row],[Order Date]],"MMM")</f>
        <v>Nov</v>
      </c>
      <c r="Q172" t="str">
        <f>TEXT(Data1[[#This Row],[Order Date]],"DDD")</f>
        <v>Sat</v>
      </c>
      <c r="R172">
        <f t="shared" si="2"/>
        <v>13</v>
      </c>
    </row>
    <row r="173" spans="1:18" x14ac:dyDescent="0.35">
      <c r="A173">
        <v>172</v>
      </c>
      <c r="B173" t="s">
        <v>218</v>
      </c>
      <c r="C173" t="s">
        <v>24</v>
      </c>
      <c r="D173" t="s">
        <v>70</v>
      </c>
      <c r="E173" s="4">
        <v>45502</v>
      </c>
      <c r="F173" s="4">
        <v>45512</v>
      </c>
      <c r="G173" s="8">
        <v>7</v>
      </c>
      <c r="H173" s="8">
        <v>853</v>
      </c>
      <c r="I173" s="8">
        <f>Data1[[#This Row],[Unit Price]]*Data1[[#This Row],[Quantity]]</f>
        <v>5971</v>
      </c>
      <c r="J173" s="8">
        <f>Data1[[#This Row],[Revenue]]*VLOOKUP(Data1[[#This Row],[Product Name]],Table24[],2,FALSE)</f>
        <v>3284.05</v>
      </c>
      <c r="K173" s="8">
        <f>Data1[[#This Row],[Revenue]]-Data1[[#This Row],[Cost ]]</f>
        <v>2686.95</v>
      </c>
      <c r="L173" t="s">
        <v>14</v>
      </c>
      <c r="M173" t="s">
        <v>33</v>
      </c>
      <c r="N173" t="s">
        <v>15</v>
      </c>
      <c r="O173" t="str">
        <f>TEXT(Data1[[#This Row],[Order Date]],"YYY")</f>
        <v>2024</v>
      </c>
      <c r="P173" t="str">
        <f>TEXT(Data1[[#This Row],[Order Date]],"MMM")</f>
        <v>Jul</v>
      </c>
      <c r="Q173" t="str">
        <f>TEXT(Data1[[#This Row],[Order Date]],"DDD")</f>
        <v>Mon</v>
      </c>
      <c r="R173">
        <f t="shared" si="2"/>
        <v>10</v>
      </c>
    </row>
    <row r="174" spans="1:18" x14ac:dyDescent="0.35">
      <c r="A174">
        <v>173</v>
      </c>
      <c r="B174" t="s">
        <v>219</v>
      </c>
      <c r="C174" t="s">
        <v>31</v>
      </c>
      <c r="D174" t="s">
        <v>76</v>
      </c>
      <c r="E174" s="4">
        <v>45522</v>
      </c>
      <c r="F174" s="4">
        <v>45529</v>
      </c>
      <c r="G174" s="8">
        <v>8</v>
      </c>
      <c r="H174" s="8">
        <v>706</v>
      </c>
      <c r="I174" s="8">
        <f>Data1[[#This Row],[Unit Price]]*Data1[[#This Row],[Quantity]]</f>
        <v>5648</v>
      </c>
      <c r="J174" s="8">
        <f>Data1[[#This Row],[Revenue]]*VLOOKUP(Data1[[#This Row],[Product Name]],Table24[],2,FALSE)</f>
        <v>4236</v>
      </c>
      <c r="K174" s="8">
        <f>Data1[[#This Row],[Revenue]]-Data1[[#This Row],[Cost ]]</f>
        <v>1412</v>
      </c>
      <c r="L174" t="s">
        <v>14</v>
      </c>
      <c r="M174" t="s">
        <v>33</v>
      </c>
      <c r="N174" t="s">
        <v>15</v>
      </c>
      <c r="O174" t="str">
        <f>TEXT(Data1[[#This Row],[Order Date]],"YYY")</f>
        <v>2024</v>
      </c>
      <c r="P174" t="str">
        <f>TEXT(Data1[[#This Row],[Order Date]],"MMM")</f>
        <v>Aug</v>
      </c>
      <c r="Q174" t="str">
        <f>TEXT(Data1[[#This Row],[Order Date]],"DDD")</f>
        <v>Sun</v>
      </c>
      <c r="R174">
        <f t="shared" si="2"/>
        <v>7</v>
      </c>
    </row>
    <row r="175" spans="1:18" x14ac:dyDescent="0.35">
      <c r="A175">
        <v>174</v>
      </c>
      <c r="B175" t="s">
        <v>220</v>
      </c>
      <c r="C175" t="s">
        <v>17</v>
      </c>
      <c r="D175" t="s">
        <v>60</v>
      </c>
      <c r="E175" s="4">
        <v>45385</v>
      </c>
      <c r="F175" s="4">
        <v>45393</v>
      </c>
      <c r="G175" s="8">
        <v>3</v>
      </c>
      <c r="H175" s="8">
        <v>453</v>
      </c>
      <c r="I175" s="8">
        <f>Data1[[#This Row],[Unit Price]]*Data1[[#This Row],[Quantity]]</f>
        <v>1359</v>
      </c>
      <c r="J175" s="8">
        <f>Data1[[#This Row],[Revenue]]*VLOOKUP(Data1[[#This Row],[Product Name]],Table24[],2,FALSE)</f>
        <v>883.35</v>
      </c>
      <c r="K175" s="8">
        <f>Data1[[#This Row],[Revenue]]-Data1[[#This Row],[Cost ]]</f>
        <v>475.65</v>
      </c>
      <c r="L175" t="s">
        <v>14</v>
      </c>
      <c r="M175" t="s">
        <v>33</v>
      </c>
      <c r="N175" t="s">
        <v>29</v>
      </c>
      <c r="O175" t="str">
        <f>TEXT(Data1[[#This Row],[Order Date]],"YYY")</f>
        <v>2024</v>
      </c>
      <c r="P175" t="str">
        <f>TEXT(Data1[[#This Row],[Order Date]],"MMM")</f>
        <v>Apr</v>
      </c>
      <c r="Q175" t="str">
        <f>TEXT(Data1[[#This Row],[Order Date]],"DDD")</f>
        <v>Wed</v>
      </c>
      <c r="R175">
        <f t="shared" si="2"/>
        <v>8</v>
      </c>
    </row>
    <row r="176" spans="1:18" x14ac:dyDescent="0.35">
      <c r="A176">
        <v>175</v>
      </c>
      <c r="B176" t="s">
        <v>221</v>
      </c>
      <c r="C176" t="s">
        <v>21</v>
      </c>
      <c r="D176" t="s">
        <v>83</v>
      </c>
      <c r="E176" s="4">
        <v>45606</v>
      </c>
      <c r="F176" s="4">
        <v>45614</v>
      </c>
      <c r="G176" s="8">
        <v>9</v>
      </c>
      <c r="H176" s="8">
        <v>105</v>
      </c>
      <c r="I176" s="8">
        <f>Data1[[#This Row],[Unit Price]]*Data1[[#This Row],[Quantity]]</f>
        <v>945</v>
      </c>
      <c r="J176" s="8">
        <f>Data1[[#This Row],[Revenue]]*VLOOKUP(Data1[[#This Row],[Product Name]],Table24[],2,FALSE)</f>
        <v>756</v>
      </c>
      <c r="K176" s="8">
        <f>Data1[[#This Row],[Revenue]]-Data1[[#This Row],[Cost ]]</f>
        <v>189</v>
      </c>
      <c r="L176" t="s">
        <v>28</v>
      </c>
      <c r="M176" t="s">
        <v>33</v>
      </c>
      <c r="N176" t="s">
        <v>29</v>
      </c>
      <c r="O176" t="str">
        <f>TEXT(Data1[[#This Row],[Order Date]],"YYY")</f>
        <v>2024</v>
      </c>
      <c r="P176" t="str">
        <f>TEXT(Data1[[#This Row],[Order Date]],"MMM")</f>
        <v>Nov</v>
      </c>
      <c r="Q176" t="str">
        <f>TEXT(Data1[[#This Row],[Order Date]],"DDD")</f>
        <v>Sun</v>
      </c>
      <c r="R176">
        <f t="shared" si="2"/>
        <v>8</v>
      </c>
    </row>
    <row r="177" spans="1:18" x14ac:dyDescent="0.35">
      <c r="A177">
        <v>176</v>
      </c>
      <c r="B177" t="s">
        <v>222</v>
      </c>
      <c r="C177" t="s">
        <v>17</v>
      </c>
      <c r="D177" t="s">
        <v>64</v>
      </c>
      <c r="E177" s="4">
        <v>45379</v>
      </c>
      <c r="F177" s="4">
        <v>45390</v>
      </c>
      <c r="G177" s="8">
        <v>10</v>
      </c>
      <c r="H177" s="8">
        <v>747</v>
      </c>
      <c r="I177" s="8">
        <f>Data1[[#This Row],[Unit Price]]*Data1[[#This Row],[Quantity]]</f>
        <v>7470</v>
      </c>
      <c r="J177" s="8">
        <f>Data1[[#This Row],[Revenue]]*VLOOKUP(Data1[[#This Row],[Product Name]],Table24[],2,FALSE)</f>
        <v>3735</v>
      </c>
      <c r="K177" s="8">
        <f>Data1[[#This Row],[Revenue]]-Data1[[#This Row],[Cost ]]</f>
        <v>3735</v>
      </c>
      <c r="L177" t="s">
        <v>28</v>
      </c>
      <c r="M177" t="s">
        <v>33</v>
      </c>
      <c r="N177" t="s">
        <v>29</v>
      </c>
      <c r="O177" t="str">
        <f>TEXT(Data1[[#This Row],[Order Date]],"YYY")</f>
        <v>2024</v>
      </c>
      <c r="P177" t="str">
        <f>TEXT(Data1[[#This Row],[Order Date]],"MMM")</f>
        <v>Mar</v>
      </c>
      <c r="Q177" t="str">
        <f>TEXT(Data1[[#This Row],[Order Date]],"DDD")</f>
        <v>Thu</v>
      </c>
      <c r="R177">
        <f t="shared" si="2"/>
        <v>11</v>
      </c>
    </row>
    <row r="178" spans="1:18" x14ac:dyDescent="0.35">
      <c r="A178">
        <v>177</v>
      </c>
      <c r="B178" t="s">
        <v>223</v>
      </c>
      <c r="C178" t="s">
        <v>21</v>
      </c>
      <c r="D178" t="s">
        <v>52</v>
      </c>
      <c r="E178" s="4">
        <v>45505</v>
      </c>
      <c r="F178" s="4">
        <v>45515</v>
      </c>
      <c r="G178" s="8">
        <v>10</v>
      </c>
      <c r="H178" s="8">
        <v>664</v>
      </c>
      <c r="I178" s="8">
        <f>Data1[[#This Row],[Unit Price]]*Data1[[#This Row],[Quantity]]</f>
        <v>6640</v>
      </c>
      <c r="J178" s="8">
        <f>Data1[[#This Row],[Revenue]]*VLOOKUP(Data1[[#This Row],[Product Name]],Table24[],2,FALSE)</f>
        <v>4648</v>
      </c>
      <c r="K178" s="8">
        <f>Data1[[#This Row],[Revenue]]-Data1[[#This Row],[Cost ]]</f>
        <v>1992</v>
      </c>
      <c r="L178" t="s">
        <v>28</v>
      </c>
      <c r="M178" t="s">
        <v>551</v>
      </c>
      <c r="N178" t="s">
        <v>46</v>
      </c>
      <c r="O178" t="str">
        <f>TEXT(Data1[[#This Row],[Order Date]],"YYY")</f>
        <v>2024</v>
      </c>
      <c r="P178" t="str">
        <f>TEXT(Data1[[#This Row],[Order Date]],"MMM")</f>
        <v>Aug</v>
      </c>
      <c r="Q178" t="str">
        <f>TEXT(Data1[[#This Row],[Order Date]],"DDD")</f>
        <v>Thu</v>
      </c>
      <c r="R178">
        <f t="shared" si="2"/>
        <v>10</v>
      </c>
    </row>
    <row r="179" spans="1:18" x14ac:dyDescent="0.35">
      <c r="A179">
        <v>178</v>
      </c>
      <c r="B179" t="s">
        <v>224</v>
      </c>
      <c r="C179" t="s">
        <v>24</v>
      </c>
      <c r="D179" t="s">
        <v>100</v>
      </c>
      <c r="E179" s="4">
        <v>45466</v>
      </c>
      <c r="F179" s="4">
        <v>45470</v>
      </c>
      <c r="G179" s="8">
        <v>10</v>
      </c>
      <c r="H179" s="8">
        <v>157</v>
      </c>
      <c r="I179" s="8">
        <f>Data1[[#This Row],[Unit Price]]*Data1[[#This Row],[Quantity]]</f>
        <v>1570</v>
      </c>
      <c r="J179" s="8">
        <f>Data1[[#This Row],[Revenue]]*VLOOKUP(Data1[[#This Row],[Product Name]],Table24[],2,FALSE)</f>
        <v>942</v>
      </c>
      <c r="K179" s="8">
        <f>Data1[[#This Row],[Revenue]]-Data1[[#This Row],[Cost ]]</f>
        <v>628</v>
      </c>
      <c r="L179" t="s">
        <v>28</v>
      </c>
      <c r="M179" t="s">
        <v>547</v>
      </c>
      <c r="N179" t="s">
        <v>46</v>
      </c>
      <c r="O179" t="str">
        <f>TEXT(Data1[[#This Row],[Order Date]],"YYY")</f>
        <v>2024</v>
      </c>
      <c r="P179" t="str">
        <f>TEXT(Data1[[#This Row],[Order Date]],"MMM")</f>
        <v>Jun</v>
      </c>
      <c r="Q179" t="str">
        <f>TEXT(Data1[[#This Row],[Order Date]],"DDD")</f>
        <v>Sun</v>
      </c>
      <c r="R179">
        <f t="shared" si="2"/>
        <v>4</v>
      </c>
    </row>
    <row r="180" spans="1:18" x14ac:dyDescent="0.35">
      <c r="A180">
        <v>179</v>
      </c>
      <c r="B180" t="s">
        <v>225</v>
      </c>
      <c r="C180" t="s">
        <v>21</v>
      </c>
      <c r="D180" t="s">
        <v>22</v>
      </c>
      <c r="E180" s="4">
        <v>45354</v>
      </c>
      <c r="F180" s="4">
        <v>45366</v>
      </c>
      <c r="G180" s="8">
        <v>5</v>
      </c>
      <c r="H180" s="8">
        <v>470</v>
      </c>
      <c r="I180" s="8">
        <f>Data1[[#This Row],[Unit Price]]*Data1[[#This Row],[Quantity]]</f>
        <v>2350</v>
      </c>
      <c r="J180" s="8">
        <f>Data1[[#This Row],[Revenue]]*VLOOKUP(Data1[[#This Row],[Product Name]],Table24[],2,FALSE)</f>
        <v>1762.5</v>
      </c>
      <c r="K180" s="8">
        <f>Data1[[#This Row],[Revenue]]-Data1[[#This Row],[Cost ]]</f>
        <v>587.5</v>
      </c>
      <c r="L180" t="s">
        <v>14</v>
      </c>
      <c r="M180" t="s">
        <v>551</v>
      </c>
      <c r="N180" t="s">
        <v>46</v>
      </c>
      <c r="O180" t="str">
        <f>TEXT(Data1[[#This Row],[Order Date]],"YYY")</f>
        <v>2024</v>
      </c>
      <c r="P180" t="str">
        <f>TEXT(Data1[[#This Row],[Order Date]],"MMM")</f>
        <v>Mar</v>
      </c>
      <c r="Q180" t="str">
        <f>TEXT(Data1[[#This Row],[Order Date]],"DDD")</f>
        <v>Sun</v>
      </c>
      <c r="R180">
        <f t="shared" si="2"/>
        <v>12</v>
      </c>
    </row>
    <row r="181" spans="1:18" x14ac:dyDescent="0.35">
      <c r="A181">
        <v>180</v>
      </c>
      <c r="B181" t="s">
        <v>226</v>
      </c>
      <c r="C181" t="s">
        <v>21</v>
      </c>
      <c r="D181" t="s">
        <v>83</v>
      </c>
      <c r="E181" s="4">
        <v>45479</v>
      </c>
      <c r="F181" s="4">
        <v>45489</v>
      </c>
      <c r="G181" s="8">
        <v>7</v>
      </c>
      <c r="H181" s="8">
        <v>384</v>
      </c>
      <c r="I181" s="8">
        <f>Data1[[#This Row],[Unit Price]]*Data1[[#This Row],[Quantity]]</f>
        <v>2688</v>
      </c>
      <c r="J181" s="8">
        <f>Data1[[#This Row],[Revenue]]*VLOOKUP(Data1[[#This Row],[Product Name]],Table24[],2,FALSE)</f>
        <v>2150.4</v>
      </c>
      <c r="K181" s="8">
        <f>Data1[[#This Row],[Revenue]]-Data1[[#This Row],[Cost ]]</f>
        <v>537.59999999999991</v>
      </c>
      <c r="L181" t="s">
        <v>14</v>
      </c>
      <c r="M181" t="s">
        <v>551</v>
      </c>
      <c r="N181" t="s">
        <v>15</v>
      </c>
      <c r="O181" t="str">
        <f>TEXT(Data1[[#This Row],[Order Date]],"YYY")</f>
        <v>2024</v>
      </c>
      <c r="P181" t="str">
        <f>TEXT(Data1[[#This Row],[Order Date]],"MMM")</f>
        <v>Jul</v>
      </c>
      <c r="Q181" t="str">
        <f>TEXT(Data1[[#This Row],[Order Date]],"DDD")</f>
        <v>Sat</v>
      </c>
      <c r="R181">
        <f t="shared" si="2"/>
        <v>10</v>
      </c>
    </row>
    <row r="182" spans="1:18" x14ac:dyDescent="0.35">
      <c r="A182">
        <v>181</v>
      </c>
      <c r="B182" t="s">
        <v>227</v>
      </c>
      <c r="C182" t="s">
        <v>17</v>
      </c>
      <c r="D182" t="s">
        <v>44</v>
      </c>
      <c r="E182" s="4">
        <v>45573</v>
      </c>
      <c r="F182" s="4">
        <v>45577</v>
      </c>
      <c r="G182" s="8">
        <v>5</v>
      </c>
      <c r="H182" s="8">
        <v>855</v>
      </c>
      <c r="I182" s="8">
        <f>Data1[[#This Row],[Unit Price]]*Data1[[#This Row],[Quantity]]</f>
        <v>4275</v>
      </c>
      <c r="J182" s="8">
        <f>Data1[[#This Row],[Revenue]]*VLOOKUP(Data1[[#This Row],[Product Name]],Table24[],2,FALSE)</f>
        <v>2565</v>
      </c>
      <c r="K182" s="8">
        <f>Data1[[#This Row],[Revenue]]-Data1[[#This Row],[Cost ]]</f>
        <v>1710</v>
      </c>
      <c r="L182" t="s">
        <v>14</v>
      </c>
      <c r="M182" t="s">
        <v>33</v>
      </c>
      <c r="N182" t="s">
        <v>29</v>
      </c>
      <c r="O182" t="str">
        <f>TEXT(Data1[[#This Row],[Order Date]],"YYY")</f>
        <v>2024</v>
      </c>
      <c r="P182" t="str">
        <f>TEXT(Data1[[#This Row],[Order Date]],"MMM")</f>
        <v>Oct</v>
      </c>
      <c r="Q182" t="str">
        <f>TEXT(Data1[[#This Row],[Order Date]],"DDD")</f>
        <v>Tue</v>
      </c>
      <c r="R182">
        <f t="shared" si="2"/>
        <v>4</v>
      </c>
    </row>
    <row r="183" spans="1:18" x14ac:dyDescent="0.35">
      <c r="A183">
        <v>182</v>
      </c>
      <c r="B183" t="s">
        <v>228</v>
      </c>
      <c r="C183" t="s">
        <v>21</v>
      </c>
      <c r="D183" t="s">
        <v>54</v>
      </c>
      <c r="E183" s="4">
        <v>45600</v>
      </c>
      <c r="F183" s="4">
        <v>45612</v>
      </c>
      <c r="G183" s="8">
        <v>9</v>
      </c>
      <c r="H183" s="8">
        <v>421</v>
      </c>
      <c r="I183" s="8">
        <f>Data1[[#This Row],[Unit Price]]*Data1[[#This Row],[Quantity]]</f>
        <v>3789</v>
      </c>
      <c r="J183" s="8">
        <f>Data1[[#This Row],[Revenue]]*VLOOKUP(Data1[[#This Row],[Product Name]],Table24[],2,FALSE)</f>
        <v>2652.2999999999997</v>
      </c>
      <c r="K183" s="8">
        <f>Data1[[#This Row],[Revenue]]-Data1[[#This Row],[Cost ]]</f>
        <v>1136.7000000000003</v>
      </c>
      <c r="L183" t="s">
        <v>14</v>
      </c>
      <c r="M183" t="s">
        <v>33</v>
      </c>
      <c r="N183" t="s">
        <v>15</v>
      </c>
      <c r="O183" t="str">
        <f>TEXT(Data1[[#This Row],[Order Date]],"YYY")</f>
        <v>2024</v>
      </c>
      <c r="P183" t="str">
        <f>TEXT(Data1[[#This Row],[Order Date]],"MMM")</f>
        <v>Nov</v>
      </c>
      <c r="Q183" t="str">
        <f>TEXT(Data1[[#This Row],[Order Date]],"DDD")</f>
        <v>Mon</v>
      </c>
      <c r="R183">
        <f t="shared" si="2"/>
        <v>12</v>
      </c>
    </row>
    <row r="184" spans="1:18" x14ac:dyDescent="0.35">
      <c r="A184">
        <v>183</v>
      </c>
      <c r="B184" t="s">
        <v>229</v>
      </c>
      <c r="C184" t="s">
        <v>21</v>
      </c>
      <c r="D184" t="s">
        <v>52</v>
      </c>
      <c r="E184" s="4">
        <v>45555</v>
      </c>
      <c r="F184" s="4">
        <v>45562</v>
      </c>
      <c r="G184" s="8">
        <v>3</v>
      </c>
      <c r="H184" s="8">
        <v>345</v>
      </c>
      <c r="I184" s="8">
        <f>Data1[[#This Row],[Unit Price]]*Data1[[#This Row],[Quantity]]</f>
        <v>1035</v>
      </c>
      <c r="J184" s="8">
        <f>Data1[[#This Row],[Revenue]]*VLOOKUP(Data1[[#This Row],[Product Name]],Table24[],2,FALSE)</f>
        <v>724.5</v>
      </c>
      <c r="K184" s="8">
        <f>Data1[[#This Row],[Revenue]]-Data1[[#This Row],[Cost ]]</f>
        <v>310.5</v>
      </c>
      <c r="L184" t="s">
        <v>14</v>
      </c>
      <c r="M184" t="s">
        <v>33</v>
      </c>
      <c r="N184" t="s">
        <v>46</v>
      </c>
      <c r="O184" t="str">
        <f>TEXT(Data1[[#This Row],[Order Date]],"YYY")</f>
        <v>2024</v>
      </c>
      <c r="P184" t="str">
        <f>TEXT(Data1[[#This Row],[Order Date]],"MMM")</f>
        <v>Sep</v>
      </c>
      <c r="Q184" t="str">
        <f>TEXT(Data1[[#This Row],[Order Date]],"DDD")</f>
        <v>Fri</v>
      </c>
      <c r="R184">
        <f t="shared" si="2"/>
        <v>7</v>
      </c>
    </row>
    <row r="185" spans="1:18" x14ac:dyDescent="0.35">
      <c r="A185">
        <v>184</v>
      </c>
      <c r="B185" t="s">
        <v>230</v>
      </c>
      <c r="C185" t="s">
        <v>24</v>
      </c>
      <c r="D185" t="s">
        <v>70</v>
      </c>
      <c r="E185" s="4">
        <v>45445</v>
      </c>
      <c r="F185" s="4">
        <v>45458</v>
      </c>
      <c r="G185" s="8">
        <v>10</v>
      </c>
      <c r="H185" s="8">
        <v>354</v>
      </c>
      <c r="I185" s="8">
        <f>Data1[[#This Row],[Unit Price]]*Data1[[#This Row],[Quantity]]</f>
        <v>3540</v>
      </c>
      <c r="J185" s="8">
        <f>Data1[[#This Row],[Revenue]]*VLOOKUP(Data1[[#This Row],[Product Name]],Table24[],2,FALSE)</f>
        <v>1947.0000000000002</v>
      </c>
      <c r="K185" s="8">
        <f>Data1[[#This Row],[Revenue]]-Data1[[#This Row],[Cost ]]</f>
        <v>1592.9999999999998</v>
      </c>
      <c r="L185" t="s">
        <v>28</v>
      </c>
      <c r="M185" t="s">
        <v>33</v>
      </c>
      <c r="N185" t="s">
        <v>46</v>
      </c>
      <c r="O185" t="str">
        <f>TEXT(Data1[[#This Row],[Order Date]],"YYY")</f>
        <v>2024</v>
      </c>
      <c r="P185" t="str">
        <f>TEXT(Data1[[#This Row],[Order Date]],"MMM")</f>
        <v>Jun</v>
      </c>
      <c r="Q185" t="str">
        <f>TEXT(Data1[[#This Row],[Order Date]],"DDD")</f>
        <v>Sun</v>
      </c>
      <c r="R185">
        <f t="shared" si="2"/>
        <v>13</v>
      </c>
    </row>
    <row r="186" spans="1:18" x14ac:dyDescent="0.35">
      <c r="A186">
        <v>185</v>
      </c>
      <c r="B186" t="s">
        <v>231</v>
      </c>
      <c r="C186" t="s">
        <v>12</v>
      </c>
      <c r="D186" t="s">
        <v>27</v>
      </c>
      <c r="E186" s="4">
        <v>45590</v>
      </c>
      <c r="F186" s="4">
        <v>45602</v>
      </c>
      <c r="G186" s="8">
        <v>5</v>
      </c>
      <c r="H186" s="8">
        <v>825</v>
      </c>
      <c r="I186" s="8">
        <f>Data1[[#This Row],[Unit Price]]*Data1[[#This Row],[Quantity]]</f>
        <v>4125</v>
      </c>
      <c r="J186" s="8">
        <f>Data1[[#This Row],[Revenue]]*VLOOKUP(Data1[[#This Row],[Product Name]],Table24[],2,FALSE)</f>
        <v>2681.25</v>
      </c>
      <c r="K186" s="8">
        <f>Data1[[#This Row],[Revenue]]-Data1[[#This Row],[Cost ]]</f>
        <v>1443.75</v>
      </c>
      <c r="L186" t="s">
        <v>28</v>
      </c>
      <c r="M186" t="s">
        <v>33</v>
      </c>
      <c r="N186" t="s">
        <v>15</v>
      </c>
      <c r="O186" t="str">
        <f>TEXT(Data1[[#This Row],[Order Date]],"YYY")</f>
        <v>2024</v>
      </c>
      <c r="P186" t="str">
        <f>TEXT(Data1[[#This Row],[Order Date]],"MMM")</f>
        <v>Oct</v>
      </c>
      <c r="Q186" t="str">
        <f>TEXT(Data1[[#This Row],[Order Date]],"DDD")</f>
        <v>Fri</v>
      </c>
      <c r="R186">
        <f t="shared" si="2"/>
        <v>12</v>
      </c>
    </row>
    <row r="187" spans="1:18" x14ac:dyDescent="0.35">
      <c r="A187">
        <v>186</v>
      </c>
      <c r="B187" t="s">
        <v>232</v>
      </c>
      <c r="C187" t="s">
        <v>24</v>
      </c>
      <c r="D187" t="s">
        <v>25</v>
      </c>
      <c r="E187" s="4">
        <v>45627</v>
      </c>
      <c r="F187" s="4">
        <v>45630</v>
      </c>
      <c r="G187" s="8">
        <v>10</v>
      </c>
      <c r="H187" s="8">
        <v>601</v>
      </c>
      <c r="I187" s="8">
        <f>Data1[[#This Row],[Unit Price]]*Data1[[#This Row],[Quantity]]</f>
        <v>6010</v>
      </c>
      <c r="J187" s="8">
        <f>Data1[[#This Row],[Revenue]]*VLOOKUP(Data1[[#This Row],[Product Name]],Table24[],2,FALSE)</f>
        <v>3305.5000000000005</v>
      </c>
      <c r="K187" s="8">
        <f>Data1[[#This Row],[Revenue]]-Data1[[#This Row],[Cost ]]</f>
        <v>2704.4999999999995</v>
      </c>
      <c r="L187" t="s">
        <v>28</v>
      </c>
      <c r="M187" t="s">
        <v>551</v>
      </c>
      <c r="N187" t="s">
        <v>15</v>
      </c>
      <c r="O187" t="str">
        <f>TEXT(Data1[[#This Row],[Order Date]],"YYY")</f>
        <v>2024</v>
      </c>
      <c r="P187" t="str">
        <f>TEXT(Data1[[#This Row],[Order Date]],"MMM")</f>
        <v>Dec</v>
      </c>
      <c r="Q187" t="str">
        <f>TEXT(Data1[[#This Row],[Order Date]],"DDD")</f>
        <v>Sun</v>
      </c>
      <c r="R187">
        <f t="shared" si="2"/>
        <v>3</v>
      </c>
    </row>
    <row r="188" spans="1:18" x14ac:dyDescent="0.35">
      <c r="A188">
        <v>187</v>
      </c>
      <c r="B188" t="s">
        <v>233</v>
      </c>
      <c r="C188" t="s">
        <v>24</v>
      </c>
      <c r="D188" t="s">
        <v>100</v>
      </c>
      <c r="E188" s="4">
        <v>45560</v>
      </c>
      <c r="F188" s="4">
        <v>45572</v>
      </c>
      <c r="G188" s="8">
        <v>10</v>
      </c>
      <c r="H188" s="8">
        <v>803</v>
      </c>
      <c r="I188" s="8">
        <f>Data1[[#This Row],[Unit Price]]*Data1[[#This Row],[Quantity]]</f>
        <v>8030</v>
      </c>
      <c r="J188" s="8">
        <f>Data1[[#This Row],[Revenue]]*VLOOKUP(Data1[[#This Row],[Product Name]],Table24[],2,FALSE)</f>
        <v>4818</v>
      </c>
      <c r="K188" s="8">
        <f>Data1[[#This Row],[Revenue]]-Data1[[#This Row],[Cost ]]</f>
        <v>3212</v>
      </c>
      <c r="L188" t="s">
        <v>14</v>
      </c>
      <c r="M188" t="s">
        <v>549</v>
      </c>
      <c r="N188" t="s">
        <v>46</v>
      </c>
      <c r="O188" t="str">
        <f>TEXT(Data1[[#This Row],[Order Date]],"YYY")</f>
        <v>2024</v>
      </c>
      <c r="P188" t="str">
        <f>TEXT(Data1[[#This Row],[Order Date]],"MMM")</f>
        <v>Sep</v>
      </c>
      <c r="Q188" t="str">
        <f>TEXT(Data1[[#This Row],[Order Date]],"DDD")</f>
        <v>Wed</v>
      </c>
      <c r="R188">
        <f t="shared" si="2"/>
        <v>12</v>
      </c>
    </row>
    <row r="189" spans="1:18" x14ac:dyDescent="0.35">
      <c r="A189">
        <v>188</v>
      </c>
      <c r="B189" t="s">
        <v>234</v>
      </c>
      <c r="C189" t="s">
        <v>12</v>
      </c>
      <c r="D189" t="s">
        <v>58</v>
      </c>
      <c r="E189" s="4">
        <v>45557</v>
      </c>
      <c r="F189" s="4">
        <v>45572</v>
      </c>
      <c r="G189" s="8">
        <v>4</v>
      </c>
      <c r="H189" s="8">
        <v>584</v>
      </c>
      <c r="I189" s="8">
        <f>Data1[[#This Row],[Unit Price]]*Data1[[#This Row],[Quantity]]</f>
        <v>2336</v>
      </c>
      <c r="J189" s="8">
        <f>Data1[[#This Row],[Revenue]]*VLOOKUP(Data1[[#This Row],[Product Name]],Table24[],2,FALSE)</f>
        <v>1985.6</v>
      </c>
      <c r="K189" s="8">
        <f>Data1[[#This Row],[Revenue]]-Data1[[#This Row],[Cost ]]</f>
        <v>350.40000000000009</v>
      </c>
      <c r="L189" t="s">
        <v>28</v>
      </c>
      <c r="M189" t="s">
        <v>547</v>
      </c>
      <c r="N189" t="s">
        <v>15</v>
      </c>
      <c r="O189" t="str">
        <f>TEXT(Data1[[#This Row],[Order Date]],"YYY")</f>
        <v>2024</v>
      </c>
      <c r="P189" t="str">
        <f>TEXT(Data1[[#This Row],[Order Date]],"MMM")</f>
        <v>Sep</v>
      </c>
      <c r="Q189" t="str">
        <f>TEXT(Data1[[#This Row],[Order Date]],"DDD")</f>
        <v>Sun</v>
      </c>
      <c r="R189">
        <f t="shared" si="2"/>
        <v>15</v>
      </c>
    </row>
    <row r="190" spans="1:18" x14ac:dyDescent="0.35">
      <c r="A190">
        <v>189</v>
      </c>
      <c r="B190" t="s">
        <v>235</v>
      </c>
      <c r="C190" t="s">
        <v>24</v>
      </c>
      <c r="D190" t="s">
        <v>25</v>
      </c>
      <c r="E190" s="4">
        <v>45380</v>
      </c>
      <c r="F190" s="4">
        <v>45385</v>
      </c>
      <c r="G190" s="8">
        <v>8</v>
      </c>
      <c r="H190" s="8">
        <v>944</v>
      </c>
      <c r="I190" s="8">
        <f>Data1[[#This Row],[Unit Price]]*Data1[[#This Row],[Quantity]]</f>
        <v>7552</v>
      </c>
      <c r="J190" s="8">
        <f>Data1[[#This Row],[Revenue]]*VLOOKUP(Data1[[#This Row],[Product Name]],Table24[],2,FALSE)</f>
        <v>4153.6000000000004</v>
      </c>
      <c r="K190" s="8">
        <f>Data1[[#This Row],[Revenue]]-Data1[[#This Row],[Cost ]]</f>
        <v>3398.3999999999996</v>
      </c>
      <c r="L190" t="s">
        <v>28</v>
      </c>
      <c r="M190" t="s">
        <v>33</v>
      </c>
      <c r="N190" t="s">
        <v>19</v>
      </c>
      <c r="O190" t="str">
        <f>TEXT(Data1[[#This Row],[Order Date]],"YYY")</f>
        <v>2024</v>
      </c>
      <c r="P190" t="str">
        <f>TEXT(Data1[[#This Row],[Order Date]],"MMM")</f>
        <v>Mar</v>
      </c>
      <c r="Q190" t="str">
        <f>TEXT(Data1[[#This Row],[Order Date]],"DDD")</f>
        <v>Fri</v>
      </c>
      <c r="R190">
        <f t="shared" si="2"/>
        <v>5</v>
      </c>
    </row>
    <row r="191" spans="1:18" x14ac:dyDescent="0.35">
      <c r="A191">
        <v>190</v>
      </c>
      <c r="B191" t="s">
        <v>236</v>
      </c>
      <c r="C191" t="s">
        <v>31</v>
      </c>
      <c r="D191" t="s">
        <v>79</v>
      </c>
      <c r="E191" s="4">
        <v>45604</v>
      </c>
      <c r="F191" s="4">
        <v>45616</v>
      </c>
      <c r="G191" s="8">
        <v>8</v>
      </c>
      <c r="H191" s="8">
        <v>206</v>
      </c>
      <c r="I191" s="8">
        <f>Data1[[#This Row],[Unit Price]]*Data1[[#This Row],[Quantity]]</f>
        <v>1648</v>
      </c>
      <c r="J191" s="8">
        <f>Data1[[#This Row],[Revenue]]*VLOOKUP(Data1[[#This Row],[Product Name]],Table24[],2,FALSE)</f>
        <v>1071.2</v>
      </c>
      <c r="K191" s="8">
        <f>Data1[[#This Row],[Revenue]]-Data1[[#This Row],[Cost ]]</f>
        <v>576.79999999999995</v>
      </c>
      <c r="L191" t="s">
        <v>28</v>
      </c>
      <c r="M191" t="s">
        <v>551</v>
      </c>
      <c r="N191" t="s">
        <v>29</v>
      </c>
      <c r="O191" t="str">
        <f>TEXT(Data1[[#This Row],[Order Date]],"YYY")</f>
        <v>2024</v>
      </c>
      <c r="P191" t="str">
        <f>TEXT(Data1[[#This Row],[Order Date]],"MMM")</f>
        <v>Nov</v>
      </c>
      <c r="Q191" t="str">
        <f>TEXT(Data1[[#This Row],[Order Date]],"DDD")</f>
        <v>Fri</v>
      </c>
      <c r="R191">
        <f t="shared" si="2"/>
        <v>12</v>
      </c>
    </row>
    <row r="192" spans="1:18" x14ac:dyDescent="0.35">
      <c r="A192">
        <v>191</v>
      </c>
      <c r="B192" t="s">
        <v>237</v>
      </c>
      <c r="C192" t="s">
        <v>24</v>
      </c>
      <c r="D192" t="s">
        <v>25</v>
      </c>
      <c r="E192" s="4">
        <v>45578</v>
      </c>
      <c r="F192" s="4">
        <v>45586</v>
      </c>
      <c r="G192" s="8">
        <v>5</v>
      </c>
      <c r="H192" s="8">
        <v>304</v>
      </c>
      <c r="I192" s="8">
        <f>Data1[[#This Row],[Unit Price]]*Data1[[#This Row],[Quantity]]</f>
        <v>1520</v>
      </c>
      <c r="J192" s="8">
        <f>Data1[[#This Row],[Revenue]]*VLOOKUP(Data1[[#This Row],[Product Name]],Table24[],2,FALSE)</f>
        <v>836.00000000000011</v>
      </c>
      <c r="K192" s="8">
        <f>Data1[[#This Row],[Revenue]]-Data1[[#This Row],[Cost ]]</f>
        <v>683.99999999999989</v>
      </c>
      <c r="L192" t="s">
        <v>28</v>
      </c>
      <c r="M192" t="s">
        <v>551</v>
      </c>
      <c r="N192" t="s">
        <v>46</v>
      </c>
      <c r="O192" t="str">
        <f>TEXT(Data1[[#This Row],[Order Date]],"YYY")</f>
        <v>2024</v>
      </c>
      <c r="P192" t="str">
        <f>TEXT(Data1[[#This Row],[Order Date]],"MMM")</f>
        <v>Oct</v>
      </c>
      <c r="Q192" t="str">
        <f>TEXT(Data1[[#This Row],[Order Date]],"DDD")</f>
        <v>Sun</v>
      </c>
      <c r="R192">
        <f t="shared" si="2"/>
        <v>8</v>
      </c>
    </row>
    <row r="193" spans="1:18" x14ac:dyDescent="0.35">
      <c r="A193">
        <v>192</v>
      </c>
      <c r="B193" t="s">
        <v>238</v>
      </c>
      <c r="C193" t="s">
        <v>12</v>
      </c>
      <c r="D193" t="s">
        <v>96</v>
      </c>
      <c r="E193" s="4">
        <v>45657</v>
      </c>
      <c r="F193" s="4">
        <v>45671</v>
      </c>
      <c r="G193" s="8">
        <v>2</v>
      </c>
      <c r="H193" s="8">
        <v>364</v>
      </c>
      <c r="I193" s="8">
        <f>Data1[[#This Row],[Unit Price]]*Data1[[#This Row],[Quantity]]</f>
        <v>728</v>
      </c>
      <c r="J193" s="8">
        <f>Data1[[#This Row],[Revenue]]*VLOOKUP(Data1[[#This Row],[Product Name]],Table24[],2,FALSE)</f>
        <v>509.59999999999997</v>
      </c>
      <c r="K193" s="8">
        <f>Data1[[#This Row],[Revenue]]-Data1[[#This Row],[Cost ]]</f>
        <v>218.40000000000003</v>
      </c>
      <c r="L193" t="s">
        <v>28</v>
      </c>
      <c r="M193" t="s">
        <v>550</v>
      </c>
      <c r="N193" t="s">
        <v>29</v>
      </c>
      <c r="O193" t="str">
        <f>TEXT(Data1[[#This Row],[Order Date]],"YYY")</f>
        <v>2024</v>
      </c>
      <c r="P193" t="str">
        <f>TEXT(Data1[[#This Row],[Order Date]],"MMM")</f>
        <v>Dec</v>
      </c>
      <c r="Q193" t="str">
        <f>TEXT(Data1[[#This Row],[Order Date]],"DDD")</f>
        <v>Tue</v>
      </c>
      <c r="R193">
        <f t="shared" si="2"/>
        <v>14</v>
      </c>
    </row>
    <row r="194" spans="1:18" x14ac:dyDescent="0.35">
      <c r="A194">
        <v>193</v>
      </c>
      <c r="B194" t="s">
        <v>239</v>
      </c>
      <c r="C194" t="s">
        <v>24</v>
      </c>
      <c r="D194" t="s">
        <v>100</v>
      </c>
      <c r="E194" s="4">
        <v>45395</v>
      </c>
      <c r="F194" s="4">
        <v>45408</v>
      </c>
      <c r="G194" s="8">
        <v>9</v>
      </c>
      <c r="H194" s="8">
        <v>287</v>
      </c>
      <c r="I194" s="8">
        <f>Data1[[#This Row],[Unit Price]]*Data1[[#This Row],[Quantity]]</f>
        <v>2583</v>
      </c>
      <c r="J194" s="8">
        <f>Data1[[#This Row],[Revenue]]*VLOOKUP(Data1[[#This Row],[Product Name]],Table24[],2,FALSE)</f>
        <v>1549.8</v>
      </c>
      <c r="K194" s="8">
        <f>Data1[[#This Row],[Revenue]]-Data1[[#This Row],[Cost ]]</f>
        <v>1033.2</v>
      </c>
      <c r="L194" t="s">
        <v>14</v>
      </c>
      <c r="M194" t="s">
        <v>33</v>
      </c>
      <c r="N194" t="s">
        <v>19</v>
      </c>
      <c r="O194" t="str">
        <f>TEXT(Data1[[#This Row],[Order Date]],"YYY")</f>
        <v>2024</v>
      </c>
      <c r="P194" t="str">
        <f>TEXT(Data1[[#This Row],[Order Date]],"MMM")</f>
        <v>Apr</v>
      </c>
      <c r="Q194" t="str">
        <f>TEXT(Data1[[#This Row],[Order Date]],"DDD")</f>
        <v>Sat</v>
      </c>
      <c r="R194">
        <f t="shared" ref="R194:R257" si="3">_xlfn.DAYS(F:F,E:E)</f>
        <v>13</v>
      </c>
    </row>
    <row r="195" spans="1:18" x14ac:dyDescent="0.35">
      <c r="A195">
        <v>194</v>
      </c>
      <c r="B195" t="s">
        <v>240</v>
      </c>
      <c r="C195" t="s">
        <v>12</v>
      </c>
      <c r="D195" t="s">
        <v>36</v>
      </c>
      <c r="E195" s="4">
        <v>45592</v>
      </c>
      <c r="F195" s="4">
        <v>45599</v>
      </c>
      <c r="G195" s="8">
        <v>4</v>
      </c>
      <c r="H195" s="8">
        <v>258</v>
      </c>
      <c r="I195" s="8">
        <f>Data1[[#This Row],[Unit Price]]*Data1[[#This Row],[Quantity]]</f>
        <v>1032</v>
      </c>
      <c r="J195" s="8">
        <f>Data1[[#This Row],[Revenue]]*VLOOKUP(Data1[[#This Row],[Product Name]],Table24[],2,FALSE)</f>
        <v>825.6</v>
      </c>
      <c r="K195" s="8">
        <f>Data1[[#This Row],[Revenue]]-Data1[[#This Row],[Cost ]]</f>
        <v>206.39999999999998</v>
      </c>
      <c r="L195" t="s">
        <v>14</v>
      </c>
      <c r="M195" t="s">
        <v>551</v>
      </c>
      <c r="N195" t="s">
        <v>19</v>
      </c>
      <c r="O195" t="str">
        <f>TEXT(Data1[[#This Row],[Order Date]],"YYY")</f>
        <v>2024</v>
      </c>
      <c r="P195" t="str">
        <f>TEXT(Data1[[#This Row],[Order Date]],"MMM")</f>
        <v>Oct</v>
      </c>
      <c r="Q195" t="str">
        <f>TEXT(Data1[[#This Row],[Order Date]],"DDD")</f>
        <v>Sun</v>
      </c>
      <c r="R195">
        <f t="shared" si="3"/>
        <v>7</v>
      </c>
    </row>
    <row r="196" spans="1:18" x14ac:dyDescent="0.35">
      <c r="A196">
        <v>195</v>
      </c>
      <c r="B196" t="s">
        <v>241</v>
      </c>
      <c r="C196" t="s">
        <v>21</v>
      </c>
      <c r="D196" t="s">
        <v>40</v>
      </c>
      <c r="E196" s="4">
        <v>45343</v>
      </c>
      <c r="F196" s="4">
        <v>45357</v>
      </c>
      <c r="G196" s="8">
        <v>7</v>
      </c>
      <c r="H196" s="8">
        <v>348</v>
      </c>
      <c r="I196" s="8">
        <f>Data1[[#This Row],[Unit Price]]*Data1[[#This Row],[Quantity]]</f>
        <v>2436</v>
      </c>
      <c r="J196" s="8">
        <f>Data1[[#This Row],[Revenue]]*VLOOKUP(Data1[[#This Row],[Product Name]],Table24[],2,FALSE)</f>
        <v>1583.4</v>
      </c>
      <c r="K196" s="8">
        <f>Data1[[#This Row],[Revenue]]-Data1[[#This Row],[Cost ]]</f>
        <v>852.59999999999991</v>
      </c>
      <c r="L196" t="s">
        <v>14</v>
      </c>
      <c r="M196" t="s">
        <v>33</v>
      </c>
      <c r="N196" t="s">
        <v>19</v>
      </c>
      <c r="O196" t="str">
        <f>TEXT(Data1[[#This Row],[Order Date]],"YYY")</f>
        <v>2024</v>
      </c>
      <c r="P196" t="str">
        <f>TEXT(Data1[[#This Row],[Order Date]],"MMM")</f>
        <v>Feb</v>
      </c>
      <c r="Q196" t="str">
        <f>TEXT(Data1[[#This Row],[Order Date]],"DDD")</f>
        <v>Wed</v>
      </c>
      <c r="R196">
        <f t="shared" si="3"/>
        <v>14</v>
      </c>
    </row>
    <row r="197" spans="1:18" x14ac:dyDescent="0.35">
      <c r="A197">
        <v>196</v>
      </c>
      <c r="B197" t="s">
        <v>242</v>
      </c>
      <c r="C197" t="s">
        <v>21</v>
      </c>
      <c r="D197" t="s">
        <v>83</v>
      </c>
      <c r="E197" s="4">
        <v>45456</v>
      </c>
      <c r="F197" s="4">
        <v>45460</v>
      </c>
      <c r="G197" s="8">
        <v>5</v>
      </c>
      <c r="H197" s="8">
        <v>671</v>
      </c>
      <c r="I197" s="8">
        <f>Data1[[#This Row],[Unit Price]]*Data1[[#This Row],[Quantity]]</f>
        <v>3355</v>
      </c>
      <c r="J197" s="8">
        <f>Data1[[#This Row],[Revenue]]*VLOOKUP(Data1[[#This Row],[Product Name]],Table24[],2,FALSE)</f>
        <v>2684</v>
      </c>
      <c r="K197" s="8">
        <f>Data1[[#This Row],[Revenue]]-Data1[[#This Row],[Cost ]]</f>
        <v>671</v>
      </c>
      <c r="L197" t="s">
        <v>28</v>
      </c>
      <c r="M197" t="s">
        <v>551</v>
      </c>
      <c r="N197" t="s">
        <v>15</v>
      </c>
      <c r="O197" t="str">
        <f>TEXT(Data1[[#This Row],[Order Date]],"YYY")</f>
        <v>2024</v>
      </c>
      <c r="P197" t="str">
        <f>TEXT(Data1[[#This Row],[Order Date]],"MMM")</f>
        <v>Jun</v>
      </c>
      <c r="Q197" t="str">
        <f>TEXT(Data1[[#This Row],[Order Date]],"DDD")</f>
        <v>Thu</v>
      </c>
      <c r="R197">
        <f t="shared" si="3"/>
        <v>4</v>
      </c>
    </row>
    <row r="198" spans="1:18" x14ac:dyDescent="0.35">
      <c r="A198">
        <v>197</v>
      </c>
      <c r="B198" t="s">
        <v>243</v>
      </c>
      <c r="C198" t="s">
        <v>17</v>
      </c>
      <c r="D198" t="s">
        <v>64</v>
      </c>
      <c r="E198" s="4">
        <v>45565</v>
      </c>
      <c r="F198" s="4">
        <v>45571</v>
      </c>
      <c r="G198" s="8">
        <v>1</v>
      </c>
      <c r="H198" s="8">
        <v>945</v>
      </c>
      <c r="I198" s="8">
        <f>Data1[[#This Row],[Unit Price]]*Data1[[#This Row],[Quantity]]</f>
        <v>945</v>
      </c>
      <c r="J198" s="8">
        <f>Data1[[#This Row],[Revenue]]*VLOOKUP(Data1[[#This Row],[Product Name]],Table24[],2,FALSE)</f>
        <v>472.5</v>
      </c>
      <c r="K198" s="8">
        <f>Data1[[#This Row],[Revenue]]-Data1[[#This Row],[Cost ]]</f>
        <v>472.5</v>
      </c>
      <c r="L198" t="s">
        <v>14</v>
      </c>
      <c r="M198" t="s">
        <v>551</v>
      </c>
      <c r="N198" t="s">
        <v>46</v>
      </c>
      <c r="O198" t="str">
        <f>TEXT(Data1[[#This Row],[Order Date]],"YYY")</f>
        <v>2024</v>
      </c>
      <c r="P198" t="str">
        <f>TEXT(Data1[[#This Row],[Order Date]],"MMM")</f>
        <v>Sep</v>
      </c>
      <c r="Q198" t="str">
        <f>TEXT(Data1[[#This Row],[Order Date]],"DDD")</f>
        <v>Mon</v>
      </c>
      <c r="R198">
        <f t="shared" si="3"/>
        <v>6</v>
      </c>
    </row>
    <row r="199" spans="1:18" x14ac:dyDescent="0.35">
      <c r="A199">
        <v>198</v>
      </c>
      <c r="B199" t="s">
        <v>244</v>
      </c>
      <c r="C199" t="s">
        <v>12</v>
      </c>
      <c r="D199" t="s">
        <v>27</v>
      </c>
      <c r="E199" s="4">
        <v>45545</v>
      </c>
      <c r="F199" s="4">
        <v>45556</v>
      </c>
      <c r="G199" s="8">
        <v>3</v>
      </c>
      <c r="H199" s="8">
        <v>969</v>
      </c>
      <c r="I199" s="8">
        <f>Data1[[#This Row],[Unit Price]]*Data1[[#This Row],[Quantity]]</f>
        <v>2907</v>
      </c>
      <c r="J199" s="8">
        <f>Data1[[#This Row],[Revenue]]*VLOOKUP(Data1[[#This Row],[Product Name]],Table24[],2,FALSE)</f>
        <v>1889.55</v>
      </c>
      <c r="K199" s="8">
        <f>Data1[[#This Row],[Revenue]]-Data1[[#This Row],[Cost ]]</f>
        <v>1017.45</v>
      </c>
      <c r="L199" t="s">
        <v>14</v>
      </c>
      <c r="M199" t="s">
        <v>33</v>
      </c>
      <c r="N199" t="s">
        <v>29</v>
      </c>
      <c r="O199" t="str">
        <f>TEXT(Data1[[#This Row],[Order Date]],"YYY")</f>
        <v>2024</v>
      </c>
      <c r="P199" t="str">
        <f>TEXT(Data1[[#This Row],[Order Date]],"MMM")</f>
        <v>Sep</v>
      </c>
      <c r="Q199" t="str">
        <f>TEXT(Data1[[#This Row],[Order Date]],"DDD")</f>
        <v>Tue</v>
      </c>
      <c r="R199">
        <f t="shared" si="3"/>
        <v>11</v>
      </c>
    </row>
    <row r="200" spans="1:18" x14ac:dyDescent="0.35">
      <c r="A200">
        <v>199</v>
      </c>
      <c r="B200" t="s">
        <v>245</v>
      </c>
      <c r="C200" t="s">
        <v>21</v>
      </c>
      <c r="D200" t="s">
        <v>40</v>
      </c>
      <c r="E200" s="4">
        <v>45461</v>
      </c>
      <c r="F200" s="4">
        <v>45467</v>
      </c>
      <c r="G200" s="8">
        <v>3</v>
      </c>
      <c r="H200" s="8">
        <v>758</v>
      </c>
      <c r="I200" s="8">
        <f>Data1[[#This Row],[Unit Price]]*Data1[[#This Row],[Quantity]]</f>
        <v>2274</v>
      </c>
      <c r="J200" s="8">
        <f>Data1[[#This Row],[Revenue]]*VLOOKUP(Data1[[#This Row],[Product Name]],Table24[],2,FALSE)</f>
        <v>1478.1000000000001</v>
      </c>
      <c r="K200" s="8">
        <f>Data1[[#This Row],[Revenue]]-Data1[[#This Row],[Cost ]]</f>
        <v>795.89999999999986</v>
      </c>
      <c r="L200" t="s">
        <v>28</v>
      </c>
      <c r="M200" t="s">
        <v>550</v>
      </c>
      <c r="N200" t="s">
        <v>29</v>
      </c>
      <c r="O200" t="str">
        <f>TEXT(Data1[[#This Row],[Order Date]],"YYY")</f>
        <v>2024</v>
      </c>
      <c r="P200" t="str">
        <f>TEXT(Data1[[#This Row],[Order Date]],"MMM")</f>
        <v>Jun</v>
      </c>
      <c r="Q200" t="str">
        <f>TEXT(Data1[[#This Row],[Order Date]],"DDD")</f>
        <v>Tue</v>
      </c>
      <c r="R200">
        <f t="shared" si="3"/>
        <v>6</v>
      </c>
    </row>
    <row r="201" spans="1:18" x14ac:dyDescent="0.35">
      <c r="A201">
        <v>200</v>
      </c>
      <c r="B201" t="s">
        <v>246</v>
      </c>
      <c r="C201" t="s">
        <v>21</v>
      </c>
      <c r="D201" t="s">
        <v>40</v>
      </c>
      <c r="E201" s="4">
        <v>45464</v>
      </c>
      <c r="F201" s="4">
        <v>45468</v>
      </c>
      <c r="G201" s="8">
        <v>5</v>
      </c>
      <c r="H201" s="8">
        <v>591</v>
      </c>
      <c r="I201" s="8">
        <f>Data1[[#This Row],[Unit Price]]*Data1[[#This Row],[Quantity]]</f>
        <v>2955</v>
      </c>
      <c r="J201" s="8">
        <f>Data1[[#This Row],[Revenue]]*VLOOKUP(Data1[[#This Row],[Product Name]],Table24[],2,FALSE)</f>
        <v>1920.75</v>
      </c>
      <c r="K201" s="8">
        <f>Data1[[#This Row],[Revenue]]-Data1[[#This Row],[Cost ]]</f>
        <v>1034.25</v>
      </c>
      <c r="L201" t="s">
        <v>14</v>
      </c>
      <c r="M201" t="s">
        <v>33</v>
      </c>
      <c r="N201" t="s">
        <v>15</v>
      </c>
      <c r="O201" t="str">
        <f>TEXT(Data1[[#This Row],[Order Date]],"YYY")</f>
        <v>2024</v>
      </c>
      <c r="P201" t="str">
        <f>TEXT(Data1[[#This Row],[Order Date]],"MMM")</f>
        <v>Jun</v>
      </c>
      <c r="Q201" t="str">
        <f>TEXT(Data1[[#This Row],[Order Date]],"DDD")</f>
        <v>Fri</v>
      </c>
      <c r="R201">
        <f t="shared" si="3"/>
        <v>4</v>
      </c>
    </row>
    <row r="202" spans="1:18" x14ac:dyDescent="0.35">
      <c r="A202">
        <v>201</v>
      </c>
      <c r="B202" t="s">
        <v>247</v>
      </c>
      <c r="C202" t="s">
        <v>17</v>
      </c>
      <c r="D202" t="s">
        <v>44</v>
      </c>
      <c r="E202" s="4">
        <v>45510</v>
      </c>
      <c r="F202" s="4">
        <v>45522</v>
      </c>
      <c r="G202" s="8">
        <v>9</v>
      </c>
      <c r="H202" s="8">
        <v>345</v>
      </c>
      <c r="I202" s="8">
        <f>Data1[[#This Row],[Unit Price]]*Data1[[#This Row],[Quantity]]</f>
        <v>3105</v>
      </c>
      <c r="J202" s="8">
        <f>Data1[[#This Row],[Revenue]]*VLOOKUP(Data1[[#This Row],[Product Name]],Table24[],2,FALSE)</f>
        <v>1863</v>
      </c>
      <c r="K202" s="8">
        <f>Data1[[#This Row],[Revenue]]-Data1[[#This Row],[Cost ]]</f>
        <v>1242</v>
      </c>
      <c r="L202" t="s">
        <v>28</v>
      </c>
      <c r="M202" t="s">
        <v>551</v>
      </c>
      <c r="N202" t="s">
        <v>46</v>
      </c>
      <c r="O202" t="str">
        <f>TEXT(Data1[[#This Row],[Order Date]],"YYY")</f>
        <v>2024</v>
      </c>
      <c r="P202" t="str">
        <f>TEXT(Data1[[#This Row],[Order Date]],"MMM")</f>
        <v>Aug</v>
      </c>
      <c r="Q202" t="str">
        <f>TEXT(Data1[[#This Row],[Order Date]],"DDD")</f>
        <v>Tue</v>
      </c>
      <c r="R202">
        <f t="shared" si="3"/>
        <v>12</v>
      </c>
    </row>
    <row r="203" spans="1:18" x14ac:dyDescent="0.35">
      <c r="A203">
        <v>202</v>
      </c>
      <c r="B203" t="s">
        <v>248</v>
      </c>
      <c r="C203" t="s">
        <v>24</v>
      </c>
      <c r="D203" t="s">
        <v>100</v>
      </c>
      <c r="E203" s="4">
        <v>45520</v>
      </c>
      <c r="F203" s="4">
        <v>45533</v>
      </c>
      <c r="G203" s="8">
        <v>5</v>
      </c>
      <c r="H203" s="8">
        <v>986</v>
      </c>
      <c r="I203" s="8">
        <f>Data1[[#This Row],[Unit Price]]*Data1[[#This Row],[Quantity]]</f>
        <v>4930</v>
      </c>
      <c r="J203" s="8">
        <f>Data1[[#This Row],[Revenue]]*VLOOKUP(Data1[[#This Row],[Product Name]],Table24[],2,FALSE)</f>
        <v>2958</v>
      </c>
      <c r="K203" s="8">
        <f>Data1[[#This Row],[Revenue]]-Data1[[#This Row],[Cost ]]</f>
        <v>1972</v>
      </c>
      <c r="L203" t="s">
        <v>28</v>
      </c>
      <c r="M203" t="s">
        <v>547</v>
      </c>
      <c r="N203" t="s">
        <v>15</v>
      </c>
      <c r="O203" t="str">
        <f>TEXT(Data1[[#This Row],[Order Date]],"YYY")</f>
        <v>2024</v>
      </c>
      <c r="P203" t="str">
        <f>TEXT(Data1[[#This Row],[Order Date]],"MMM")</f>
        <v>Aug</v>
      </c>
      <c r="Q203" t="str">
        <f>TEXT(Data1[[#This Row],[Order Date]],"DDD")</f>
        <v>Fri</v>
      </c>
      <c r="R203">
        <f t="shared" si="3"/>
        <v>13</v>
      </c>
    </row>
    <row r="204" spans="1:18" x14ac:dyDescent="0.35">
      <c r="A204">
        <v>203</v>
      </c>
      <c r="B204" t="s">
        <v>249</v>
      </c>
      <c r="C204" t="s">
        <v>17</v>
      </c>
      <c r="D204" t="s">
        <v>18</v>
      </c>
      <c r="E204" s="4">
        <v>45425</v>
      </c>
      <c r="F204" s="4">
        <v>45432</v>
      </c>
      <c r="G204" s="8">
        <v>6</v>
      </c>
      <c r="H204" s="8">
        <v>719</v>
      </c>
      <c r="I204" s="8">
        <f>Data1[[#This Row],[Unit Price]]*Data1[[#This Row],[Quantity]]</f>
        <v>4314</v>
      </c>
      <c r="J204" s="8">
        <f>Data1[[#This Row],[Revenue]]*VLOOKUP(Data1[[#This Row],[Product Name]],Table24[],2,FALSE)</f>
        <v>2157</v>
      </c>
      <c r="K204" s="8">
        <f>Data1[[#This Row],[Revenue]]-Data1[[#This Row],[Cost ]]</f>
        <v>2157</v>
      </c>
      <c r="L204" t="s">
        <v>28</v>
      </c>
      <c r="M204" t="s">
        <v>551</v>
      </c>
      <c r="N204" t="s">
        <v>46</v>
      </c>
      <c r="O204" t="str">
        <f>TEXT(Data1[[#This Row],[Order Date]],"YYY")</f>
        <v>2024</v>
      </c>
      <c r="P204" t="str">
        <f>TEXT(Data1[[#This Row],[Order Date]],"MMM")</f>
        <v>May</v>
      </c>
      <c r="Q204" t="str">
        <f>TEXT(Data1[[#This Row],[Order Date]],"DDD")</f>
        <v>Mon</v>
      </c>
      <c r="R204">
        <f t="shared" si="3"/>
        <v>7</v>
      </c>
    </row>
    <row r="205" spans="1:18" x14ac:dyDescent="0.35">
      <c r="A205">
        <v>204</v>
      </c>
      <c r="B205" t="s">
        <v>250</v>
      </c>
      <c r="C205" t="s">
        <v>12</v>
      </c>
      <c r="D205" t="s">
        <v>27</v>
      </c>
      <c r="E205" s="4">
        <v>45449</v>
      </c>
      <c r="F205" s="4">
        <v>45461</v>
      </c>
      <c r="G205" s="8">
        <v>3</v>
      </c>
      <c r="H205" s="8">
        <v>425</v>
      </c>
      <c r="I205" s="8">
        <f>Data1[[#This Row],[Unit Price]]*Data1[[#This Row],[Quantity]]</f>
        <v>1275</v>
      </c>
      <c r="J205" s="8">
        <f>Data1[[#This Row],[Revenue]]*VLOOKUP(Data1[[#This Row],[Product Name]],Table24[],2,FALSE)</f>
        <v>828.75</v>
      </c>
      <c r="K205" s="8">
        <f>Data1[[#This Row],[Revenue]]-Data1[[#This Row],[Cost ]]</f>
        <v>446.25</v>
      </c>
      <c r="L205" t="s">
        <v>28</v>
      </c>
      <c r="M205" t="s">
        <v>33</v>
      </c>
      <c r="N205" t="s">
        <v>46</v>
      </c>
      <c r="O205" t="str">
        <f>TEXT(Data1[[#This Row],[Order Date]],"YYY")</f>
        <v>2024</v>
      </c>
      <c r="P205" t="str">
        <f>TEXT(Data1[[#This Row],[Order Date]],"MMM")</f>
        <v>Jun</v>
      </c>
      <c r="Q205" t="str">
        <f>TEXT(Data1[[#This Row],[Order Date]],"DDD")</f>
        <v>Thu</v>
      </c>
      <c r="R205">
        <f t="shared" si="3"/>
        <v>12</v>
      </c>
    </row>
    <row r="206" spans="1:18" x14ac:dyDescent="0.35">
      <c r="A206">
        <v>205</v>
      </c>
      <c r="B206" t="s">
        <v>251</v>
      </c>
      <c r="C206" t="s">
        <v>31</v>
      </c>
      <c r="D206" t="s">
        <v>76</v>
      </c>
      <c r="E206" s="4">
        <v>45619</v>
      </c>
      <c r="F206" s="4">
        <v>45625</v>
      </c>
      <c r="G206" s="8">
        <v>5</v>
      </c>
      <c r="H206" s="8">
        <v>386</v>
      </c>
      <c r="I206" s="8">
        <f>Data1[[#This Row],[Unit Price]]*Data1[[#This Row],[Quantity]]</f>
        <v>1930</v>
      </c>
      <c r="J206" s="8">
        <f>Data1[[#This Row],[Revenue]]*VLOOKUP(Data1[[#This Row],[Product Name]],Table24[],2,FALSE)</f>
        <v>1447.5</v>
      </c>
      <c r="K206" s="8">
        <f>Data1[[#This Row],[Revenue]]-Data1[[#This Row],[Cost ]]</f>
        <v>482.5</v>
      </c>
      <c r="L206" t="s">
        <v>14</v>
      </c>
      <c r="M206" t="s">
        <v>33</v>
      </c>
      <c r="N206" t="s">
        <v>46</v>
      </c>
      <c r="O206" t="str">
        <f>TEXT(Data1[[#This Row],[Order Date]],"YYY")</f>
        <v>2024</v>
      </c>
      <c r="P206" t="str">
        <f>TEXT(Data1[[#This Row],[Order Date]],"MMM")</f>
        <v>Nov</v>
      </c>
      <c r="Q206" t="str">
        <f>TEXT(Data1[[#This Row],[Order Date]],"DDD")</f>
        <v>Sat</v>
      </c>
      <c r="R206">
        <f t="shared" si="3"/>
        <v>6</v>
      </c>
    </row>
    <row r="207" spans="1:18" x14ac:dyDescent="0.35">
      <c r="A207">
        <v>206</v>
      </c>
      <c r="B207" t="s">
        <v>252</v>
      </c>
      <c r="C207" t="s">
        <v>17</v>
      </c>
      <c r="D207" t="s">
        <v>44</v>
      </c>
      <c r="E207" s="4">
        <v>45567</v>
      </c>
      <c r="F207" s="4">
        <v>45574</v>
      </c>
      <c r="G207" s="8">
        <v>4</v>
      </c>
      <c r="H207" s="8">
        <v>790</v>
      </c>
      <c r="I207" s="8">
        <f>Data1[[#This Row],[Unit Price]]*Data1[[#This Row],[Quantity]]</f>
        <v>3160</v>
      </c>
      <c r="J207" s="8">
        <f>Data1[[#This Row],[Revenue]]*VLOOKUP(Data1[[#This Row],[Product Name]],Table24[],2,FALSE)</f>
        <v>1896</v>
      </c>
      <c r="K207" s="8">
        <f>Data1[[#This Row],[Revenue]]-Data1[[#This Row],[Cost ]]</f>
        <v>1264</v>
      </c>
      <c r="L207" t="s">
        <v>14</v>
      </c>
      <c r="M207" t="s">
        <v>551</v>
      </c>
      <c r="N207" t="s">
        <v>19</v>
      </c>
      <c r="O207" t="str">
        <f>TEXT(Data1[[#This Row],[Order Date]],"YYY")</f>
        <v>2024</v>
      </c>
      <c r="P207" t="str">
        <f>TEXT(Data1[[#This Row],[Order Date]],"MMM")</f>
        <v>Oct</v>
      </c>
      <c r="Q207" t="str">
        <f>TEXT(Data1[[#This Row],[Order Date]],"DDD")</f>
        <v>Wed</v>
      </c>
      <c r="R207">
        <f t="shared" si="3"/>
        <v>7</v>
      </c>
    </row>
    <row r="208" spans="1:18" x14ac:dyDescent="0.35">
      <c r="A208">
        <v>207</v>
      </c>
      <c r="B208" t="s">
        <v>253</v>
      </c>
      <c r="C208" t="s">
        <v>17</v>
      </c>
      <c r="D208" t="s">
        <v>44</v>
      </c>
      <c r="E208" s="4">
        <v>45562</v>
      </c>
      <c r="F208" s="4">
        <v>45572</v>
      </c>
      <c r="G208" s="8">
        <v>6</v>
      </c>
      <c r="H208" s="8">
        <v>89</v>
      </c>
      <c r="I208" s="8">
        <f>Data1[[#This Row],[Unit Price]]*Data1[[#This Row],[Quantity]]</f>
        <v>534</v>
      </c>
      <c r="J208" s="8">
        <f>Data1[[#This Row],[Revenue]]*VLOOKUP(Data1[[#This Row],[Product Name]],Table24[],2,FALSE)</f>
        <v>320.39999999999998</v>
      </c>
      <c r="K208" s="8">
        <f>Data1[[#This Row],[Revenue]]-Data1[[#This Row],[Cost ]]</f>
        <v>213.60000000000002</v>
      </c>
      <c r="L208" t="s">
        <v>14</v>
      </c>
      <c r="M208" t="s">
        <v>33</v>
      </c>
      <c r="N208" t="s">
        <v>19</v>
      </c>
      <c r="O208" t="str">
        <f>TEXT(Data1[[#This Row],[Order Date]],"YYY")</f>
        <v>2024</v>
      </c>
      <c r="P208" t="str">
        <f>TEXT(Data1[[#This Row],[Order Date]],"MMM")</f>
        <v>Sep</v>
      </c>
      <c r="Q208" t="str">
        <f>TEXT(Data1[[#This Row],[Order Date]],"DDD")</f>
        <v>Fri</v>
      </c>
      <c r="R208">
        <f t="shared" si="3"/>
        <v>10</v>
      </c>
    </row>
    <row r="209" spans="1:18" x14ac:dyDescent="0.35">
      <c r="A209">
        <v>208</v>
      </c>
      <c r="B209" t="s">
        <v>254</v>
      </c>
      <c r="C209" t="s">
        <v>17</v>
      </c>
      <c r="D209" t="s">
        <v>44</v>
      </c>
      <c r="E209" s="4">
        <v>45351</v>
      </c>
      <c r="F209" s="4">
        <v>45359</v>
      </c>
      <c r="G209" s="8">
        <v>4</v>
      </c>
      <c r="H209" s="8">
        <v>744</v>
      </c>
      <c r="I209" s="8">
        <f>Data1[[#This Row],[Unit Price]]*Data1[[#This Row],[Quantity]]</f>
        <v>2976</v>
      </c>
      <c r="J209" s="8">
        <f>Data1[[#This Row],[Revenue]]*VLOOKUP(Data1[[#This Row],[Product Name]],Table24[],2,FALSE)</f>
        <v>1785.6</v>
      </c>
      <c r="K209" s="8">
        <f>Data1[[#This Row],[Revenue]]-Data1[[#This Row],[Cost ]]</f>
        <v>1190.4000000000001</v>
      </c>
      <c r="L209" t="s">
        <v>14</v>
      </c>
      <c r="M209" t="s">
        <v>33</v>
      </c>
      <c r="N209" t="s">
        <v>19</v>
      </c>
      <c r="O209" t="str">
        <f>TEXT(Data1[[#This Row],[Order Date]],"YYY")</f>
        <v>2024</v>
      </c>
      <c r="P209" t="str">
        <f>TEXT(Data1[[#This Row],[Order Date]],"MMM")</f>
        <v>Feb</v>
      </c>
      <c r="Q209" t="str">
        <f>TEXT(Data1[[#This Row],[Order Date]],"DDD")</f>
        <v>Thu</v>
      </c>
      <c r="R209">
        <f t="shared" si="3"/>
        <v>8</v>
      </c>
    </row>
    <row r="210" spans="1:18" x14ac:dyDescent="0.35">
      <c r="A210">
        <v>209</v>
      </c>
      <c r="B210" t="s">
        <v>255</v>
      </c>
      <c r="C210" t="s">
        <v>17</v>
      </c>
      <c r="D210" t="s">
        <v>18</v>
      </c>
      <c r="E210" s="4">
        <v>45578</v>
      </c>
      <c r="F210" s="4">
        <v>45590</v>
      </c>
      <c r="G210" s="8">
        <v>8</v>
      </c>
      <c r="H210" s="8">
        <v>698</v>
      </c>
      <c r="I210" s="8">
        <f>Data1[[#This Row],[Unit Price]]*Data1[[#This Row],[Quantity]]</f>
        <v>5584</v>
      </c>
      <c r="J210" s="8">
        <f>Data1[[#This Row],[Revenue]]*VLOOKUP(Data1[[#This Row],[Product Name]],Table24[],2,FALSE)</f>
        <v>2792</v>
      </c>
      <c r="K210" s="8">
        <f>Data1[[#This Row],[Revenue]]-Data1[[#This Row],[Cost ]]</f>
        <v>2792</v>
      </c>
      <c r="L210" t="s">
        <v>28</v>
      </c>
      <c r="M210" t="s">
        <v>549</v>
      </c>
      <c r="N210" t="s">
        <v>46</v>
      </c>
      <c r="O210" t="str">
        <f>TEXT(Data1[[#This Row],[Order Date]],"YYY")</f>
        <v>2024</v>
      </c>
      <c r="P210" t="str">
        <f>TEXT(Data1[[#This Row],[Order Date]],"MMM")</f>
        <v>Oct</v>
      </c>
      <c r="Q210" t="str">
        <f>TEXT(Data1[[#This Row],[Order Date]],"DDD")</f>
        <v>Sun</v>
      </c>
      <c r="R210">
        <f t="shared" si="3"/>
        <v>12</v>
      </c>
    </row>
    <row r="211" spans="1:18" x14ac:dyDescent="0.35">
      <c r="A211">
        <v>210</v>
      </c>
      <c r="B211" t="s">
        <v>256</v>
      </c>
      <c r="C211" t="s">
        <v>12</v>
      </c>
      <c r="D211" t="s">
        <v>27</v>
      </c>
      <c r="E211" s="4">
        <v>45422</v>
      </c>
      <c r="F211" s="4">
        <v>45425</v>
      </c>
      <c r="G211" s="8">
        <v>1</v>
      </c>
      <c r="H211" s="8">
        <v>773</v>
      </c>
      <c r="I211" s="8">
        <f>Data1[[#This Row],[Unit Price]]*Data1[[#This Row],[Quantity]]</f>
        <v>773</v>
      </c>
      <c r="J211" s="8">
        <f>Data1[[#This Row],[Revenue]]*VLOOKUP(Data1[[#This Row],[Product Name]],Table24[],2,FALSE)</f>
        <v>502.45000000000005</v>
      </c>
      <c r="K211" s="8">
        <f>Data1[[#This Row],[Revenue]]-Data1[[#This Row],[Cost ]]</f>
        <v>270.54999999999995</v>
      </c>
      <c r="L211" t="s">
        <v>14</v>
      </c>
      <c r="M211" t="s">
        <v>551</v>
      </c>
      <c r="N211" t="s">
        <v>46</v>
      </c>
      <c r="O211" t="str">
        <f>TEXT(Data1[[#This Row],[Order Date]],"YYY")</f>
        <v>2024</v>
      </c>
      <c r="P211" t="str">
        <f>TEXT(Data1[[#This Row],[Order Date]],"MMM")</f>
        <v>May</v>
      </c>
      <c r="Q211" t="str">
        <f>TEXT(Data1[[#This Row],[Order Date]],"DDD")</f>
        <v>Fri</v>
      </c>
      <c r="R211">
        <f t="shared" si="3"/>
        <v>3</v>
      </c>
    </row>
    <row r="212" spans="1:18" x14ac:dyDescent="0.35">
      <c r="A212">
        <v>211</v>
      </c>
      <c r="B212" t="s">
        <v>257</v>
      </c>
      <c r="C212" t="s">
        <v>24</v>
      </c>
      <c r="D212" t="s">
        <v>38</v>
      </c>
      <c r="E212" s="4">
        <v>45485</v>
      </c>
      <c r="F212" s="4">
        <v>45490</v>
      </c>
      <c r="G212" s="8">
        <v>7</v>
      </c>
      <c r="H212" s="8">
        <v>92</v>
      </c>
      <c r="I212" s="8">
        <f>Data1[[#This Row],[Unit Price]]*Data1[[#This Row],[Quantity]]</f>
        <v>644</v>
      </c>
      <c r="J212" s="8">
        <f>Data1[[#This Row],[Revenue]]*VLOOKUP(Data1[[#This Row],[Product Name]],Table24[],2,FALSE)</f>
        <v>322</v>
      </c>
      <c r="K212" s="8">
        <f>Data1[[#This Row],[Revenue]]-Data1[[#This Row],[Cost ]]</f>
        <v>322</v>
      </c>
      <c r="L212" t="s">
        <v>14</v>
      </c>
      <c r="M212" t="s">
        <v>33</v>
      </c>
      <c r="N212" t="s">
        <v>15</v>
      </c>
      <c r="O212" t="str">
        <f>TEXT(Data1[[#This Row],[Order Date]],"YYY")</f>
        <v>2024</v>
      </c>
      <c r="P212" t="str">
        <f>TEXT(Data1[[#This Row],[Order Date]],"MMM")</f>
        <v>Jul</v>
      </c>
      <c r="Q212" t="str">
        <f>TEXT(Data1[[#This Row],[Order Date]],"DDD")</f>
        <v>Fri</v>
      </c>
      <c r="R212">
        <f t="shared" si="3"/>
        <v>5</v>
      </c>
    </row>
    <row r="213" spans="1:18" x14ac:dyDescent="0.35">
      <c r="A213">
        <v>212</v>
      </c>
      <c r="B213" t="s">
        <v>258</v>
      </c>
      <c r="C213" t="s">
        <v>31</v>
      </c>
      <c r="D213" t="s">
        <v>76</v>
      </c>
      <c r="E213" s="4">
        <v>45383</v>
      </c>
      <c r="F213" s="4">
        <v>45394</v>
      </c>
      <c r="G213" s="8">
        <v>9</v>
      </c>
      <c r="H213" s="8">
        <v>412</v>
      </c>
      <c r="I213" s="8">
        <f>Data1[[#This Row],[Unit Price]]*Data1[[#This Row],[Quantity]]</f>
        <v>3708</v>
      </c>
      <c r="J213" s="8">
        <f>Data1[[#This Row],[Revenue]]*VLOOKUP(Data1[[#This Row],[Product Name]],Table24[],2,FALSE)</f>
        <v>2781</v>
      </c>
      <c r="K213" s="8">
        <f>Data1[[#This Row],[Revenue]]-Data1[[#This Row],[Cost ]]</f>
        <v>927</v>
      </c>
      <c r="L213" t="s">
        <v>28</v>
      </c>
      <c r="M213" t="s">
        <v>33</v>
      </c>
      <c r="N213" t="s">
        <v>19</v>
      </c>
      <c r="O213" t="str">
        <f>TEXT(Data1[[#This Row],[Order Date]],"YYY")</f>
        <v>2024</v>
      </c>
      <c r="P213" t="str">
        <f>TEXT(Data1[[#This Row],[Order Date]],"MMM")</f>
        <v>Apr</v>
      </c>
      <c r="Q213" t="str">
        <f>TEXT(Data1[[#This Row],[Order Date]],"DDD")</f>
        <v>Mon</v>
      </c>
      <c r="R213">
        <f t="shared" si="3"/>
        <v>11</v>
      </c>
    </row>
    <row r="214" spans="1:18" x14ac:dyDescent="0.35">
      <c r="A214">
        <v>213</v>
      </c>
      <c r="B214" t="s">
        <v>259</v>
      </c>
      <c r="C214" t="s">
        <v>21</v>
      </c>
      <c r="D214" t="s">
        <v>40</v>
      </c>
      <c r="E214" s="4">
        <v>45308</v>
      </c>
      <c r="F214" s="4">
        <v>45318</v>
      </c>
      <c r="G214" s="8">
        <v>7</v>
      </c>
      <c r="H214" s="8">
        <v>639</v>
      </c>
      <c r="I214" s="8">
        <f>Data1[[#This Row],[Unit Price]]*Data1[[#This Row],[Quantity]]</f>
        <v>4473</v>
      </c>
      <c r="J214" s="8">
        <f>Data1[[#This Row],[Revenue]]*VLOOKUP(Data1[[#This Row],[Product Name]],Table24[],2,FALSE)</f>
        <v>2907.4500000000003</v>
      </c>
      <c r="K214" s="8">
        <f>Data1[[#This Row],[Revenue]]-Data1[[#This Row],[Cost ]]</f>
        <v>1565.5499999999997</v>
      </c>
      <c r="L214" t="s">
        <v>14</v>
      </c>
      <c r="M214" t="s">
        <v>549</v>
      </c>
      <c r="N214" t="s">
        <v>19</v>
      </c>
      <c r="O214" t="str">
        <f>TEXT(Data1[[#This Row],[Order Date]],"YYY")</f>
        <v>2024</v>
      </c>
      <c r="P214" t="str">
        <f>TEXT(Data1[[#This Row],[Order Date]],"MMM")</f>
        <v>Jan</v>
      </c>
      <c r="Q214" t="str">
        <f>TEXT(Data1[[#This Row],[Order Date]],"DDD")</f>
        <v>Wed</v>
      </c>
      <c r="R214">
        <f t="shared" si="3"/>
        <v>10</v>
      </c>
    </row>
    <row r="215" spans="1:18" x14ac:dyDescent="0.35">
      <c r="A215">
        <v>214</v>
      </c>
      <c r="B215" t="s">
        <v>260</v>
      </c>
      <c r="C215" t="s">
        <v>21</v>
      </c>
      <c r="D215" t="s">
        <v>40</v>
      </c>
      <c r="E215" s="4">
        <v>45343</v>
      </c>
      <c r="F215" s="4">
        <v>45356</v>
      </c>
      <c r="G215" s="8">
        <v>10</v>
      </c>
      <c r="H215" s="8">
        <v>44</v>
      </c>
      <c r="I215" s="8">
        <f>Data1[[#This Row],[Unit Price]]*Data1[[#This Row],[Quantity]]</f>
        <v>440</v>
      </c>
      <c r="J215" s="8">
        <f>Data1[[#This Row],[Revenue]]*VLOOKUP(Data1[[#This Row],[Product Name]],Table24[],2,FALSE)</f>
        <v>286</v>
      </c>
      <c r="K215" s="8">
        <f>Data1[[#This Row],[Revenue]]-Data1[[#This Row],[Cost ]]</f>
        <v>154</v>
      </c>
      <c r="L215" t="s">
        <v>28</v>
      </c>
      <c r="M215" t="s">
        <v>550</v>
      </c>
      <c r="N215" t="s">
        <v>29</v>
      </c>
      <c r="O215" t="str">
        <f>TEXT(Data1[[#This Row],[Order Date]],"YYY")</f>
        <v>2024</v>
      </c>
      <c r="P215" t="str">
        <f>TEXT(Data1[[#This Row],[Order Date]],"MMM")</f>
        <v>Feb</v>
      </c>
      <c r="Q215" t="str">
        <f>TEXT(Data1[[#This Row],[Order Date]],"DDD")</f>
        <v>Wed</v>
      </c>
      <c r="R215">
        <f t="shared" si="3"/>
        <v>13</v>
      </c>
    </row>
    <row r="216" spans="1:18" x14ac:dyDescent="0.35">
      <c r="A216">
        <v>215</v>
      </c>
      <c r="B216" t="s">
        <v>261</v>
      </c>
      <c r="C216" t="s">
        <v>12</v>
      </c>
      <c r="D216" t="s">
        <v>58</v>
      </c>
      <c r="E216" s="4">
        <v>45314</v>
      </c>
      <c r="F216" s="4">
        <v>45327</v>
      </c>
      <c r="G216" s="8">
        <v>7</v>
      </c>
      <c r="H216" s="8">
        <v>459</v>
      </c>
      <c r="I216" s="8">
        <f>Data1[[#This Row],[Unit Price]]*Data1[[#This Row],[Quantity]]</f>
        <v>3213</v>
      </c>
      <c r="J216" s="8">
        <f>Data1[[#This Row],[Revenue]]*VLOOKUP(Data1[[#This Row],[Product Name]],Table24[],2,FALSE)</f>
        <v>2731.0499999999997</v>
      </c>
      <c r="K216" s="8">
        <f>Data1[[#This Row],[Revenue]]-Data1[[#This Row],[Cost ]]</f>
        <v>481.95000000000027</v>
      </c>
      <c r="L216" t="s">
        <v>14</v>
      </c>
      <c r="M216" t="s">
        <v>551</v>
      </c>
      <c r="N216" t="s">
        <v>19</v>
      </c>
      <c r="O216" t="str">
        <f>TEXT(Data1[[#This Row],[Order Date]],"YYY")</f>
        <v>2024</v>
      </c>
      <c r="P216" t="str">
        <f>TEXT(Data1[[#This Row],[Order Date]],"MMM")</f>
        <v>Jan</v>
      </c>
      <c r="Q216" t="str">
        <f>TEXT(Data1[[#This Row],[Order Date]],"DDD")</f>
        <v>Tue</v>
      </c>
      <c r="R216">
        <f t="shared" si="3"/>
        <v>13</v>
      </c>
    </row>
    <row r="217" spans="1:18" x14ac:dyDescent="0.35">
      <c r="A217">
        <v>216</v>
      </c>
      <c r="B217" t="s">
        <v>262</v>
      </c>
      <c r="C217" t="s">
        <v>17</v>
      </c>
      <c r="D217" t="s">
        <v>60</v>
      </c>
      <c r="E217" s="4">
        <v>45636</v>
      </c>
      <c r="F217" s="4">
        <v>45645</v>
      </c>
      <c r="G217" s="8">
        <v>6</v>
      </c>
      <c r="H217" s="8">
        <v>252</v>
      </c>
      <c r="I217" s="8">
        <f>Data1[[#This Row],[Unit Price]]*Data1[[#This Row],[Quantity]]</f>
        <v>1512</v>
      </c>
      <c r="J217" s="8">
        <f>Data1[[#This Row],[Revenue]]*VLOOKUP(Data1[[#This Row],[Product Name]],Table24[],2,FALSE)</f>
        <v>982.80000000000007</v>
      </c>
      <c r="K217" s="8">
        <f>Data1[[#This Row],[Revenue]]-Data1[[#This Row],[Cost ]]</f>
        <v>529.19999999999993</v>
      </c>
      <c r="L217" t="s">
        <v>28</v>
      </c>
      <c r="M217" t="s">
        <v>547</v>
      </c>
      <c r="N217" t="s">
        <v>29</v>
      </c>
      <c r="O217" t="str">
        <f>TEXT(Data1[[#This Row],[Order Date]],"YYY")</f>
        <v>2024</v>
      </c>
      <c r="P217" t="str">
        <f>TEXT(Data1[[#This Row],[Order Date]],"MMM")</f>
        <v>Dec</v>
      </c>
      <c r="Q217" t="str">
        <f>TEXT(Data1[[#This Row],[Order Date]],"DDD")</f>
        <v>Tue</v>
      </c>
      <c r="R217">
        <f t="shared" si="3"/>
        <v>9</v>
      </c>
    </row>
    <row r="218" spans="1:18" x14ac:dyDescent="0.35">
      <c r="A218">
        <v>217</v>
      </c>
      <c r="B218" t="s">
        <v>263</v>
      </c>
      <c r="C218" t="s">
        <v>17</v>
      </c>
      <c r="D218" t="s">
        <v>64</v>
      </c>
      <c r="E218" s="4">
        <v>45503</v>
      </c>
      <c r="F218" s="4">
        <v>45510</v>
      </c>
      <c r="G218" s="8">
        <v>5</v>
      </c>
      <c r="H218" s="8">
        <v>291</v>
      </c>
      <c r="I218" s="8">
        <f>Data1[[#This Row],[Unit Price]]*Data1[[#This Row],[Quantity]]</f>
        <v>1455</v>
      </c>
      <c r="J218" s="8">
        <f>Data1[[#This Row],[Revenue]]*VLOOKUP(Data1[[#This Row],[Product Name]],Table24[],2,FALSE)</f>
        <v>727.5</v>
      </c>
      <c r="K218" s="8">
        <f>Data1[[#This Row],[Revenue]]-Data1[[#This Row],[Cost ]]</f>
        <v>727.5</v>
      </c>
      <c r="L218" t="s">
        <v>28</v>
      </c>
      <c r="M218" t="s">
        <v>551</v>
      </c>
      <c r="N218" t="s">
        <v>29</v>
      </c>
      <c r="O218" t="str">
        <f>TEXT(Data1[[#This Row],[Order Date]],"YYY")</f>
        <v>2024</v>
      </c>
      <c r="P218" t="str">
        <f>TEXT(Data1[[#This Row],[Order Date]],"MMM")</f>
        <v>Jul</v>
      </c>
      <c r="Q218" t="str">
        <f>TEXT(Data1[[#This Row],[Order Date]],"DDD")</f>
        <v>Tue</v>
      </c>
      <c r="R218">
        <f t="shared" si="3"/>
        <v>7</v>
      </c>
    </row>
    <row r="219" spans="1:18" x14ac:dyDescent="0.35">
      <c r="A219">
        <v>218</v>
      </c>
      <c r="B219" t="s">
        <v>264</v>
      </c>
      <c r="C219" t="s">
        <v>21</v>
      </c>
      <c r="D219" t="s">
        <v>22</v>
      </c>
      <c r="E219" s="4">
        <v>45576</v>
      </c>
      <c r="F219" s="4">
        <v>45584</v>
      </c>
      <c r="G219" s="8">
        <v>8</v>
      </c>
      <c r="H219" s="8">
        <v>58</v>
      </c>
      <c r="I219" s="8">
        <f>Data1[[#This Row],[Unit Price]]*Data1[[#This Row],[Quantity]]</f>
        <v>464</v>
      </c>
      <c r="J219" s="8">
        <f>Data1[[#This Row],[Revenue]]*VLOOKUP(Data1[[#This Row],[Product Name]],Table24[],2,FALSE)</f>
        <v>348</v>
      </c>
      <c r="K219" s="8">
        <f>Data1[[#This Row],[Revenue]]-Data1[[#This Row],[Cost ]]</f>
        <v>116</v>
      </c>
      <c r="L219" t="s">
        <v>28</v>
      </c>
      <c r="M219" t="s">
        <v>547</v>
      </c>
      <c r="N219" t="s">
        <v>46</v>
      </c>
      <c r="O219" t="str">
        <f>TEXT(Data1[[#This Row],[Order Date]],"YYY")</f>
        <v>2024</v>
      </c>
      <c r="P219" t="str">
        <f>TEXT(Data1[[#This Row],[Order Date]],"MMM")</f>
        <v>Oct</v>
      </c>
      <c r="Q219" t="str">
        <f>TEXT(Data1[[#This Row],[Order Date]],"DDD")</f>
        <v>Fri</v>
      </c>
      <c r="R219">
        <f t="shared" si="3"/>
        <v>8</v>
      </c>
    </row>
    <row r="220" spans="1:18" x14ac:dyDescent="0.35">
      <c r="A220">
        <v>219</v>
      </c>
      <c r="B220" t="s">
        <v>265</v>
      </c>
      <c r="C220" t="s">
        <v>31</v>
      </c>
      <c r="D220" t="s">
        <v>50</v>
      </c>
      <c r="E220" s="4">
        <v>45501</v>
      </c>
      <c r="F220" s="4">
        <v>45513</v>
      </c>
      <c r="G220" s="8">
        <v>3</v>
      </c>
      <c r="H220" s="8">
        <v>317</v>
      </c>
      <c r="I220" s="8">
        <f>Data1[[#This Row],[Unit Price]]*Data1[[#This Row],[Quantity]]</f>
        <v>951</v>
      </c>
      <c r="J220" s="8">
        <f>Data1[[#This Row],[Revenue]]*VLOOKUP(Data1[[#This Row],[Product Name]],Table24[],2,FALSE)</f>
        <v>665.69999999999993</v>
      </c>
      <c r="K220" s="8">
        <f>Data1[[#This Row],[Revenue]]-Data1[[#This Row],[Cost ]]</f>
        <v>285.30000000000007</v>
      </c>
      <c r="L220" t="s">
        <v>28</v>
      </c>
      <c r="M220" t="s">
        <v>550</v>
      </c>
      <c r="N220" t="s">
        <v>29</v>
      </c>
      <c r="O220" t="str">
        <f>TEXT(Data1[[#This Row],[Order Date]],"YYY")</f>
        <v>2024</v>
      </c>
      <c r="P220" t="str">
        <f>TEXT(Data1[[#This Row],[Order Date]],"MMM")</f>
        <v>Jul</v>
      </c>
      <c r="Q220" t="str">
        <f>TEXT(Data1[[#This Row],[Order Date]],"DDD")</f>
        <v>Sun</v>
      </c>
      <c r="R220">
        <f t="shared" si="3"/>
        <v>12</v>
      </c>
    </row>
    <row r="221" spans="1:18" x14ac:dyDescent="0.35">
      <c r="A221">
        <v>220</v>
      </c>
      <c r="B221" t="s">
        <v>266</v>
      </c>
      <c r="C221" t="s">
        <v>12</v>
      </c>
      <c r="D221" t="s">
        <v>36</v>
      </c>
      <c r="E221" s="4">
        <v>45389</v>
      </c>
      <c r="F221" s="4">
        <v>45401</v>
      </c>
      <c r="G221" s="8">
        <v>1</v>
      </c>
      <c r="H221" s="8">
        <v>284</v>
      </c>
      <c r="I221" s="8">
        <f>Data1[[#This Row],[Unit Price]]*Data1[[#This Row],[Quantity]]</f>
        <v>284</v>
      </c>
      <c r="J221" s="8">
        <f>Data1[[#This Row],[Revenue]]*VLOOKUP(Data1[[#This Row],[Product Name]],Table24[],2,FALSE)</f>
        <v>227.20000000000002</v>
      </c>
      <c r="K221" s="8">
        <f>Data1[[#This Row],[Revenue]]-Data1[[#This Row],[Cost ]]</f>
        <v>56.799999999999983</v>
      </c>
      <c r="L221" t="s">
        <v>28</v>
      </c>
      <c r="M221" t="s">
        <v>550</v>
      </c>
      <c r="N221" t="s">
        <v>15</v>
      </c>
      <c r="O221" t="str">
        <f>TEXT(Data1[[#This Row],[Order Date]],"YYY")</f>
        <v>2024</v>
      </c>
      <c r="P221" t="str">
        <f>TEXT(Data1[[#This Row],[Order Date]],"MMM")</f>
        <v>Apr</v>
      </c>
      <c r="Q221" t="str">
        <f>TEXT(Data1[[#This Row],[Order Date]],"DDD")</f>
        <v>Sun</v>
      </c>
      <c r="R221">
        <f t="shared" si="3"/>
        <v>12</v>
      </c>
    </row>
    <row r="222" spans="1:18" x14ac:dyDescent="0.35">
      <c r="A222">
        <v>221</v>
      </c>
      <c r="B222" t="s">
        <v>267</v>
      </c>
      <c r="C222" t="s">
        <v>12</v>
      </c>
      <c r="D222" t="s">
        <v>13</v>
      </c>
      <c r="E222" s="4">
        <v>45388</v>
      </c>
      <c r="F222" s="4">
        <v>45391</v>
      </c>
      <c r="G222" s="8">
        <v>10</v>
      </c>
      <c r="H222" s="8">
        <v>751</v>
      </c>
      <c r="I222" s="8">
        <f>Data1[[#This Row],[Unit Price]]*Data1[[#This Row],[Quantity]]</f>
        <v>7510</v>
      </c>
      <c r="J222" s="8">
        <f>Data1[[#This Row],[Revenue]]*VLOOKUP(Data1[[#This Row],[Product Name]],Table24[],2,FALSE)</f>
        <v>5632.5</v>
      </c>
      <c r="K222" s="8">
        <f>Data1[[#This Row],[Revenue]]-Data1[[#This Row],[Cost ]]</f>
        <v>1877.5</v>
      </c>
      <c r="L222" t="s">
        <v>14</v>
      </c>
      <c r="M222" t="s">
        <v>33</v>
      </c>
      <c r="N222" t="s">
        <v>29</v>
      </c>
      <c r="O222" t="str">
        <f>TEXT(Data1[[#This Row],[Order Date]],"YYY")</f>
        <v>2024</v>
      </c>
      <c r="P222" t="str">
        <f>TEXT(Data1[[#This Row],[Order Date]],"MMM")</f>
        <v>Apr</v>
      </c>
      <c r="Q222" t="str">
        <f>TEXT(Data1[[#This Row],[Order Date]],"DDD")</f>
        <v>Sat</v>
      </c>
      <c r="R222">
        <f t="shared" si="3"/>
        <v>3</v>
      </c>
    </row>
    <row r="223" spans="1:18" x14ac:dyDescent="0.35">
      <c r="A223">
        <v>222</v>
      </c>
      <c r="B223" t="s">
        <v>268</v>
      </c>
      <c r="C223" t="s">
        <v>24</v>
      </c>
      <c r="D223" t="s">
        <v>100</v>
      </c>
      <c r="E223" s="4">
        <v>45462</v>
      </c>
      <c r="F223" s="4">
        <v>45476</v>
      </c>
      <c r="G223" s="8">
        <v>5</v>
      </c>
      <c r="H223" s="8">
        <v>989</v>
      </c>
      <c r="I223" s="8">
        <f>Data1[[#This Row],[Unit Price]]*Data1[[#This Row],[Quantity]]</f>
        <v>4945</v>
      </c>
      <c r="J223" s="8">
        <f>Data1[[#This Row],[Revenue]]*VLOOKUP(Data1[[#This Row],[Product Name]],Table24[],2,FALSE)</f>
        <v>2967</v>
      </c>
      <c r="K223" s="8">
        <f>Data1[[#This Row],[Revenue]]-Data1[[#This Row],[Cost ]]</f>
        <v>1978</v>
      </c>
      <c r="L223" t="s">
        <v>14</v>
      </c>
      <c r="M223" t="s">
        <v>551</v>
      </c>
      <c r="N223" t="s">
        <v>15</v>
      </c>
      <c r="O223" t="str">
        <f>TEXT(Data1[[#This Row],[Order Date]],"YYY")</f>
        <v>2024</v>
      </c>
      <c r="P223" t="str">
        <f>TEXT(Data1[[#This Row],[Order Date]],"MMM")</f>
        <v>Jun</v>
      </c>
      <c r="Q223" t="str">
        <f>TEXT(Data1[[#This Row],[Order Date]],"DDD")</f>
        <v>Wed</v>
      </c>
      <c r="R223">
        <f t="shared" si="3"/>
        <v>14</v>
      </c>
    </row>
    <row r="224" spans="1:18" x14ac:dyDescent="0.35">
      <c r="A224">
        <v>223</v>
      </c>
      <c r="B224" t="s">
        <v>269</v>
      </c>
      <c r="C224" t="s">
        <v>12</v>
      </c>
      <c r="D224" t="s">
        <v>27</v>
      </c>
      <c r="E224" s="4">
        <v>45416</v>
      </c>
      <c r="F224" s="4">
        <v>45429</v>
      </c>
      <c r="G224" s="8">
        <v>10</v>
      </c>
      <c r="H224" s="8">
        <v>730</v>
      </c>
      <c r="I224" s="8">
        <f>Data1[[#This Row],[Unit Price]]*Data1[[#This Row],[Quantity]]</f>
        <v>7300</v>
      </c>
      <c r="J224" s="8">
        <f>Data1[[#This Row],[Revenue]]*VLOOKUP(Data1[[#This Row],[Product Name]],Table24[],2,FALSE)</f>
        <v>4745</v>
      </c>
      <c r="K224" s="8">
        <f>Data1[[#This Row],[Revenue]]-Data1[[#This Row],[Cost ]]</f>
        <v>2555</v>
      </c>
      <c r="L224" t="s">
        <v>14</v>
      </c>
      <c r="M224" t="s">
        <v>551</v>
      </c>
      <c r="N224" t="s">
        <v>15</v>
      </c>
      <c r="O224" t="str">
        <f>TEXT(Data1[[#This Row],[Order Date]],"YYY")</f>
        <v>2024</v>
      </c>
      <c r="P224" t="str">
        <f>TEXT(Data1[[#This Row],[Order Date]],"MMM")</f>
        <v>May</v>
      </c>
      <c r="Q224" t="str">
        <f>TEXT(Data1[[#This Row],[Order Date]],"DDD")</f>
        <v>Sat</v>
      </c>
      <c r="R224">
        <f t="shared" si="3"/>
        <v>13</v>
      </c>
    </row>
    <row r="225" spans="1:18" x14ac:dyDescent="0.35">
      <c r="A225">
        <v>224</v>
      </c>
      <c r="B225" t="s">
        <v>270</v>
      </c>
      <c r="C225" t="s">
        <v>21</v>
      </c>
      <c r="D225" t="s">
        <v>83</v>
      </c>
      <c r="E225" s="4">
        <v>45452</v>
      </c>
      <c r="F225" s="4">
        <v>45462</v>
      </c>
      <c r="G225" s="8">
        <v>7</v>
      </c>
      <c r="H225" s="8">
        <v>56</v>
      </c>
      <c r="I225" s="8">
        <f>Data1[[#This Row],[Unit Price]]*Data1[[#This Row],[Quantity]]</f>
        <v>392</v>
      </c>
      <c r="J225" s="8">
        <f>Data1[[#This Row],[Revenue]]*VLOOKUP(Data1[[#This Row],[Product Name]],Table24[],2,FALSE)</f>
        <v>313.60000000000002</v>
      </c>
      <c r="K225" s="8">
        <f>Data1[[#This Row],[Revenue]]-Data1[[#This Row],[Cost ]]</f>
        <v>78.399999999999977</v>
      </c>
      <c r="L225" t="s">
        <v>28</v>
      </c>
      <c r="M225" t="s">
        <v>33</v>
      </c>
      <c r="N225" t="s">
        <v>29</v>
      </c>
      <c r="O225" t="str">
        <f>TEXT(Data1[[#This Row],[Order Date]],"YYY")</f>
        <v>2024</v>
      </c>
      <c r="P225" t="str">
        <f>TEXT(Data1[[#This Row],[Order Date]],"MMM")</f>
        <v>Jun</v>
      </c>
      <c r="Q225" t="str">
        <f>TEXT(Data1[[#This Row],[Order Date]],"DDD")</f>
        <v>Sun</v>
      </c>
      <c r="R225">
        <f t="shared" si="3"/>
        <v>10</v>
      </c>
    </row>
    <row r="226" spans="1:18" x14ac:dyDescent="0.35">
      <c r="A226">
        <v>225</v>
      </c>
      <c r="B226" t="s">
        <v>271</v>
      </c>
      <c r="C226" t="s">
        <v>21</v>
      </c>
      <c r="D226" t="s">
        <v>40</v>
      </c>
      <c r="E226" s="4">
        <v>45425</v>
      </c>
      <c r="F226" s="4">
        <v>45428</v>
      </c>
      <c r="G226" s="8">
        <v>9</v>
      </c>
      <c r="H226" s="8">
        <v>967</v>
      </c>
      <c r="I226" s="8">
        <f>Data1[[#This Row],[Unit Price]]*Data1[[#This Row],[Quantity]]</f>
        <v>8703</v>
      </c>
      <c r="J226" s="8">
        <f>Data1[[#This Row],[Revenue]]*VLOOKUP(Data1[[#This Row],[Product Name]],Table24[],2,FALSE)</f>
        <v>5656.95</v>
      </c>
      <c r="K226" s="8">
        <f>Data1[[#This Row],[Revenue]]-Data1[[#This Row],[Cost ]]</f>
        <v>3046.05</v>
      </c>
      <c r="L226" t="s">
        <v>28</v>
      </c>
      <c r="M226" t="s">
        <v>33</v>
      </c>
      <c r="N226" t="s">
        <v>15</v>
      </c>
      <c r="O226" t="str">
        <f>TEXT(Data1[[#This Row],[Order Date]],"YYY")</f>
        <v>2024</v>
      </c>
      <c r="P226" t="str">
        <f>TEXT(Data1[[#This Row],[Order Date]],"MMM")</f>
        <v>May</v>
      </c>
      <c r="Q226" t="str">
        <f>TEXT(Data1[[#This Row],[Order Date]],"DDD")</f>
        <v>Mon</v>
      </c>
      <c r="R226">
        <f t="shared" si="3"/>
        <v>3</v>
      </c>
    </row>
    <row r="227" spans="1:18" x14ac:dyDescent="0.35">
      <c r="A227">
        <v>226</v>
      </c>
      <c r="B227" t="s">
        <v>272</v>
      </c>
      <c r="C227" t="s">
        <v>24</v>
      </c>
      <c r="D227" t="s">
        <v>25</v>
      </c>
      <c r="E227" s="4">
        <v>45370</v>
      </c>
      <c r="F227" s="4">
        <v>45390</v>
      </c>
      <c r="G227" s="8">
        <v>4</v>
      </c>
      <c r="H227" s="8">
        <v>347</v>
      </c>
      <c r="I227" s="8">
        <f>Data1[[#This Row],[Unit Price]]*Data1[[#This Row],[Quantity]]</f>
        <v>1388</v>
      </c>
      <c r="J227" s="8">
        <f>Data1[[#This Row],[Revenue]]*VLOOKUP(Data1[[#This Row],[Product Name]],Table24[],2,FALSE)</f>
        <v>763.40000000000009</v>
      </c>
      <c r="K227" s="8">
        <f>Data1[[#This Row],[Revenue]]-Data1[[#This Row],[Cost ]]</f>
        <v>624.59999999999991</v>
      </c>
      <c r="L227" t="s">
        <v>28</v>
      </c>
      <c r="M227" t="s">
        <v>551</v>
      </c>
      <c r="N227" t="s">
        <v>19</v>
      </c>
      <c r="O227" t="str">
        <f>TEXT(Data1[[#This Row],[Order Date]],"YYY")</f>
        <v>2024</v>
      </c>
      <c r="P227" t="str">
        <f>TEXT(Data1[[#This Row],[Order Date]],"MMM")</f>
        <v>Mar</v>
      </c>
      <c r="Q227" t="str">
        <f>TEXT(Data1[[#This Row],[Order Date]],"DDD")</f>
        <v>Tue</v>
      </c>
      <c r="R227">
        <f t="shared" si="3"/>
        <v>20</v>
      </c>
    </row>
    <row r="228" spans="1:18" x14ac:dyDescent="0.35">
      <c r="A228">
        <v>227</v>
      </c>
      <c r="B228" t="s">
        <v>273</v>
      </c>
      <c r="C228" t="s">
        <v>21</v>
      </c>
      <c r="D228" t="s">
        <v>22</v>
      </c>
      <c r="E228" s="4">
        <v>45573</v>
      </c>
      <c r="F228" s="4">
        <v>45582</v>
      </c>
      <c r="G228" s="8">
        <v>6</v>
      </c>
      <c r="H228" s="8">
        <v>273</v>
      </c>
      <c r="I228" s="8">
        <f>Data1[[#This Row],[Unit Price]]*Data1[[#This Row],[Quantity]]</f>
        <v>1638</v>
      </c>
      <c r="J228" s="8">
        <f>Data1[[#This Row],[Revenue]]*VLOOKUP(Data1[[#This Row],[Product Name]],Table24[],2,FALSE)</f>
        <v>1228.5</v>
      </c>
      <c r="K228" s="8">
        <f>Data1[[#This Row],[Revenue]]-Data1[[#This Row],[Cost ]]</f>
        <v>409.5</v>
      </c>
      <c r="L228" t="s">
        <v>28</v>
      </c>
      <c r="M228" t="s">
        <v>549</v>
      </c>
      <c r="N228" t="s">
        <v>46</v>
      </c>
      <c r="O228" t="str">
        <f>TEXT(Data1[[#This Row],[Order Date]],"YYY")</f>
        <v>2024</v>
      </c>
      <c r="P228" t="str">
        <f>TEXT(Data1[[#This Row],[Order Date]],"MMM")</f>
        <v>Oct</v>
      </c>
      <c r="Q228" t="str">
        <f>TEXT(Data1[[#This Row],[Order Date]],"DDD")</f>
        <v>Tue</v>
      </c>
      <c r="R228">
        <f t="shared" si="3"/>
        <v>9</v>
      </c>
    </row>
    <row r="229" spans="1:18" x14ac:dyDescent="0.35">
      <c r="A229">
        <v>228</v>
      </c>
      <c r="B229" t="s">
        <v>274</v>
      </c>
      <c r="C229" t="s">
        <v>21</v>
      </c>
      <c r="D229" t="s">
        <v>52</v>
      </c>
      <c r="E229" s="4">
        <v>45620</v>
      </c>
      <c r="F229" s="4">
        <v>45623</v>
      </c>
      <c r="G229" s="8">
        <v>1</v>
      </c>
      <c r="H229" s="8">
        <v>546</v>
      </c>
      <c r="I229" s="8">
        <f>Data1[[#This Row],[Unit Price]]*Data1[[#This Row],[Quantity]]</f>
        <v>546</v>
      </c>
      <c r="J229" s="8">
        <f>Data1[[#This Row],[Revenue]]*VLOOKUP(Data1[[#This Row],[Product Name]],Table24[],2,FALSE)</f>
        <v>382.2</v>
      </c>
      <c r="K229" s="8">
        <f>Data1[[#This Row],[Revenue]]-Data1[[#This Row],[Cost ]]</f>
        <v>163.80000000000001</v>
      </c>
      <c r="L229" t="s">
        <v>28</v>
      </c>
      <c r="M229" t="s">
        <v>551</v>
      </c>
      <c r="N229" t="s">
        <v>29</v>
      </c>
      <c r="O229" t="str">
        <f>TEXT(Data1[[#This Row],[Order Date]],"YYY")</f>
        <v>2024</v>
      </c>
      <c r="P229" t="str">
        <f>TEXT(Data1[[#This Row],[Order Date]],"MMM")</f>
        <v>Nov</v>
      </c>
      <c r="Q229" t="str">
        <f>TEXT(Data1[[#This Row],[Order Date]],"DDD")</f>
        <v>Sun</v>
      </c>
      <c r="R229">
        <f t="shared" si="3"/>
        <v>3</v>
      </c>
    </row>
    <row r="230" spans="1:18" x14ac:dyDescent="0.35">
      <c r="A230">
        <v>229</v>
      </c>
      <c r="B230" t="s">
        <v>275</v>
      </c>
      <c r="C230" t="s">
        <v>12</v>
      </c>
      <c r="D230" t="s">
        <v>13</v>
      </c>
      <c r="E230" s="4">
        <v>45503</v>
      </c>
      <c r="F230" s="4">
        <v>45514</v>
      </c>
      <c r="G230" s="8">
        <v>3</v>
      </c>
      <c r="H230" s="8">
        <v>872</v>
      </c>
      <c r="I230" s="8">
        <f>Data1[[#This Row],[Unit Price]]*Data1[[#This Row],[Quantity]]</f>
        <v>2616</v>
      </c>
      <c r="J230" s="8">
        <f>Data1[[#This Row],[Revenue]]*VLOOKUP(Data1[[#This Row],[Product Name]],Table24[],2,FALSE)</f>
        <v>1962</v>
      </c>
      <c r="K230" s="8">
        <f>Data1[[#This Row],[Revenue]]-Data1[[#This Row],[Cost ]]</f>
        <v>654</v>
      </c>
      <c r="L230" t="s">
        <v>14</v>
      </c>
      <c r="M230" t="s">
        <v>33</v>
      </c>
      <c r="N230" t="s">
        <v>29</v>
      </c>
      <c r="O230" t="str">
        <f>TEXT(Data1[[#This Row],[Order Date]],"YYY")</f>
        <v>2024</v>
      </c>
      <c r="P230" t="str">
        <f>TEXT(Data1[[#This Row],[Order Date]],"MMM")</f>
        <v>Jul</v>
      </c>
      <c r="Q230" t="str">
        <f>TEXT(Data1[[#This Row],[Order Date]],"DDD")</f>
        <v>Tue</v>
      </c>
      <c r="R230">
        <f t="shared" si="3"/>
        <v>11</v>
      </c>
    </row>
    <row r="231" spans="1:18" x14ac:dyDescent="0.35">
      <c r="A231">
        <v>230</v>
      </c>
      <c r="B231" t="s">
        <v>276</v>
      </c>
      <c r="C231" t="s">
        <v>21</v>
      </c>
      <c r="D231" t="s">
        <v>40</v>
      </c>
      <c r="E231" s="4">
        <v>45403</v>
      </c>
      <c r="F231" s="4">
        <v>45410</v>
      </c>
      <c r="G231" s="8">
        <v>9</v>
      </c>
      <c r="H231" s="8">
        <v>476</v>
      </c>
      <c r="I231" s="8">
        <f>Data1[[#This Row],[Unit Price]]*Data1[[#This Row],[Quantity]]</f>
        <v>4284</v>
      </c>
      <c r="J231" s="8">
        <f>Data1[[#This Row],[Revenue]]*VLOOKUP(Data1[[#This Row],[Product Name]],Table24[],2,FALSE)</f>
        <v>2784.6</v>
      </c>
      <c r="K231" s="8">
        <f>Data1[[#This Row],[Revenue]]-Data1[[#This Row],[Cost ]]</f>
        <v>1499.4</v>
      </c>
      <c r="L231" t="s">
        <v>28</v>
      </c>
      <c r="M231" t="s">
        <v>547</v>
      </c>
      <c r="N231" t="s">
        <v>46</v>
      </c>
      <c r="O231" t="str">
        <f>TEXT(Data1[[#This Row],[Order Date]],"YYY")</f>
        <v>2024</v>
      </c>
      <c r="P231" t="str">
        <f>TEXT(Data1[[#This Row],[Order Date]],"MMM")</f>
        <v>Apr</v>
      </c>
      <c r="Q231" t="str">
        <f>TEXT(Data1[[#This Row],[Order Date]],"DDD")</f>
        <v>Sun</v>
      </c>
      <c r="R231">
        <f t="shared" si="3"/>
        <v>7</v>
      </c>
    </row>
    <row r="232" spans="1:18" x14ac:dyDescent="0.35">
      <c r="A232">
        <v>231</v>
      </c>
      <c r="B232" t="s">
        <v>277</v>
      </c>
      <c r="C232" t="s">
        <v>17</v>
      </c>
      <c r="D232" t="s">
        <v>44</v>
      </c>
      <c r="E232" s="4">
        <v>45629</v>
      </c>
      <c r="F232" s="4">
        <v>45638</v>
      </c>
      <c r="G232" s="8">
        <v>8</v>
      </c>
      <c r="H232" s="8">
        <v>26</v>
      </c>
      <c r="I232" s="8">
        <f>Data1[[#This Row],[Unit Price]]*Data1[[#This Row],[Quantity]]</f>
        <v>208</v>
      </c>
      <c r="J232" s="8">
        <f>Data1[[#This Row],[Revenue]]*VLOOKUP(Data1[[#This Row],[Product Name]],Table24[],2,FALSE)</f>
        <v>124.8</v>
      </c>
      <c r="K232" s="8">
        <f>Data1[[#This Row],[Revenue]]-Data1[[#This Row],[Cost ]]</f>
        <v>83.2</v>
      </c>
      <c r="L232" t="s">
        <v>28</v>
      </c>
      <c r="M232" t="s">
        <v>551</v>
      </c>
      <c r="N232" t="s">
        <v>29</v>
      </c>
      <c r="O232" t="str">
        <f>TEXT(Data1[[#This Row],[Order Date]],"YYY")</f>
        <v>2024</v>
      </c>
      <c r="P232" t="str">
        <f>TEXT(Data1[[#This Row],[Order Date]],"MMM")</f>
        <v>Dec</v>
      </c>
      <c r="Q232" t="str">
        <f>TEXT(Data1[[#This Row],[Order Date]],"DDD")</f>
        <v>Tue</v>
      </c>
      <c r="R232">
        <f t="shared" si="3"/>
        <v>9</v>
      </c>
    </row>
    <row r="233" spans="1:18" x14ac:dyDescent="0.35">
      <c r="A233">
        <v>232</v>
      </c>
      <c r="B233" t="s">
        <v>278</v>
      </c>
      <c r="C233" t="s">
        <v>12</v>
      </c>
      <c r="D233" t="s">
        <v>36</v>
      </c>
      <c r="E233" s="4">
        <v>45649</v>
      </c>
      <c r="F233" s="4">
        <v>45662</v>
      </c>
      <c r="G233" s="8">
        <v>7</v>
      </c>
      <c r="H233" s="8">
        <v>835</v>
      </c>
      <c r="I233" s="8">
        <f>Data1[[#This Row],[Unit Price]]*Data1[[#This Row],[Quantity]]</f>
        <v>5845</v>
      </c>
      <c r="J233" s="8">
        <f>Data1[[#This Row],[Revenue]]*VLOOKUP(Data1[[#This Row],[Product Name]],Table24[],2,FALSE)</f>
        <v>4676</v>
      </c>
      <c r="K233" s="8">
        <f>Data1[[#This Row],[Revenue]]-Data1[[#This Row],[Cost ]]</f>
        <v>1169</v>
      </c>
      <c r="L233" t="s">
        <v>14</v>
      </c>
      <c r="M233" t="s">
        <v>551</v>
      </c>
      <c r="N233" t="s">
        <v>46</v>
      </c>
      <c r="O233" t="str">
        <f>TEXT(Data1[[#This Row],[Order Date]],"YYY")</f>
        <v>2024</v>
      </c>
      <c r="P233" t="str">
        <f>TEXT(Data1[[#This Row],[Order Date]],"MMM")</f>
        <v>Dec</v>
      </c>
      <c r="Q233" t="str">
        <f>TEXT(Data1[[#This Row],[Order Date]],"DDD")</f>
        <v>Mon</v>
      </c>
      <c r="R233">
        <f t="shared" si="3"/>
        <v>13</v>
      </c>
    </row>
    <row r="234" spans="1:18" x14ac:dyDescent="0.35">
      <c r="A234">
        <v>233</v>
      </c>
      <c r="B234" t="s">
        <v>279</v>
      </c>
      <c r="C234" t="s">
        <v>31</v>
      </c>
      <c r="D234" t="s">
        <v>50</v>
      </c>
      <c r="E234" s="4">
        <v>45332</v>
      </c>
      <c r="F234" s="4">
        <v>45345</v>
      </c>
      <c r="G234" s="8">
        <v>6</v>
      </c>
      <c r="H234" s="8">
        <v>992</v>
      </c>
      <c r="I234" s="8">
        <f>Data1[[#This Row],[Unit Price]]*Data1[[#This Row],[Quantity]]</f>
        <v>5952</v>
      </c>
      <c r="J234" s="8">
        <f>Data1[[#This Row],[Revenue]]*VLOOKUP(Data1[[#This Row],[Product Name]],Table24[],2,FALSE)</f>
        <v>4166.3999999999996</v>
      </c>
      <c r="K234" s="8">
        <f>Data1[[#This Row],[Revenue]]-Data1[[#This Row],[Cost ]]</f>
        <v>1785.6000000000004</v>
      </c>
      <c r="L234" t="s">
        <v>28</v>
      </c>
      <c r="M234" t="s">
        <v>550</v>
      </c>
      <c r="N234" t="s">
        <v>15</v>
      </c>
      <c r="O234" t="str">
        <f>TEXT(Data1[[#This Row],[Order Date]],"YYY")</f>
        <v>2024</v>
      </c>
      <c r="P234" t="str">
        <f>TEXT(Data1[[#This Row],[Order Date]],"MMM")</f>
        <v>Feb</v>
      </c>
      <c r="Q234" t="str">
        <f>TEXT(Data1[[#This Row],[Order Date]],"DDD")</f>
        <v>Sat</v>
      </c>
      <c r="R234">
        <f t="shared" si="3"/>
        <v>13</v>
      </c>
    </row>
    <row r="235" spans="1:18" x14ac:dyDescent="0.35">
      <c r="A235">
        <v>234</v>
      </c>
      <c r="B235" t="s">
        <v>280</v>
      </c>
      <c r="C235" t="s">
        <v>21</v>
      </c>
      <c r="D235" t="s">
        <v>54</v>
      </c>
      <c r="E235" s="4">
        <v>45445</v>
      </c>
      <c r="F235" s="4">
        <v>45454</v>
      </c>
      <c r="G235" s="8">
        <v>2</v>
      </c>
      <c r="H235" s="8">
        <v>679</v>
      </c>
      <c r="I235" s="8">
        <f>Data1[[#This Row],[Unit Price]]*Data1[[#This Row],[Quantity]]</f>
        <v>1358</v>
      </c>
      <c r="J235" s="8">
        <f>Data1[[#This Row],[Revenue]]*VLOOKUP(Data1[[#This Row],[Product Name]],Table24[],2,FALSE)</f>
        <v>950.59999999999991</v>
      </c>
      <c r="K235" s="8">
        <f>Data1[[#This Row],[Revenue]]-Data1[[#This Row],[Cost ]]</f>
        <v>407.40000000000009</v>
      </c>
      <c r="L235" t="s">
        <v>14</v>
      </c>
      <c r="M235" t="s">
        <v>549</v>
      </c>
      <c r="N235" t="s">
        <v>15</v>
      </c>
      <c r="O235" t="str">
        <f>TEXT(Data1[[#This Row],[Order Date]],"YYY")</f>
        <v>2024</v>
      </c>
      <c r="P235" t="str">
        <f>TEXT(Data1[[#This Row],[Order Date]],"MMM")</f>
        <v>Jun</v>
      </c>
      <c r="Q235" t="str">
        <f>TEXT(Data1[[#This Row],[Order Date]],"DDD")</f>
        <v>Sun</v>
      </c>
      <c r="R235">
        <f t="shared" si="3"/>
        <v>9</v>
      </c>
    </row>
    <row r="236" spans="1:18" x14ac:dyDescent="0.35">
      <c r="A236">
        <v>235</v>
      </c>
      <c r="B236" t="s">
        <v>281</v>
      </c>
      <c r="C236" t="s">
        <v>24</v>
      </c>
      <c r="D236" t="s">
        <v>38</v>
      </c>
      <c r="E236" s="4">
        <v>45485</v>
      </c>
      <c r="F236" s="4">
        <v>45498</v>
      </c>
      <c r="G236" s="8">
        <v>9</v>
      </c>
      <c r="H236" s="8">
        <v>497</v>
      </c>
      <c r="I236" s="8">
        <f>Data1[[#This Row],[Unit Price]]*Data1[[#This Row],[Quantity]]</f>
        <v>4473</v>
      </c>
      <c r="J236" s="8">
        <f>Data1[[#This Row],[Revenue]]*VLOOKUP(Data1[[#This Row],[Product Name]],Table24[],2,FALSE)</f>
        <v>2236.5</v>
      </c>
      <c r="K236" s="8">
        <f>Data1[[#This Row],[Revenue]]-Data1[[#This Row],[Cost ]]</f>
        <v>2236.5</v>
      </c>
      <c r="L236" t="s">
        <v>28</v>
      </c>
      <c r="M236" t="s">
        <v>551</v>
      </c>
      <c r="N236" t="s">
        <v>46</v>
      </c>
      <c r="O236" t="str">
        <f>TEXT(Data1[[#This Row],[Order Date]],"YYY")</f>
        <v>2024</v>
      </c>
      <c r="P236" t="str">
        <f>TEXT(Data1[[#This Row],[Order Date]],"MMM")</f>
        <v>Jul</v>
      </c>
      <c r="Q236" t="str">
        <f>TEXT(Data1[[#This Row],[Order Date]],"DDD")</f>
        <v>Fri</v>
      </c>
      <c r="R236">
        <f t="shared" si="3"/>
        <v>13</v>
      </c>
    </row>
    <row r="237" spans="1:18" x14ac:dyDescent="0.35">
      <c r="A237">
        <v>236</v>
      </c>
      <c r="B237" t="s">
        <v>282</v>
      </c>
      <c r="C237" t="s">
        <v>21</v>
      </c>
      <c r="D237" t="s">
        <v>40</v>
      </c>
      <c r="E237" s="4">
        <v>45547</v>
      </c>
      <c r="F237" s="4">
        <v>45555</v>
      </c>
      <c r="G237" s="8">
        <v>7</v>
      </c>
      <c r="H237" s="8">
        <v>670</v>
      </c>
      <c r="I237" s="8">
        <f>Data1[[#This Row],[Unit Price]]*Data1[[#This Row],[Quantity]]</f>
        <v>4690</v>
      </c>
      <c r="J237" s="8">
        <f>Data1[[#This Row],[Revenue]]*VLOOKUP(Data1[[#This Row],[Product Name]],Table24[],2,FALSE)</f>
        <v>3048.5</v>
      </c>
      <c r="K237" s="8">
        <f>Data1[[#This Row],[Revenue]]-Data1[[#This Row],[Cost ]]</f>
        <v>1641.5</v>
      </c>
      <c r="L237" t="s">
        <v>28</v>
      </c>
      <c r="M237" t="s">
        <v>549</v>
      </c>
      <c r="N237" t="s">
        <v>46</v>
      </c>
      <c r="O237" t="str">
        <f>TEXT(Data1[[#This Row],[Order Date]],"YYY")</f>
        <v>2024</v>
      </c>
      <c r="P237" t="str">
        <f>TEXT(Data1[[#This Row],[Order Date]],"MMM")</f>
        <v>Sep</v>
      </c>
      <c r="Q237" t="str">
        <f>TEXT(Data1[[#This Row],[Order Date]],"DDD")</f>
        <v>Thu</v>
      </c>
      <c r="R237">
        <f t="shared" si="3"/>
        <v>8</v>
      </c>
    </row>
    <row r="238" spans="1:18" x14ac:dyDescent="0.35">
      <c r="A238">
        <v>237</v>
      </c>
      <c r="B238" t="s">
        <v>283</v>
      </c>
      <c r="C238" t="s">
        <v>31</v>
      </c>
      <c r="D238" t="s">
        <v>76</v>
      </c>
      <c r="E238" s="4">
        <v>45330</v>
      </c>
      <c r="F238" s="4">
        <v>45343</v>
      </c>
      <c r="G238" s="8">
        <v>5</v>
      </c>
      <c r="H238" s="8">
        <v>930</v>
      </c>
      <c r="I238" s="8">
        <f>Data1[[#This Row],[Unit Price]]*Data1[[#This Row],[Quantity]]</f>
        <v>4650</v>
      </c>
      <c r="J238" s="8">
        <f>Data1[[#This Row],[Revenue]]*VLOOKUP(Data1[[#This Row],[Product Name]],Table24[],2,FALSE)</f>
        <v>3487.5</v>
      </c>
      <c r="K238" s="8">
        <f>Data1[[#This Row],[Revenue]]-Data1[[#This Row],[Cost ]]</f>
        <v>1162.5</v>
      </c>
      <c r="L238" t="s">
        <v>28</v>
      </c>
      <c r="M238" t="s">
        <v>33</v>
      </c>
      <c r="N238" t="s">
        <v>19</v>
      </c>
      <c r="O238" t="str">
        <f>TEXT(Data1[[#This Row],[Order Date]],"YYY")</f>
        <v>2024</v>
      </c>
      <c r="P238" t="str">
        <f>TEXT(Data1[[#This Row],[Order Date]],"MMM")</f>
        <v>Feb</v>
      </c>
      <c r="Q238" t="str">
        <f>TEXT(Data1[[#This Row],[Order Date]],"DDD")</f>
        <v>Thu</v>
      </c>
      <c r="R238">
        <f t="shared" si="3"/>
        <v>13</v>
      </c>
    </row>
    <row r="239" spans="1:18" x14ac:dyDescent="0.35">
      <c r="A239">
        <v>238</v>
      </c>
      <c r="B239" t="s">
        <v>284</v>
      </c>
      <c r="C239" t="s">
        <v>12</v>
      </c>
      <c r="D239" t="s">
        <v>58</v>
      </c>
      <c r="E239" s="4">
        <v>45453</v>
      </c>
      <c r="F239" s="4">
        <v>45462</v>
      </c>
      <c r="G239" s="8">
        <v>1</v>
      </c>
      <c r="H239" s="8">
        <v>994</v>
      </c>
      <c r="I239" s="8">
        <f>Data1[[#This Row],[Unit Price]]*Data1[[#This Row],[Quantity]]</f>
        <v>994</v>
      </c>
      <c r="J239" s="8">
        <f>Data1[[#This Row],[Revenue]]*VLOOKUP(Data1[[#This Row],[Product Name]],Table24[],2,FALSE)</f>
        <v>844.9</v>
      </c>
      <c r="K239" s="8">
        <f>Data1[[#This Row],[Revenue]]-Data1[[#This Row],[Cost ]]</f>
        <v>149.10000000000002</v>
      </c>
      <c r="L239" t="s">
        <v>14</v>
      </c>
      <c r="M239" t="s">
        <v>551</v>
      </c>
      <c r="N239" t="s">
        <v>15</v>
      </c>
      <c r="O239" t="str">
        <f>TEXT(Data1[[#This Row],[Order Date]],"YYY")</f>
        <v>2024</v>
      </c>
      <c r="P239" t="str">
        <f>TEXT(Data1[[#This Row],[Order Date]],"MMM")</f>
        <v>Jun</v>
      </c>
      <c r="Q239" t="str">
        <f>TEXT(Data1[[#This Row],[Order Date]],"DDD")</f>
        <v>Mon</v>
      </c>
      <c r="R239">
        <f t="shared" si="3"/>
        <v>9</v>
      </c>
    </row>
    <row r="240" spans="1:18" x14ac:dyDescent="0.35">
      <c r="A240">
        <v>239</v>
      </c>
      <c r="B240" t="s">
        <v>285</v>
      </c>
      <c r="C240" t="s">
        <v>17</v>
      </c>
      <c r="D240" t="s">
        <v>56</v>
      </c>
      <c r="E240" s="4">
        <v>45488</v>
      </c>
      <c r="F240" s="4">
        <v>45501</v>
      </c>
      <c r="G240" s="8">
        <v>3</v>
      </c>
      <c r="H240" s="8">
        <v>819</v>
      </c>
      <c r="I240" s="8">
        <f>Data1[[#This Row],[Unit Price]]*Data1[[#This Row],[Quantity]]</f>
        <v>2457</v>
      </c>
      <c r="J240" s="8">
        <f>Data1[[#This Row],[Revenue]]*VLOOKUP(Data1[[#This Row],[Product Name]],Table24[],2,FALSE)</f>
        <v>1351.3500000000001</v>
      </c>
      <c r="K240" s="8">
        <f>Data1[[#This Row],[Revenue]]-Data1[[#This Row],[Cost ]]</f>
        <v>1105.6499999999999</v>
      </c>
      <c r="L240" t="s">
        <v>28</v>
      </c>
      <c r="M240" t="s">
        <v>33</v>
      </c>
      <c r="N240" t="s">
        <v>15</v>
      </c>
      <c r="O240" t="str">
        <f>TEXT(Data1[[#This Row],[Order Date]],"YYY")</f>
        <v>2024</v>
      </c>
      <c r="P240" t="str">
        <f>TEXT(Data1[[#This Row],[Order Date]],"MMM")</f>
        <v>Jul</v>
      </c>
      <c r="Q240" t="str">
        <f>TEXT(Data1[[#This Row],[Order Date]],"DDD")</f>
        <v>Mon</v>
      </c>
      <c r="R240">
        <f t="shared" si="3"/>
        <v>13</v>
      </c>
    </row>
    <row r="241" spans="1:18" x14ac:dyDescent="0.35">
      <c r="A241">
        <v>240</v>
      </c>
      <c r="B241" t="s">
        <v>286</v>
      </c>
      <c r="C241" t="s">
        <v>17</v>
      </c>
      <c r="D241" t="s">
        <v>60</v>
      </c>
      <c r="E241" s="4">
        <v>45596</v>
      </c>
      <c r="F241" s="4">
        <v>45610</v>
      </c>
      <c r="G241" s="8">
        <v>7</v>
      </c>
      <c r="H241" s="8">
        <v>802</v>
      </c>
      <c r="I241" s="8">
        <f>Data1[[#This Row],[Unit Price]]*Data1[[#This Row],[Quantity]]</f>
        <v>5614</v>
      </c>
      <c r="J241" s="8">
        <f>Data1[[#This Row],[Revenue]]*VLOOKUP(Data1[[#This Row],[Product Name]],Table24[],2,FALSE)</f>
        <v>3649.1</v>
      </c>
      <c r="K241" s="8">
        <f>Data1[[#This Row],[Revenue]]-Data1[[#This Row],[Cost ]]</f>
        <v>1964.9</v>
      </c>
      <c r="L241" t="s">
        <v>28</v>
      </c>
      <c r="M241" t="s">
        <v>547</v>
      </c>
      <c r="N241" t="s">
        <v>19</v>
      </c>
      <c r="O241" t="str">
        <f>TEXT(Data1[[#This Row],[Order Date]],"YYY")</f>
        <v>2024</v>
      </c>
      <c r="P241" t="str">
        <f>TEXT(Data1[[#This Row],[Order Date]],"MMM")</f>
        <v>Oct</v>
      </c>
      <c r="Q241" t="str">
        <f>TEXT(Data1[[#This Row],[Order Date]],"DDD")</f>
        <v>Thu</v>
      </c>
      <c r="R241">
        <f t="shared" si="3"/>
        <v>14</v>
      </c>
    </row>
    <row r="242" spans="1:18" x14ac:dyDescent="0.35">
      <c r="A242">
        <v>241</v>
      </c>
      <c r="B242" t="s">
        <v>287</v>
      </c>
      <c r="C242" t="s">
        <v>21</v>
      </c>
      <c r="D242" t="s">
        <v>40</v>
      </c>
      <c r="E242" s="4">
        <v>45334</v>
      </c>
      <c r="F242" s="4">
        <v>45345</v>
      </c>
      <c r="G242" s="8">
        <v>5</v>
      </c>
      <c r="H242" s="8">
        <v>167</v>
      </c>
      <c r="I242" s="8">
        <f>Data1[[#This Row],[Unit Price]]*Data1[[#This Row],[Quantity]]</f>
        <v>835</v>
      </c>
      <c r="J242" s="8">
        <f>Data1[[#This Row],[Revenue]]*VLOOKUP(Data1[[#This Row],[Product Name]],Table24[],2,FALSE)</f>
        <v>542.75</v>
      </c>
      <c r="K242" s="8">
        <f>Data1[[#This Row],[Revenue]]-Data1[[#This Row],[Cost ]]</f>
        <v>292.25</v>
      </c>
      <c r="L242" t="s">
        <v>28</v>
      </c>
      <c r="M242" t="s">
        <v>550</v>
      </c>
      <c r="N242" t="s">
        <v>29</v>
      </c>
      <c r="O242" t="str">
        <f>TEXT(Data1[[#This Row],[Order Date]],"YYY")</f>
        <v>2024</v>
      </c>
      <c r="P242" t="str">
        <f>TEXT(Data1[[#This Row],[Order Date]],"MMM")</f>
        <v>Feb</v>
      </c>
      <c r="Q242" t="str">
        <f>TEXT(Data1[[#This Row],[Order Date]],"DDD")</f>
        <v>Mon</v>
      </c>
      <c r="R242">
        <f t="shared" si="3"/>
        <v>11</v>
      </c>
    </row>
    <row r="243" spans="1:18" x14ac:dyDescent="0.35">
      <c r="A243">
        <v>242</v>
      </c>
      <c r="B243" t="s">
        <v>288</v>
      </c>
      <c r="C243" t="s">
        <v>17</v>
      </c>
      <c r="D243" t="s">
        <v>18</v>
      </c>
      <c r="E243" s="4">
        <v>45597</v>
      </c>
      <c r="F243" s="4">
        <v>45602</v>
      </c>
      <c r="G243" s="8">
        <v>10</v>
      </c>
      <c r="H243" s="8">
        <v>813</v>
      </c>
      <c r="I243" s="8">
        <f>Data1[[#This Row],[Unit Price]]*Data1[[#This Row],[Quantity]]</f>
        <v>8130</v>
      </c>
      <c r="J243" s="8">
        <f>Data1[[#This Row],[Revenue]]*VLOOKUP(Data1[[#This Row],[Product Name]],Table24[],2,FALSE)</f>
        <v>4065</v>
      </c>
      <c r="K243" s="8">
        <f>Data1[[#This Row],[Revenue]]-Data1[[#This Row],[Cost ]]</f>
        <v>4065</v>
      </c>
      <c r="L243" t="s">
        <v>14</v>
      </c>
      <c r="M243" t="s">
        <v>547</v>
      </c>
      <c r="N243" t="s">
        <v>15</v>
      </c>
      <c r="O243" t="str">
        <f>TEXT(Data1[[#This Row],[Order Date]],"YYY")</f>
        <v>2024</v>
      </c>
      <c r="P243" t="str">
        <f>TEXT(Data1[[#This Row],[Order Date]],"MMM")</f>
        <v>Nov</v>
      </c>
      <c r="Q243" t="str">
        <f>TEXT(Data1[[#This Row],[Order Date]],"DDD")</f>
        <v>Fri</v>
      </c>
      <c r="R243">
        <f t="shared" si="3"/>
        <v>5</v>
      </c>
    </row>
    <row r="244" spans="1:18" x14ac:dyDescent="0.35">
      <c r="A244">
        <v>243</v>
      </c>
      <c r="B244" t="s">
        <v>289</v>
      </c>
      <c r="C244" t="s">
        <v>31</v>
      </c>
      <c r="D244" t="s">
        <v>50</v>
      </c>
      <c r="E244" s="4">
        <v>45490</v>
      </c>
      <c r="F244" s="4">
        <v>45496</v>
      </c>
      <c r="G244" s="8">
        <v>2</v>
      </c>
      <c r="H244" s="8">
        <v>752</v>
      </c>
      <c r="I244" s="8">
        <f>Data1[[#This Row],[Unit Price]]*Data1[[#This Row],[Quantity]]</f>
        <v>1504</v>
      </c>
      <c r="J244" s="8">
        <f>Data1[[#This Row],[Revenue]]*VLOOKUP(Data1[[#This Row],[Product Name]],Table24[],2,FALSE)</f>
        <v>1052.8</v>
      </c>
      <c r="K244" s="8">
        <f>Data1[[#This Row],[Revenue]]-Data1[[#This Row],[Cost ]]</f>
        <v>451.20000000000005</v>
      </c>
      <c r="L244" t="s">
        <v>28</v>
      </c>
      <c r="M244" t="s">
        <v>33</v>
      </c>
      <c r="N244" t="s">
        <v>19</v>
      </c>
      <c r="O244" t="str">
        <f>TEXT(Data1[[#This Row],[Order Date]],"YYY")</f>
        <v>2024</v>
      </c>
      <c r="P244" t="str">
        <f>TEXT(Data1[[#This Row],[Order Date]],"MMM")</f>
        <v>Jul</v>
      </c>
      <c r="Q244" t="str">
        <f>TEXT(Data1[[#This Row],[Order Date]],"DDD")</f>
        <v>Wed</v>
      </c>
      <c r="R244">
        <f t="shared" si="3"/>
        <v>6</v>
      </c>
    </row>
    <row r="245" spans="1:18" x14ac:dyDescent="0.35">
      <c r="A245">
        <v>244</v>
      </c>
      <c r="B245" t="s">
        <v>290</v>
      </c>
      <c r="C245" t="s">
        <v>31</v>
      </c>
      <c r="D245" t="s">
        <v>50</v>
      </c>
      <c r="E245" s="4">
        <v>45331</v>
      </c>
      <c r="F245" s="4">
        <v>45335</v>
      </c>
      <c r="G245" s="8">
        <v>6</v>
      </c>
      <c r="H245" s="8">
        <v>267</v>
      </c>
      <c r="I245" s="8">
        <f>Data1[[#This Row],[Unit Price]]*Data1[[#This Row],[Quantity]]</f>
        <v>1602</v>
      </c>
      <c r="J245" s="8">
        <f>Data1[[#This Row],[Revenue]]*VLOOKUP(Data1[[#This Row],[Product Name]],Table24[],2,FALSE)</f>
        <v>1121.3999999999999</v>
      </c>
      <c r="K245" s="8">
        <f>Data1[[#This Row],[Revenue]]-Data1[[#This Row],[Cost ]]</f>
        <v>480.60000000000014</v>
      </c>
      <c r="L245" t="s">
        <v>28</v>
      </c>
      <c r="M245" t="s">
        <v>548</v>
      </c>
      <c r="N245" t="s">
        <v>29</v>
      </c>
      <c r="O245" t="str">
        <f>TEXT(Data1[[#This Row],[Order Date]],"YYY")</f>
        <v>2024</v>
      </c>
      <c r="P245" t="str">
        <f>TEXT(Data1[[#This Row],[Order Date]],"MMM")</f>
        <v>Feb</v>
      </c>
      <c r="Q245" t="str">
        <f>TEXT(Data1[[#This Row],[Order Date]],"DDD")</f>
        <v>Fri</v>
      </c>
      <c r="R245">
        <f t="shared" si="3"/>
        <v>4</v>
      </c>
    </row>
    <row r="246" spans="1:18" x14ac:dyDescent="0.35">
      <c r="A246">
        <v>245</v>
      </c>
      <c r="B246" t="s">
        <v>291</v>
      </c>
      <c r="C246" t="s">
        <v>31</v>
      </c>
      <c r="D246" t="s">
        <v>32</v>
      </c>
      <c r="E246" s="4">
        <v>45486</v>
      </c>
      <c r="F246" s="4">
        <v>45492</v>
      </c>
      <c r="G246" s="8">
        <v>6</v>
      </c>
      <c r="H246" s="8">
        <v>460</v>
      </c>
      <c r="I246" s="8">
        <f>Data1[[#This Row],[Unit Price]]*Data1[[#This Row],[Quantity]]</f>
        <v>2760</v>
      </c>
      <c r="J246" s="8">
        <f>Data1[[#This Row],[Revenue]]*VLOOKUP(Data1[[#This Row],[Product Name]],Table24[],2,FALSE)</f>
        <v>2070</v>
      </c>
      <c r="K246" s="8">
        <f>Data1[[#This Row],[Revenue]]-Data1[[#This Row],[Cost ]]</f>
        <v>690</v>
      </c>
      <c r="L246" t="s">
        <v>28</v>
      </c>
      <c r="M246" t="s">
        <v>547</v>
      </c>
      <c r="N246" t="s">
        <v>15</v>
      </c>
      <c r="O246" t="str">
        <f>TEXT(Data1[[#This Row],[Order Date]],"YYY")</f>
        <v>2024</v>
      </c>
      <c r="P246" t="str">
        <f>TEXT(Data1[[#This Row],[Order Date]],"MMM")</f>
        <v>Jul</v>
      </c>
      <c r="Q246" t="str">
        <f>TEXT(Data1[[#This Row],[Order Date]],"DDD")</f>
        <v>Sat</v>
      </c>
      <c r="R246">
        <f t="shared" si="3"/>
        <v>6</v>
      </c>
    </row>
    <row r="247" spans="1:18" x14ac:dyDescent="0.35">
      <c r="A247">
        <v>246</v>
      </c>
      <c r="B247" t="s">
        <v>292</v>
      </c>
      <c r="C247" t="s">
        <v>31</v>
      </c>
      <c r="D247" t="s">
        <v>42</v>
      </c>
      <c r="E247" s="4">
        <v>45495</v>
      </c>
      <c r="F247" s="4">
        <v>45498</v>
      </c>
      <c r="G247" s="8">
        <v>6</v>
      </c>
      <c r="H247" s="8">
        <v>308</v>
      </c>
      <c r="I247" s="8">
        <f>Data1[[#This Row],[Unit Price]]*Data1[[#This Row],[Quantity]]</f>
        <v>1848</v>
      </c>
      <c r="J247" s="8">
        <f>Data1[[#This Row],[Revenue]]*VLOOKUP(Data1[[#This Row],[Product Name]],Table24[],2,FALSE)</f>
        <v>1201.2</v>
      </c>
      <c r="K247" s="8">
        <f>Data1[[#This Row],[Revenue]]-Data1[[#This Row],[Cost ]]</f>
        <v>646.79999999999995</v>
      </c>
      <c r="L247" t="s">
        <v>28</v>
      </c>
      <c r="M247" t="s">
        <v>552</v>
      </c>
      <c r="N247" t="s">
        <v>29</v>
      </c>
      <c r="O247" t="str">
        <f>TEXT(Data1[[#This Row],[Order Date]],"YYY")</f>
        <v>2024</v>
      </c>
      <c r="P247" t="str">
        <f>TEXT(Data1[[#This Row],[Order Date]],"MMM")</f>
        <v>Jul</v>
      </c>
      <c r="Q247" t="str">
        <f>TEXT(Data1[[#This Row],[Order Date]],"DDD")</f>
        <v>Mon</v>
      </c>
      <c r="R247">
        <f t="shared" si="3"/>
        <v>3</v>
      </c>
    </row>
    <row r="248" spans="1:18" x14ac:dyDescent="0.35">
      <c r="A248">
        <v>247</v>
      </c>
      <c r="B248" t="s">
        <v>293</v>
      </c>
      <c r="C248" t="s">
        <v>12</v>
      </c>
      <c r="D248" t="s">
        <v>36</v>
      </c>
      <c r="E248" s="4">
        <v>45394</v>
      </c>
      <c r="F248" s="4">
        <v>45403</v>
      </c>
      <c r="G248" s="8">
        <v>10</v>
      </c>
      <c r="H248" s="8">
        <v>568</v>
      </c>
      <c r="I248" s="8">
        <f>Data1[[#This Row],[Unit Price]]*Data1[[#This Row],[Quantity]]</f>
        <v>5680</v>
      </c>
      <c r="J248" s="8">
        <f>Data1[[#This Row],[Revenue]]*VLOOKUP(Data1[[#This Row],[Product Name]],Table24[],2,FALSE)</f>
        <v>4544</v>
      </c>
      <c r="K248" s="8">
        <f>Data1[[#This Row],[Revenue]]-Data1[[#This Row],[Cost ]]</f>
        <v>1136</v>
      </c>
      <c r="L248" t="s">
        <v>14</v>
      </c>
      <c r="M248" t="s">
        <v>548</v>
      </c>
      <c r="N248" t="s">
        <v>46</v>
      </c>
      <c r="O248" t="str">
        <f>TEXT(Data1[[#This Row],[Order Date]],"YYY")</f>
        <v>2024</v>
      </c>
      <c r="P248" t="str">
        <f>TEXT(Data1[[#This Row],[Order Date]],"MMM")</f>
        <v>Apr</v>
      </c>
      <c r="Q248" t="str">
        <f>TEXT(Data1[[#This Row],[Order Date]],"DDD")</f>
        <v>Fri</v>
      </c>
      <c r="R248">
        <f t="shared" si="3"/>
        <v>9</v>
      </c>
    </row>
    <row r="249" spans="1:18" x14ac:dyDescent="0.35">
      <c r="A249">
        <v>248</v>
      </c>
      <c r="B249" t="s">
        <v>294</v>
      </c>
      <c r="C249" t="s">
        <v>24</v>
      </c>
      <c r="D249" t="s">
        <v>100</v>
      </c>
      <c r="E249" s="4">
        <v>45616</v>
      </c>
      <c r="F249" s="4">
        <v>45638</v>
      </c>
      <c r="G249" s="8">
        <v>5</v>
      </c>
      <c r="H249" s="8">
        <v>257</v>
      </c>
      <c r="I249" s="8">
        <f>Data1[[#This Row],[Unit Price]]*Data1[[#This Row],[Quantity]]</f>
        <v>1285</v>
      </c>
      <c r="J249" s="8">
        <f>Data1[[#This Row],[Revenue]]*VLOOKUP(Data1[[#This Row],[Product Name]],Table24[],2,FALSE)</f>
        <v>771</v>
      </c>
      <c r="K249" s="8">
        <f>Data1[[#This Row],[Revenue]]-Data1[[#This Row],[Cost ]]</f>
        <v>514</v>
      </c>
      <c r="L249" t="s">
        <v>28</v>
      </c>
      <c r="M249" t="s">
        <v>547</v>
      </c>
      <c r="N249" t="s">
        <v>46</v>
      </c>
      <c r="O249" t="str">
        <f>TEXT(Data1[[#This Row],[Order Date]],"YYY")</f>
        <v>2024</v>
      </c>
      <c r="P249" t="str">
        <f>TEXT(Data1[[#This Row],[Order Date]],"MMM")</f>
        <v>Nov</v>
      </c>
      <c r="Q249" t="str">
        <f>TEXT(Data1[[#This Row],[Order Date]],"DDD")</f>
        <v>Wed</v>
      </c>
      <c r="R249">
        <f t="shared" si="3"/>
        <v>22</v>
      </c>
    </row>
    <row r="250" spans="1:18" x14ac:dyDescent="0.35">
      <c r="A250">
        <v>249</v>
      </c>
      <c r="B250" t="s">
        <v>295</v>
      </c>
      <c r="C250" t="s">
        <v>17</v>
      </c>
      <c r="D250" t="s">
        <v>60</v>
      </c>
      <c r="E250" s="4">
        <v>45646</v>
      </c>
      <c r="F250" s="4">
        <v>45654</v>
      </c>
      <c r="G250" s="8">
        <v>7</v>
      </c>
      <c r="H250" s="8">
        <v>566</v>
      </c>
      <c r="I250" s="8">
        <f>Data1[[#This Row],[Unit Price]]*Data1[[#This Row],[Quantity]]</f>
        <v>3962</v>
      </c>
      <c r="J250" s="8">
        <f>Data1[[#This Row],[Revenue]]*VLOOKUP(Data1[[#This Row],[Product Name]],Table24[],2,FALSE)</f>
        <v>2575.3000000000002</v>
      </c>
      <c r="K250" s="8">
        <f>Data1[[#This Row],[Revenue]]-Data1[[#This Row],[Cost ]]</f>
        <v>1386.6999999999998</v>
      </c>
      <c r="L250" t="s">
        <v>28</v>
      </c>
      <c r="M250" t="s">
        <v>548</v>
      </c>
      <c r="N250" t="s">
        <v>15</v>
      </c>
      <c r="O250" t="str">
        <f>TEXT(Data1[[#This Row],[Order Date]],"YYY")</f>
        <v>2024</v>
      </c>
      <c r="P250" t="str">
        <f>TEXT(Data1[[#This Row],[Order Date]],"MMM")</f>
        <v>Dec</v>
      </c>
      <c r="Q250" t="str">
        <f>TEXT(Data1[[#This Row],[Order Date]],"DDD")</f>
        <v>Fri</v>
      </c>
      <c r="R250">
        <f t="shared" si="3"/>
        <v>8</v>
      </c>
    </row>
    <row r="251" spans="1:18" x14ac:dyDescent="0.35">
      <c r="A251">
        <v>250</v>
      </c>
      <c r="B251" t="s">
        <v>296</v>
      </c>
      <c r="C251" t="s">
        <v>17</v>
      </c>
      <c r="D251" t="s">
        <v>60</v>
      </c>
      <c r="E251" s="4">
        <v>45618</v>
      </c>
      <c r="F251" s="4">
        <v>45631</v>
      </c>
      <c r="G251" s="8">
        <v>2</v>
      </c>
      <c r="H251" s="8">
        <v>121</v>
      </c>
      <c r="I251" s="8">
        <f>Data1[[#This Row],[Unit Price]]*Data1[[#This Row],[Quantity]]</f>
        <v>242</v>
      </c>
      <c r="J251" s="8">
        <f>Data1[[#This Row],[Revenue]]*VLOOKUP(Data1[[#This Row],[Product Name]],Table24[],2,FALSE)</f>
        <v>157.30000000000001</v>
      </c>
      <c r="K251" s="8">
        <f>Data1[[#This Row],[Revenue]]-Data1[[#This Row],[Cost ]]</f>
        <v>84.699999999999989</v>
      </c>
      <c r="L251" t="s">
        <v>28</v>
      </c>
      <c r="M251" t="s">
        <v>549</v>
      </c>
      <c r="N251" t="s">
        <v>46</v>
      </c>
      <c r="O251" t="str">
        <f>TEXT(Data1[[#This Row],[Order Date]],"YYY")</f>
        <v>2024</v>
      </c>
      <c r="P251" t="str">
        <f>TEXT(Data1[[#This Row],[Order Date]],"MMM")</f>
        <v>Nov</v>
      </c>
      <c r="Q251" t="str">
        <f>TEXT(Data1[[#This Row],[Order Date]],"DDD")</f>
        <v>Fri</v>
      </c>
      <c r="R251">
        <f t="shared" si="3"/>
        <v>13</v>
      </c>
    </row>
    <row r="252" spans="1:18" x14ac:dyDescent="0.35">
      <c r="A252">
        <v>251</v>
      </c>
      <c r="B252" t="s">
        <v>297</v>
      </c>
      <c r="C252" t="s">
        <v>24</v>
      </c>
      <c r="D252" t="s">
        <v>115</v>
      </c>
      <c r="E252" s="4">
        <v>45297</v>
      </c>
      <c r="F252" s="4">
        <v>45305</v>
      </c>
      <c r="G252" s="8">
        <v>2</v>
      </c>
      <c r="H252" s="8">
        <v>274</v>
      </c>
      <c r="I252" s="8">
        <f>Data1[[#This Row],[Unit Price]]*Data1[[#This Row],[Quantity]]</f>
        <v>548</v>
      </c>
      <c r="J252" s="8">
        <f>Data1[[#This Row],[Revenue]]*VLOOKUP(Data1[[#This Row],[Product Name]],Table24[],2,FALSE)</f>
        <v>328.8</v>
      </c>
      <c r="K252" s="8">
        <f>Data1[[#This Row],[Revenue]]-Data1[[#This Row],[Cost ]]</f>
        <v>219.2</v>
      </c>
      <c r="L252" t="s">
        <v>28</v>
      </c>
      <c r="M252" t="s">
        <v>548</v>
      </c>
      <c r="N252" t="s">
        <v>19</v>
      </c>
      <c r="O252" t="str">
        <f>TEXT(Data1[[#This Row],[Order Date]],"YYY")</f>
        <v>2024</v>
      </c>
      <c r="P252" t="str">
        <f>TEXT(Data1[[#This Row],[Order Date]],"MMM")</f>
        <v>Jan</v>
      </c>
      <c r="Q252" t="str">
        <f>TEXT(Data1[[#This Row],[Order Date]],"DDD")</f>
        <v>Sat</v>
      </c>
      <c r="R252">
        <f t="shared" si="3"/>
        <v>8</v>
      </c>
    </row>
    <row r="253" spans="1:18" x14ac:dyDescent="0.35">
      <c r="A253">
        <v>252</v>
      </c>
      <c r="B253" t="s">
        <v>298</v>
      </c>
      <c r="C253" t="s">
        <v>12</v>
      </c>
      <c r="D253" t="s">
        <v>27</v>
      </c>
      <c r="E253" s="4">
        <v>45648</v>
      </c>
      <c r="F253" s="4">
        <v>45656</v>
      </c>
      <c r="G253" s="8">
        <v>8</v>
      </c>
      <c r="H253" s="8">
        <v>336</v>
      </c>
      <c r="I253" s="8">
        <f>Data1[[#This Row],[Unit Price]]*Data1[[#This Row],[Quantity]]</f>
        <v>2688</v>
      </c>
      <c r="J253" s="8">
        <f>Data1[[#This Row],[Revenue]]*VLOOKUP(Data1[[#This Row],[Product Name]],Table24[],2,FALSE)</f>
        <v>1747.2</v>
      </c>
      <c r="K253" s="8">
        <f>Data1[[#This Row],[Revenue]]-Data1[[#This Row],[Cost ]]</f>
        <v>940.8</v>
      </c>
      <c r="L253" t="s">
        <v>14</v>
      </c>
      <c r="M253" t="s">
        <v>548</v>
      </c>
      <c r="N253" t="s">
        <v>19</v>
      </c>
      <c r="O253" t="str">
        <f>TEXT(Data1[[#This Row],[Order Date]],"YYY")</f>
        <v>2024</v>
      </c>
      <c r="P253" t="str">
        <f>TEXT(Data1[[#This Row],[Order Date]],"MMM")</f>
        <v>Dec</v>
      </c>
      <c r="Q253" t="str">
        <f>TEXT(Data1[[#This Row],[Order Date]],"DDD")</f>
        <v>Sun</v>
      </c>
      <c r="R253">
        <f t="shared" si="3"/>
        <v>8</v>
      </c>
    </row>
    <row r="254" spans="1:18" x14ac:dyDescent="0.35">
      <c r="A254">
        <v>253</v>
      </c>
      <c r="B254" t="s">
        <v>299</v>
      </c>
      <c r="C254" t="s">
        <v>12</v>
      </c>
      <c r="D254" t="s">
        <v>13</v>
      </c>
      <c r="E254" s="4">
        <v>45467</v>
      </c>
      <c r="F254" s="4">
        <v>45472</v>
      </c>
      <c r="G254" s="8">
        <v>2</v>
      </c>
      <c r="H254" s="8">
        <v>703</v>
      </c>
      <c r="I254" s="8">
        <f>Data1[[#This Row],[Unit Price]]*Data1[[#This Row],[Quantity]]</f>
        <v>1406</v>
      </c>
      <c r="J254" s="8">
        <f>Data1[[#This Row],[Revenue]]*VLOOKUP(Data1[[#This Row],[Product Name]],Table24[],2,FALSE)</f>
        <v>1054.5</v>
      </c>
      <c r="K254" s="8">
        <f>Data1[[#This Row],[Revenue]]-Data1[[#This Row],[Cost ]]</f>
        <v>351.5</v>
      </c>
      <c r="L254" t="s">
        <v>28</v>
      </c>
      <c r="M254" t="s">
        <v>549</v>
      </c>
      <c r="N254" t="s">
        <v>29</v>
      </c>
      <c r="O254" t="str">
        <f>TEXT(Data1[[#This Row],[Order Date]],"YYY")</f>
        <v>2024</v>
      </c>
      <c r="P254" t="str">
        <f>TEXT(Data1[[#This Row],[Order Date]],"MMM")</f>
        <v>Jun</v>
      </c>
      <c r="Q254" t="str">
        <f>TEXT(Data1[[#This Row],[Order Date]],"DDD")</f>
        <v>Mon</v>
      </c>
      <c r="R254">
        <f t="shared" si="3"/>
        <v>5</v>
      </c>
    </row>
    <row r="255" spans="1:18" x14ac:dyDescent="0.35">
      <c r="A255">
        <v>254</v>
      </c>
      <c r="B255" t="s">
        <v>300</v>
      </c>
      <c r="C255" t="s">
        <v>12</v>
      </c>
      <c r="D255" t="s">
        <v>36</v>
      </c>
      <c r="E255" s="4">
        <v>45393</v>
      </c>
      <c r="F255" s="4">
        <v>45403</v>
      </c>
      <c r="G255" s="8">
        <v>8</v>
      </c>
      <c r="H255" s="8">
        <v>616</v>
      </c>
      <c r="I255" s="8">
        <f>Data1[[#This Row],[Unit Price]]*Data1[[#This Row],[Quantity]]</f>
        <v>4928</v>
      </c>
      <c r="J255" s="8">
        <f>Data1[[#This Row],[Revenue]]*VLOOKUP(Data1[[#This Row],[Product Name]],Table24[],2,FALSE)</f>
        <v>3942.4</v>
      </c>
      <c r="K255" s="8">
        <f>Data1[[#This Row],[Revenue]]-Data1[[#This Row],[Cost ]]</f>
        <v>985.59999999999991</v>
      </c>
      <c r="L255" t="s">
        <v>14</v>
      </c>
      <c r="M255" t="s">
        <v>550</v>
      </c>
      <c r="N255" t="s">
        <v>29</v>
      </c>
      <c r="O255" t="str">
        <f>TEXT(Data1[[#This Row],[Order Date]],"YYY")</f>
        <v>2024</v>
      </c>
      <c r="P255" t="str">
        <f>TEXT(Data1[[#This Row],[Order Date]],"MMM")</f>
        <v>Apr</v>
      </c>
      <c r="Q255" t="str">
        <f>TEXT(Data1[[#This Row],[Order Date]],"DDD")</f>
        <v>Thu</v>
      </c>
      <c r="R255">
        <f t="shared" si="3"/>
        <v>10</v>
      </c>
    </row>
    <row r="256" spans="1:18" x14ac:dyDescent="0.35">
      <c r="A256">
        <v>255</v>
      </c>
      <c r="B256" t="s">
        <v>301</v>
      </c>
      <c r="C256" t="s">
        <v>21</v>
      </c>
      <c r="D256" t="s">
        <v>54</v>
      </c>
      <c r="E256" s="4">
        <v>45434</v>
      </c>
      <c r="F256" s="4">
        <v>45448</v>
      </c>
      <c r="G256" s="8">
        <v>2</v>
      </c>
      <c r="H256" s="8">
        <v>601</v>
      </c>
      <c r="I256" s="8">
        <f>Data1[[#This Row],[Unit Price]]*Data1[[#This Row],[Quantity]]</f>
        <v>1202</v>
      </c>
      <c r="J256" s="8">
        <f>Data1[[#This Row],[Revenue]]*VLOOKUP(Data1[[#This Row],[Product Name]],Table24[],2,FALSE)</f>
        <v>841.4</v>
      </c>
      <c r="K256" s="8">
        <f>Data1[[#This Row],[Revenue]]-Data1[[#This Row],[Cost ]]</f>
        <v>360.6</v>
      </c>
      <c r="L256" t="s">
        <v>14</v>
      </c>
      <c r="M256" t="s">
        <v>548</v>
      </c>
      <c r="N256" t="s">
        <v>19</v>
      </c>
      <c r="O256" t="str">
        <f>TEXT(Data1[[#This Row],[Order Date]],"YYY")</f>
        <v>2024</v>
      </c>
      <c r="P256" t="str">
        <f>TEXT(Data1[[#This Row],[Order Date]],"MMM")</f>
        <v>May</v>
      </c>
      <c r="Q256" t="str">
        <f>TEXT(Data1[[#This Row],[Order Date]],"DDD")</f>
        <v>Wed</v>
      </c>
      <c r="R256">
        <f t="shared" si="3"/>
        <v>14</v>
      </c>
    </row>
    <row r="257" spans="1:18" x14ac:dyDescent="0.35">
      <c r="A257">
        <v>256</v>
      </c>
      <c r="B257" t="s">
        <v>302</v>
      </c>
      <c r="C257" t="s">
        <v>31</v>
      </c>
      <c r="D257" t="s">
        <v>79</v>
      </c>
      <c r="E257" s="4">
        <v>45392</v>
      </c>
      <c r="F257" s="4">
        <v>45402</v>
      </c>
      <c r="G257" s="8">
        <v>8</v>
      </c>
      <c r="H257" s="8">
        <v>126</v>
      </c>
      <c r="I257" s="8">
        <f>Data1[[#This Row],[Unit Price]]*Data1[[#This Row],[Quantity]]</f>
        <v>1008</v>
      </c>
      <c r="J257" s="8">
        <f>Data1[[#This Row],[Revenue]]*VLOOKUP(Data1[[#This Row],[Product Name]],Table24[],2,FALSE)</f>
        <v>655.20000000000005</v>
      </c>
      <c r="K257" s="8">
        <f>Data1[[#This Row],[Revenue]]-Data1[[#This Row],[Cost ]]</f>
        <v>352.79999999999995</v>
      </c>
      <c r="L257" t="s">
        <v>28</v>
      </c>
      <c r="M257" t="s">
        <v>547</v>
      </c>
      <c r="N257" t="s">
        <v>15</v>
      </c>
      <c r="O257" t="str">
        <f>TEXT(Data1[[#This Row],[Order Date]],"YYY")</f>
        <v>2024</v>
      </c>
      <c r="P257" t="str">
        <f>TEXT(Data1[[#This Row],[Order Date]],"MMM")</f>
        <v>Apr</v>
      </c>
      <c r="Q257" t="str">
        <f>TEXT(Data1[[#This Row],[Order Date]],"DDD")</f>
        <v>Wed</v>
      </c>
      <c r="R257">
        <f t="shared" si="3"/>
        <v>10</v>
      </c>
    </row>
    <row r="258" spans="1:18" x14ac:dyDescent="0.35">
      <c r="A258">
        <v>257</v>
      </c>
      <c r="B258" t="s">
        <v>303</v>
      </c>
      <c r="C258" t="s">
        <v>31</v>
      </c>
      <c r="D258" t="s">
        <v>50</v>
      </c>
      <c r="E258" s="4">
        <v>45608</v>
      </c>
      <c r="F258" s="4">
        <v>45620</v>
      </c>
      <c r="G258" s="8">
        <v>3</v>
      </c>
      <c r="H258" s="8">
        <v>843</v>
      </c>
      <c r="I258" s="8">
        <f>Data1[[#This Row],[Unit Price]]*Data1[[#This Row],[Quantity]]</f>
        <v>2529</v>
      </c>
      <c r="J258" s="8">
        <f>Data1[[#This Row],[Revenue]]*VLOOKUP(Data1[[#This Row],[Product Name]],Table24[],2,FALSE)</f>
        <v>1770.3</v>
      </c>
      <c r="K258" s="8">
        <f>Data1[[#This Row],[Revenue]]-Data1[[#This Row],[Cost ]]</f>
        <v>758.7</v>
      </c>
      <c r="L258" t="s">
        <v>28</v>
      </c>
      <c r="M258" t="s">
        <v>552</v>
      </c>
      <c r="N258" t="s">
        <v>19</v>
      </c>
      <c r="O258" t="str">
        <f>TEXT(Data1[[#This Row],[Order Date]],"YYY")</f>
        <v>2024</v>
      </c>
      <c r="P258" t="str">
        <f>TEXT(Data1[[#This Row],[Order Date]],"MMM")</f>
        <v>Nov</v>
      </c>
      <c r="Q258" t="str">
        <f>TEXT(Data1[[#This Row],[Order Date]],"DDD")</f>
        <v>Tue</v>
      </c>
      <c r="R258">
        <f t="shared" ref="R258:R321" si="4">_xlfn.DAYS(F:F,E:E)</f>
        <v>12</v>
      </c>
    </row>
    <row r="259" spans="1:18" x14ac:dyDescent="0.35">
      <c r="A259">
        <v>258</v>
      </c>
      <c r="B259" t="s">
        <v>304</v>
      </c>
      <c r="C259" t="s">
        <v>12</v>
      </c>
      <c r="D259" t="s">
        <v>58</v>
      </c>
      <c r="E259" s="4">
        <v>45483</v>
      </c>
      <c r="F259" s="4">
        <v>45487</v>
      </c>
      <c r="G259" s="8">
        <v>3</v>
      </c>
      <c r="H259" s="8">
        <v>533</v>
      </c>
      <c r="I259" s="8">
        <f>Data1[[#This Row],[Unit Price]]*Data1[[#This Row],[Quantity]]</f>
        <v>1599</v>
      </c>
      <c r="J259" s="8">
        <f>Data1[[#This Row],[Revenue]]*VLOOKUP(Data1[[#This Row],[Product Name]],Table24[],2,FALSE)</f>
        <v>1359.1499999999999</v>
      </c>
      <c r="K259" s="8">
        <f>Data1[[#This Row],[Revenue]]-Data1[[#This Row],[Cost ]]</f>
        <v>239.85000000000014</v>
      </c>
      <c r="L259" t="s">
        <v>28</v>
      </c>
      <c r="M259" t="s">
        <v>550</v>
      </c>
      <c r="N259" t="s">
        <v>19</v>
      </c>
      <c r="O259" t="str">
        <f>TEXT(Data1[[#This Row],[Order Date]],"YYY")</f>
        <v>2024</v>
      </c>
      <c r="P259" t="str">
        <f>TEXT(Data1[[#This Row],[Order Date]],"MMM")</f>
        <v>Jul</v>
      </c>
      <c r="Q259" t="str">
        <f>TEXT(Data1[[#This Row],[Order Date]],"DDD")</f>
        <v>Wed</v>
      </c>
      <c r="R259">
        <f t="shared" si="4"/>
        <v>4</v>
      </c>
    </row>
    <row r="260" spans="1:18" x14ac:dyDescent="0.35">
      <c r="A260">
        <v>259</v>
      </c>
      <c r="B260" t="s">
        <v>305</v>
      </c>
      <c r="C260" t="s">
        <v>21</v>
      </c>
      <c r="D260" t="s">
        <v>52</v>
      </c>
      <c r="E260" s="4">
        <v>45488</v>
      </c>
      <c r="F260" s="4">
        <v>45500</v>
      </c>
      <c r="G260" s="8">
        <v>7</v>
      </c>
      <c r="H260" s="8">
        <v>200</v>
      </c>
      <c r="I260" s="8">
        <f>Data1[[#This Row],[Unit Price]]*Data1[[#This Row],[Quantity]]</f>
        <v>1400</v>
      </c>
      <c r="J260" s="8">
        <f>Data1[[#This Row],[Revenue]]*VLOOKUP(Data1[[#This Row],[Product Name]],Table24[],2,FALSE)</f>
        <v>979.99999999999989</v>
      </c>
      <c r="K260" s="8">
        <f>Data1[[#This Row],[Revenue]]-Data1[[#This Row],[Cost ]]</f>
        <v>420.00000000000011</v>
      </c>
      <c r="L260" t="s">
        <v>28</v>
      </c>
      <c r="M260" t="s">
        <v>550</v>
      </c>
      <c r="N260" t="s">
        <v>46</v>
      </c>
      <c r="O260" t="str">
        <f>TEXT(Data1[[#This Row],[Order Date]],"YYY")</f>
        <v>2024</v>
      </c>
      <c r="P260" t="str">
        <f>TEXT(Data1[[#This Row],[Order Date]],"MMM")</f>
        <v>Jul</v>
      </c>
      <c r="Q260" t="str">
        <f>TEXT(Data1[[#This Row],[Order Date]],"DDD")</f>
        <v>Mon</v>
      </c>
      <c r="R260">
        <f t="shared" si="4"/>
        <v>12</v>
      </c>
    </row>
    <row r="261" spans="1:18" x14ac:dyDescent="0.35">
      <c r="A261">
        <v>260</v>
      </c>
      <c r="B261" t="s">
        <v>306</v>
      </c>
      <c r="C261" t="s">
        <v>24</v>
      </c>
      <c r="D261" t="s">
        <v>70</v>
      </c>
      <c r="E261" s="4">
        <v>45319</v>
      </c>
      <c r="F261" s="4">
        <v>45329</v>
      </c>
      <c r="G261" s="8">
        <v>6</v>
      </c>
      <c r="H261" s="8">
        <v>984</v>
      </c>
      <c r="I261" s="8">
        <f>Data1[[#This Row],[Unit Price]]*Data1[[#This Row],[Quantity]]</f>
        <v>5904</v>
      </c>
      <c r="J261" s="8">
        <f>Data1[[#This Row],[Revenue]]*VLOOKUP(Data1[[#This Row],[Product Name]],Table24[],2,FALSE)</f>
        <v>3247.2000000000003</v>
      </c>
      <c r="K261" s="8">
        <f>Data1[[#This Row],[Revenue]]-Data1[[#This Row],[Cost ]]</f>
        <v>2656.7999999999997</v>
      </c>
      <c r="L261" t="s">
        <v>14</v>
      </c>
      <c r="M261" t="s">
        <v>548</v>
      </c>
      <c r="N261" t="s">
        <v>46</v>
      </c>
      <c r="O261" t="str">
        <f>TEXT(Data1[[#This Row],[Order Date]],"YYY")</f>
        <v>2024</v>
      </c>
      <c r="P261" t="str">
        <f>TEXT(Data1[[#This Row],[Order Date]],"MMM")</f>
        <v>Jan</v>
      </c>
      <c r="Q261" t="str">
        <f>TEXT(Data1[[#This Row],[Order Date]],"DDD")</f>
        <v>Sun</v>
      </c>
      <c r="R261">
        <f t="shared" si="4"/>
        <v>10</v>
      </c>
    </row>
    <row r="262" spans="1:18" x14ac:dyDescent="0.35">
      <c r="A262">
        <v>261</v>
      </c>
      <c r="B262" t="s">
        <v>307</v>
      </c>
      <c r="C262" t="s">
        <v>21</v>
      </c>
      <c r="D262" t="s">
        <v>22</v>
      </c>
      <c r="E262" s="4">
        <v>45579</v>
      </c>
      <c r="F262" s="4">
        <v>45593</v>
      </c>
      <c r="G262" s="8">
        <v>9</v>
      </c>
      <c r="H262" s="8">
        <v>678</v>
      </c>
      <c r="I262" s="8">
        <f>Data1[[#This Row],[Unit Price]]*Data1[[#This Row],[Quantity]]</f>
        <v>6102</v>
      </c>
      <c r="J262" s="8">
        <f>Data1[[#This Row],[Revenue]]*VLOOKUP(Data1[[#This Row],[Product Name]],Table24[],2,FALSE)</f>
        <v>4576.5</v>
      </c>
      <c r="K262" s="8">
        <f>Data1[[#This Row],[Revenue]]-Data1[[#This Row],[Cost ]]</f>
        <v>1525.5</v>
      </c>
      <c r="L262" t="s">
        <v>28</v>
      </c>
      <c r="M262" t="s">
        <v>550</v>
      </c>
      <c r="N262" t="s">
        <v>46</v>
      </c>
      <c r="O262" t="str">
        <f>TEXT(Data1[[#This Row],[Order Date]],"YYY")</f>
        <v>2024</v>
      </c>
      <c r="P262" t="str">
        <f>TEXT(Data1[[#This Row],[Order Date]],"MMM")</f>
        <v>Oct</v>
      </c>
      <c r="Q262" t="str">
        <f>TEXT(Data1[[#This Row],[Order Date]],"DDD")</f>
        <v>Mon</v>
      </c>
      <c r="R262">
        <f t="shared" si="4"/>
        <v>14</v>
      </c>
    </row>
    <row r="263" spans="1:18" x14ac:dyDescent="0.35">
      <c r="A263">
        <v>262</v>
      </c>
      <c r="B263" t="s">
        <v>308</v>
      </c>
      <c r="C263" t="s">
        <v>24</v>
      </c>
      <c r="D263" t="s">
        <v>38</v>
      </c>
      <c r="E263" s="4">
        <v>45655</v>
      </c>
      <c r="F263" s="4">
        <v>45659</v>
      </c>
      <c r="G263" s="8">
        <v>8</v>
      </c>
      <c r="H263" s="8">
        <v>510</v>
      </c>
      <c r="I263" s="8">
        <f>Data1[[#This Row],[Unit Price]]*Data1[[#This Row],[Quantity]]</f>
        <v>4080</v>
      </c>
      <c r="J263" s="8">
        <f>Data1[[#This Row],[Revenue]]*VLOOKUP(Data1[[#This Row],[Product Name]],Table24[],2,FALSE)</f>
        <v>2040</v>
      </c>
      <c r="K263" s="8">
        <f>Data1[[#This Row],[Revenue]]-Data1[[#This Row],[Cost ]]</f>
        <v>2040</v>
      </c>
      <c r="L263" t="s">
        <v>28</v>
      </c>
      <c r="M263" t="s">
        <v>548</v>
      </c>
      <c r="N263" t="s">
        <v>15</v>
      </c>
      <c r="O263" t="str">
        <f>TEXT(Data1[[#This Row],[Order Date]],"YYY")</f>
        <v>2024</v>
      </c>
      <c r="P263" t="str">
        <f>TEXT(Data1[[#This Row],[Order Date]],"MMM")</f>
        <v>Dec</v>
      </c>
      <c r="Q263" t="str">
        <f>TEXT(Data1[[#This Row],[Order Date]],"DDD")</f>
        <v>Sun</v>
      </c>
      <c r="R263">
        <f t="shared" si="4"/>
        <v>4</v>
      </c>
    </row>
    <row r="264" spans="1:18" x14ac:dyDescent="0.35">
      <c r="A264">
        <v>263</v>
      </c>
      <c r="B264" t="s">
        <v>309</v>
      </c>
      <c r="C264" t="s">
        <v>21</v>
      </c>
      <c r="D264" t="s">
        <v>22</v>
      </c>
      <c r="E264" s="4">
        <v>45581</v>
      </c>
      <c r="F264" s="4">
        <v>45594</v>
      </c>
      <c r="G264" s="8">
        <v>8</v>
      </c>
      <c r="H264" s="8">
        <v>572</v>
      </c>
      <c r="I264" s="8">
        <f>Data1[[#This Row],[Unit Price]]*Data1[[#This Row],[Quantity]]</f>
        <v>4576</v>
      </c>
      <c r="J264" s="8">
        <f>Data1[[#This Row],[Revenue]]*VLOOKUP(Data1[[#This Row],[Product Name]],Table24[],2,FALSE)</f>
        <v>3432</v>
      </c>
      <c r="K264" s="8">
        <f>Data1[[#This Row],[Revenue]]-Data1[[#This Row],[Cost ]]</f>
        <v>1144</v>
      </c>
      <c r="L264" t="s">
        <v>28</v>
      </c>
      <c r="M264" t="s">
        <v>552</v>
      </c>
      <c r="N264" t="s">
        <v>46</v>
      </c>
      <c r="O264" t="str">
        <f>TEXT(Data1[[#This Row],[Order Date]],"YYY")</f>
        <v>2024</v>
      </c>
      <c r="P264" t="str">
        <f>TEXT(Data1[[#This Row],[Order Date]],"MMM")</f>
        <v>Oct</v>
      </c>
      <c r="Q264" t="str">
        <f>TEXT(Data1[[#This Row],[Order Date]],"DDD")</f>
        <v>Wed</v>
      </c>
      <c r="R264">
        <f t="shared" si="4"/>
        <v>13</v>
      </c>
    </row>
    <row r="265" spans="1:18" x14ac:dyDescent="0.35">
      <c r="A265">
        <v>264</v>
      </c>
      <c r="B265" t="s">
        <v>310</v>
      </c>
      <c r="C265" t="s">
        <v>12</v>
      </c>
      <c r="D265" t="s">
        <v>96</v>
      </c>
      <c r="E265" s="4">
        <v>45570</v>
      </c>
      <c r="F265" s="4">
        <v>45574</v>
      </c>
      <c r="G265" s="8">
        <v>6</v>
      </c>
      <c r="H265" s="8">
        <v>565</v>
      </c>
      <c r="I265" s="8">
        <f>Data1[[#This Row],[Unit Price]]*Data1[[#This Row],[Quantity]]</f>
        <v>3390</v>
      </c>
      <c r="J265" s="8">
        <f>Data1[[#This Row],[Revenue]]*VLOOKUP(Data1[[#This Row],[Product Name]],Table24[],2,FALSE)</f>
        <v>2373</v>
      </c>
      <c r="K265" s="8">
        <f>Data1[[#This Row],[Revenue]]-Data1[[#This Row],[Cost ]]</f>
        <v>1017</v>
      </c>
      <c r="L265" t="s">
        <v>28</v>
      </c>
      <c r="M265" t="s">
        <v>549</v>
      </c>
      <c r="N265" t="s">
        <v>46</v>
      </c>
      <c r="O265" t="str">
        <f>TEXT(Data1[[#This Row],[Order Date]],"YYY")</f>
        <v>2024</v>
      </c>
      <c r="P265" t="str">
        <f>TEXT(Data1[[#This Row],[Order Date]],"MMM")</f>
        <v>Oct</v>
      </c>
      <c r="Q265" t="str">
        <f>TEXT(Data1[[#This Row],[Order Date]],"DDD")</f>
        <v>Sat</v>
      </c>
      <c r="R265">
        <f t="shared" si="4"/>
        <v>4</v>
      </c>
    </row>
    <row r="266" spans="1:18" x14ac:dyDescent="0.35">
      <c r="A266">
        <v>265</v>
      </c>
      <c r="B266" t="s">
        <v>311</v>
      </c>
      <c r="C266" t="s">
        <v>12</v>
      </c>
      <c r="D266" t="s">
        <v>58</v>
      </c>
      <c r="E266" s="4">
        <v>45399</v>
      </c>
      <c r="F266" s="4">
        <v>45406</v>
      </c>
      <c r="G266" s="8">
        <v>10</v>
      </c>
      <c r="H266" s="8">
        <v>715</v>
      </c>
      <c r="I266" s="8">
        <f>Data1[[#This Row],[Unit Price]]*Data1[[#This Row],[Quantity]]</f>
        <v>7150</v>
      </c>
      <c r="J266" s="8">
        <f>Data1[[#This Row],[Revenue]]*VLOOKUP(Data1[[#This Row],[Product Name]],Table24[],2,FALSE)</f>
        <v>6077.5</v>
      </c>
      <c r="K266" s="8">
        <f>Data1[[#This Row],[Revenue]]-Data1[[#This Row],[Cost ]]</f>
        <v>1072.5</v>
      </c>
      <c r="L266" t="s">
        <v>28</v>
      </c>
      <c r="M266" t="s">
        <v>547</v>
      </c>
      <c r="N266" t="s">
        <v>29</v>
      </c>
      <c r="O266" t="str">
        <f>TEXT(Data1[[#This Row],[Order Date]],"YYY")</f>
        <v>2024</v>
      </c>
      <c r="P266" t="str">
        <f>TEXT(Data1[[#This Row],[Order Date]],"MMM")</f>
        <v>Apr</v>
      </c>
      <c r="Q266" t="str">
        <f>TEXT(Data1[[#This Row],[Order Date]],"DDD")</f>
        <v>Wed</v>
      </c>
      <c r="R266">
        <f t="shared" si="4"/>
        <v>7</v>
      </c>
    </row>
    <row r="267" spans="1:18" x14ac:dyDescent="0.35">
      <c r="A267">
        <v>266</v>
      </c>
      <c r="B267" t="s">
        <v>312</v>
      </c>
      <c r="C267" t="s">
        <v>24</v>
      </c>
      <c r="D267" t="s">
        <v>100</v>
      </c>
      <c r="E267" s="4">
        <v>45607</v>
      </c>
      <c r="F267" s="4">
        <v>45620</v>
      </c>
      <c r="G267" s="8">
        <v>3</v>
      </c>
      <c r="H267" s="8">
        <v>813</v>
      </c>
      <c r="I267" s="8">
        <f>Data1[[#This Row],[Unit Price]]*Data1[[#This Row],[Quantity]]</f>
        <v>2439</v>
      </c>
      <c r="J267" s="8">
        <f>Data1[[#This Row],[Revenue]]*VLOOKUP(Data1[[#This Row],[Product Name]],Table24[],2,FALSE)</f>
        <v>1463.3999999999999</v>
      </c>
      <c r="K267" s="8">
        <f>Data1[[#This Row],[Revenue]]-Data1[[#This Row],[Cost ]]</f>
        <v>975.60000000000014</v>
      </c>
      <c r="L267" t="s">
        <v>14</v>
      </c>
      <c r="M267" t="s">
        <v>548</v>
      </c>
      <c r="N267" t="s">
        <v>15</v>
      </c>
      <c r="O267" t="str">
        <f>TEXT(Data1[[#This Row],[Order Date]],"YYY")</f>
        <v>2024</v>
      </c>
      <c r="P267" t="str">
        <f>TEXT(Data1[[#This Row],[Order Date]],"MMM")</f>
        <v>Nov</v>
      </c>
      <c r="Q267" t="str">
        <f>TEXT(Data1[[#This Row],[Order Date]],"DDD")</f>
        <v>Mon</v>
      </c>
      <c r="R267">
        <f t="shared" si="4"/>
        <v>13</v>
      </c>
    </row>
    <row r="268" spans="1:18" x14ac:dyDescent="0.35">
      <c r="A268">
        <v>267</v>
      </c>
      <c r="B268" t="s">
        <v>313</v>
      </c>
      <c r="C268" t="s">
        <v>31</v>
      </c>
      <c r="D268" t="s">
        <v>79</v>
      </c>
      <c r="E268" s="4">
        <v>45585</v>
      </c>
      <c r="F268" s="4">
        <v>45596</v>
      </c>
      <c r="G268" s="8">
        <v>5</v>
      </c>
      <c r="H268" s="8">
        <v>985</v>
      </c>
      <c r="I268" s="8">
        <f>Data1[[#This Row],[Unit Price]]*Data1[[#This Row],[Quantity]]</f>
        <v>4925</v>
      </c>
      <c r="J268" s="8">
        <f>Data1[[#This Row],[Revenue]]*VLOOKUP(Data1[[#This Row],[Product Name]],Table24[],2,FALSE)</f>
        <v>3201.25</v>
      </c>
      <c r="K268" s="8">
        <f>Data1[[#This Row],[Revenue]]-Data1[[#This Row],[Cost ]]</f>
        <v>1723.75</v>
      </c>
      <c r="L268" t="s">
        <v>28</v>
      </c>
      <c r="M268" t="s">
        <v>549</v>
      </c>
      <c r="N268" t="s">
        <v>46</v>
      </c>
      <c r="O268" t="str">
        <f>TEXT(Data1[[#This Row],[Order Date]],"YYY")</f>
        <v>2024</v>
      </c>
      <c r="P268" t="str">
        <f>TEXT(Data1[[#This Row],[Order Date]],"MMM")</f>
        <v>Oct</v>
      </c>
      <c r="Q268" t="str">
        <f>TEXT(Data1[[#This Row],[Order Date]],"DDD")</f>
        <v>Sun</v>
      </c>
      <c r="R268">
        <f t="shared" si="4"/>
        <v>11</v>
      </c>
    </row>
    <row r="269" spans="1:18" x14ac:dyDescent="0.35">
      <c r="A269">
        <v>268</v>
      </c>
      <c r="B269" t="s">
        <v>314</v>
      </c>
      <c r="C269" t="s">
        <v>12</v>
      </c>
      <c r="D269" t="s">
        <v>58</v>
      </c>
      <c r="E269" s="4">
        <v>45502</v>
      </c>
      <c r="F269" s="4">
        <v>45508</v>
      </c>
      <c r="G269" s="8">
        <v>1</v>
      </c>
      <c r="H269" s="8">
        <v>293</v>
      </c>
      <c r="I269" s="8">
        <f>Data1[[#This Row],[Unit Price]]*Data1[[#This Row],[Quantity]]</f>
        <v>293</v>
      </c>
      <c r="J269" s="8">
        <f>Data1[[#This Row],[Revenue]]*VLOOKUP(Data1[[#This Row],[Product Name]],Table24[],2,FALSE)</f>
        <v>249.04999999999998</v>
      </c>
      <c r="K269" s="8">
        <f>Data1[[#This Row],[Revenue]]-Data1[[#This Row],[Cost ]]</f>
        <v>43.950000000000017</v>
      </c>
      <c r="L269" t="s">
        <v>28</v>
      </c>
      <c r="M269" t="s">
        <v>549</v>
      </c>
      <c r="N269" t="s">
        <v>19</v>
      </c>
      <c r="O269" t="str">
        <f>TEXT(Data1[[#This Row],[Order Date]],"YYY")</f>
        <v>2024</v>
      </c>
      <c r="P269" t="str">
        <f>TEXT(Data1[[#This Row],[Order Date]],"MMM")</f>
        <v>Jul</v>
      </c>
      <c r="Q269" t="str">
        <f>TEXT(Data1[[#This Row],[Order Date]],"DDD")</f>
        <v>Mon</v>
      </c>
      <c r="R269">
        <f t="shared" si="4"/>
        <v>6</v>
      </c>
    </row>
    <row r="270" spans="1:18" x14ac:dyDescent="0.35">
      <c r="A270">
        <v>269</v>
      </c>
      <c r="B270" t="s">
        <v>315</v>
      </c>
      <c r="C270" t="s">
        <v>24</v>
      </c>
      <c r="D270" t="s">
        <v>25</v>
      </c>
      <c r="E270" s="4">
        <v>45589</v>
      </c>
      <c r="F270" s="4">
        <v>45595</v>
      </c>
      <c r="G270" s="8">
        <v>1</v>
      </c>
      <c r="H270" s="8">
        <v>899</v>
      </c>
      <c r="I270" s="8">
        <f>Data1[[#This Row],[Unit Price]]*Data1[[#This Row],[Quantity]]</f>
        <v>899</v>
      </c>
      <c r="J270" s="8">
        <f>Data1[[#This Row],[Revenue]]*VLOOKUP(Data1[[#This Row],[Product Name]],Table24[],2,FALSE)</f>
        <v>494.45000000000005</v>
      </c>
      <c r="K270" s="8">
        <f>Data1[[#This Row],[Revenue]]-Data1[[#This Row],[Cost ]]</f>
        <v>404.54999999999995</v>
      </c>
      <c r="L270" t="s">
        <v>28</v>
      </c>
      <c r="M270" t="s">
        <v>549</v>
      </c>
      <c r="N270" t="s">
        <v>46</v>
      </c>
      <c r="O270" t="str">
        <f>TEXT(Data1[[#This Row],[Order Date]],"YYY")</f>
        <v>2024</v>
      </c>
      <c r="P270" t="str">
        <f>TEXT(Data1[[#This Row],[Order Date]],"MMM")</f>
        <v>Oct</v>
      </c>
      <c r="Q270" t="str">
        <f>TEXT(Data1[[#This Row],[Order Date]],"DDD")</f>
        <v>Thu</v>
      </c>
      <c r="R270">
        <f t="shared" si="4"/>
        <v>6</v>
      </c>
    </row>
    <row r="271" spans="1:18" x14ac:dyDescent="0.35">
      <c r="A271">
        <v>270</v>
      </c>
      <c r="B271" t="s">
        <v>316</v>
      </c>
      <c r="C271" t="s">
        <v>24</v>
      </c>
      <c r="D271" t="s">
        <v>25</v>
      </c>
      <c r="E271" s="4">
        <v>45324</v>
      </c>
      <c r="F271" s="4">
        <v>45333</v>
      </c>
      <c r="G271" s="8">
        <v>9</v>
      </c>
      <c r="H271" s="8">
        <v>417</v>
      </c>
      <c r="I271" s="8">
        <f>Data1[[#This Row],[Unit Price]]*Data1[[#This Row],[Quantity]]</f>
        <v>3753</v>
      </c>
      <c r="J271" s="8">
        <f>Data1[[#This Row],[Revenue]]*VLOOKUP(Data1[[#This Row],[Product Name]],Table24[],2,FALSE)</f>
        <v>2064.15</v>
      </c>
      <c r="K271" s="8">
        <f>Data1[[#This Row],[Revenue]]-Data1[[#This Row],[Cost ]]</f>
        <v>1688.85</v>
      </c>
      <c r="L271" t="s">
        <v>14</v>
      </c>
      <c r="M271" t="s">
        <v>548</v>
      </c>
      <c r="N271" t="s">
        <v>46</v>
      </c>
      <c r="O271" t="str">
        <f>TEXT(Data1[[#This Row],[Order Date]],"YYY")</f>
        <v>2024</v>
      </c>
      <c r="P271" t="str">
        <f>TEXT(Data1[[#This Row],[Order Date]],"MMM")</f>
        <v>Feb</v>
      </c>
      <c r="Q271" t="str">
        <f>TEXT(Data1[[#This Row],[Order Date]],"DDD")</f>
        <v>Fri</v>
      </c>
      <c r="R271">
        <f t="shared" si="4"/>
        <v>9</v>
      </c>
    </row>
    <row r="272" spans="1:18" x14ac:dyDescent="0.35">
      <c r="A272">
        <v>271</v>
      </c>
      <c r="B272" t="s">
        <v>317</v>
      </c>
      <c r="C272" t="s">
        <v>24</v>
      </c>
      <c r="D272" t="s">
        <v>25</v>
      </c>
      <c r="E272" s="4">
        <v>45457</v>
      </c>
      <c r="F272" s="4">
        <v>45461</v>
      </c>
      <c r="G272" s="8">
        <v>5</v>
      </c>
      <c r="H272" s="8">
        <v>355</v>
      </c>
      <c r="I272" s="8">
        <f>Data1[[#This Row],[Unit Price]]*Data1[[#This Row],[Quantity]]</f>
        <v>1775</v>
      </c>
      <c r="J272" s="8">
        <f>Data1[[#This Row],[Revenue]]*VLOOKUP(Data1[[#This Row],[Product Name]],Table24[],2,FALSE)</f>
        <v>976.25000000000011</v>
      </c>
      <c r="K272" s="8">
        <f>Data1[[#This Row],[Revenue]]-Data1[[#This Row],[Cost ]]</f>
        <v>798.74999999999989</v>
      </c>
      <c r="L272" t="s">
        <v>14</v>
      </c>
      <c r="M272" t="s">
        <v>552</v>
      </c>
      <c r="N272" t="s">
        <v>46</v>
      </c>
      <c r="O272" t="str">
        <f>TEXT(Data1[[#This Row],[Order Date]],"YYY")</f>
        <v>2024</v>
      </c>
      <c r="P272" t="str">
        <f>TEXT(Data1[[#This Row],[Order Date]],"MMM")</f>
        <v>Jun</v>
      </c>
      <c r="Q272" t="str">
        <f>TEXT(Data1[[#This Row],[Order Date]],"DDD")</f>
        <v>Fri</v>
      </c>
      <c r="R272">
        <f t="shared" si="4"/>
        <v>4</v>
      </c>
    </row>
    <row r="273" spans="1:18" x14ac:dyDescent="0.35">
      <c r="A273">
        <v>272</v>
      </c>
      <c r="B273" t="s">
        <v>318</v>
      </c>
      <c r="C273" t="s">
        <v>17</v>
      </c>
      <c r="D273" t="s">
        <v>44</v>
      </c>
      <c r="E273" s="4">
        <v>45467</v>
      </c>
      <c r="F273" s="4">
        <v>45471</v>
      </c>
      <c r="G273" s="8">
        <v>1</v>
      </c>
      <c r="H273" s="8">
        <v>57</v>
      </c>
      <c r="I273" s="8">
        <f>Data1[[#This Row],[Unit Price]]*Data1[[#This Row],[Quantity]]</f>
        <v>57</v>
      </c>
      <c r="J273" s="8">
        <f>Data1[[#This Row],[Revenue]]*VLOOKUP(Data1[[#This Row],[Product Name]],Table24[],2,FALSE)</f>
        <v>34.199999999999996</v>
      </c>
      <c r="K273" s="8">
        <f>Data1[[#This Row],[Revenue]]-Data1[[#This Row],[Cost ]]</f>
        <v>22.800000000000004</v>
      </c>
      <c r="L273" t="s">
        <v>14</v>
      </c>
      <c r="M273" t="s">
        <v>548</v>
      </c>
      <c r="N273" t="s">
        <v>29</v>
      </c>
      <c r="O273" t="str">
        <f>TEXT(Data1[[#This Row],[Order Date]],"YYY")</f>
        <v>2024</v>
      </c>
      <c r="P273" t="str">
        <f>TEXT(Data1[[#This Row],[Order Date]],"MMM")</f>
        <v>Jun</v>
      </c>
      <c r="Q273" t="str">
        <f>TEXT(Data1[[#This Row],[Order Date]],"DDD")</f>
        <v>Mon</v>
      </c>
      <c r="R273">
        <f t="shared" si="4"/>
        <v>4</v>
      </c>
    </row>
    <row r="274" spans="1:18" x14ac:dyDescent="0.35">
      <c r="A274">
        <v>273</v>
      </c>
      <c r="B274" t="s">
        <v>319</v>
      </c>
      <c r="C274" t="s">
        <v>12</v>
      </c>
      <c r="D274" t="s">
        <v>58</v>
      </c>
      <c r="E274" s="4">
        <v>45517</v>
      </c>
      <c r="F274" s="4">
        <v>45529</v>
      </c>
      <c r="G274" s="8">
        <v>8</v>
      </c>
      <c r="H274" s="8">
        <v>10</v>
      </c>
      <c r="I274" s="8">
        <f>Data1[[#This Row],[Unit Price]]*Data1[[#This Row],[Quantity]]</f>
        <v>80</v>
      </c>
      <c r="J274" s="8">
        <f>Data1[[#This Row],[Revenue]]*VLOOKUP(Data1[[#This Row],[Product Name]],Table24[],2,FALSE)</f>
        <v>68</v>
      </c>
      <c r="K274" s="8">
        <f>Data1[[#This Row],[Revenue]]-Data1[[#This Row],[Cost ]]</f>
        <v>12</v>
      </c>
      <c r="L274" t="s">
        <v>28</v>
      </c>
      <c r="M274" t="s">
        <v>550</v>
      </c>
      <c r="N274" t="s">
        <v>19</v>
      </c>
      <c r="O274" t="str">
        <f>TEXT(Data1[[#This Row],[Order Date]],"YYY")</f>
        <v>2024</v>
      </c>
      <c r="P274" t="str">
        <f>TEXT(Data1[[#This Row],[Order Date]],"MMM")</f>
        <v>Aug</v>
      </c>
      <c r="Q274" t="str">
        <f>TEXT(Data1[[#This Row],[Order Date]],"DDD")</f>
        <v>Tue</v>
      </c>
      <c r="R274">
        <f t="shared" si="4"/>
        <v>12</v>
      </c>
    </row>
    <row r="275" spans="1:18" x14ac:dyDescent="0.35">
      <c r="A275">
        <v>274</v>
      </c>
      <c r="B275" t="s">
        <v>320</v>
      </c>
      <c r="C275" t="s">
        <v>12</v>
      </c>
      <c r="D275" t="s">
        <v>96</v>
      </c>
      <c r="E275" s="4">
        <v>45632</v>
      </c>
      <c r="F275" s="4">
        <v>45639</v>
      </c>
      <c r="G275" s="8">
        <v>3</v>
      </c>
      <c r="H275" s="8">
        <v>63</v>
      </c>
      <c r="I275" s="8">
        <f>Data1[[#This Row],[Unit Price]]*Data1[[#This Row],[Quantity]]</f>
        <v>189</v>
      </c>
      <c r="J275" s="8">
        <f>Data1[[#This Row],[Revenue]]*VLOOKUP(Data1[[#This Row],[Product Name]],Table24[],2,FALSE)</f>
        <v>132.29999999999998</v>
      </c>
      <c r="K275" s="8">
        <f>Data1[[#This Row],[Revenue]]-Data1[[#This Row],[Cost ]]</f>
        <v>56.700000000000017</v>
      </c>
      <c r="L275" t="s">
        <v>28</v>
      </c>
      <c r="M275" t="s">
        <v>550</v>
      </c>
      <c r="N275" t="s">
        <v>19</v>
      </c>
      <c r="O275" t="str">
        <f>TEXT(Data1[[#This Row],[Order Date]],"YYY")</f>
        <v>2024</v>
      </c>
      <c r="P275" t="str">
        <f>TEXT(Data1[[#This Row],[Order Date]],"MMM")</f>
        <v>Dec</v>
      </c>
      <c r="Q275" t="str">
        <f>TEXT(Data1[[#This Row],[Order Date]],"DDD")</f>
        <v>Fri</v>
      </c>
      <c r="R275">
        <f t="shared" si="4"/>
        <v>7</v>
      </c>
    </row>
    <row r="276" spans="1:18" x14ac:dyDescent="0.35">
      <c r="A276">
        <v>275</v>
      </c>
      <c r="B276" t="s">
        <v>321</v>
      </c>
      <c r="C276" t="s">
        <v>21</v>
      </c>
      <c r="D276" t="s">
        <v>22</v>
      </c>
      <c r="E276" s="4">
        <v>45627</v>
      </c>
      <c r="F276" s="4">
        <v>45636</v>
      </c>
      <c r="G276" s="8">
        <v>2</v>
      </c>
      <c r="H276" s="8">
        <v>730</v>
      </c>
      <c r="I276" s="8">
        <f>Data1[[#This Row],[Unit Price]]*Data1[[#This Row],[Quantity]]</f>
        <v>1460</v>
      </c>
      <c r="J276" s="8">
        <f>Data1[[#This Row],[Revenue]]*VLOOKUP(Data1[[#This Row],[Product Name]],Table24[],2,FALSE)</f>
        <v>1095</v>
      </c>
      <c r="K276" s="8">
        <f>Data1[[#This Row],[Revenue]]-Data1[[#This Row],[Cost ]]</f>
        <v>365</v>
      </c>
      <c r="L276" t="s">
        <v>14</v>
      </c>
      <c r="M276" t="s">
        <v>548</v>
      </c>
      <c r="N276" t="s">
        <v>19</v>
      </c>
      <c r="O276" t="str">
        <f>TEXT(Data1[[#This Row],[Order Date]],"YYY")</f>
        <v>2024</v>
      </c>
      <c r="P276" t="str">
        <f>TEXT(Data1[[#This Row],[Order Date]],"MMM")</f>
        <v>Dec</v>
      </c>
      <c r="Q276" t="str">
        <f>TEXT(Data1[[#This Row],[Order Date]],"DDD")</f>
        <v>Sun</v>
      </c>
      <c r="R276">
        <f t="shared" si="4"/>
        <v>9</v>
      </c>
    </row>
    <row r="277" spans="1:18" x14ac:dyDescent="0.35">
      <c r="A277">
        <v>276</v>
      </c>
      <c r="B277" t="s">
        <v>322</v>
      </c>
      <c r="C277" t="s">
        <v>24</v>
      </c>
      <c r="D277" t="s">
        <v>115</v>
      </c>
      <c r="E277" s="4">
        <v>45359</v>
      </c>
      <c r="F277" s="4">
        <v>45366</v>
      </c>
      <c r="G277" s="8">
        <v>10</v>
      </c>
      <c r="H277" s="8">
        <v>241</v>
      </c>
      <c r="I277" s="8">
        <f>Data1[[#This Row],[Unit Price]]*Data1[[#This Row],[Quantity]]</f>
        <v>2410</v>
      </c>
      <c r="J277" s="8">
        <f>Data1[[#This Row],[Revenue]]*VLOOKUP(Data1[[#This Row],[Product Name]],Table24[],2,FALSE)</f>
        <v>1446</v>
      </c>
      <c r="K277" s="8">
        <f>Data1[[#This Row],[Revenue]]-Data1[[#This Row],[Cost ]]</f>
        <v>964</v>
      </c>
      <c r="L277" t="s">
        <v>14</v>
      </c>
      <c r="M277" t="s">
        <v>552</v>
      </c>
      <c r="N277" t="s">
        <v>19</v>
      </c>
      <c r="O277" t="str">
        <f>TEXT(Data1[[#This Row],[Order Date]],"YYY")</f>
        <v>2024</v>
      </c>
      <c r="P277" t="str">
        <f>TEXT(Data1[[#This Row],[Order Date]],"MMM")</f>
        <v>Mar</v>
      </c>
      <c r="Q277" t="str">
        <f>TEXT(Data1[[#This Row],[Order Date]],"DDD")</f>
        <v>Fri</v>
      </c>
      <c r="R277">
        <f t="shared" si="4"/>
        <v>7</v>
      </c>
    </row>
    <row r="278" spans="1:18" x14ac:dyDescent="0.35">
      <c r="A278">
        <v>277</v>
      </c>
      <c r="B278" t="s">
        <v>323</v>
      </c>
      <c r="C278" t="s">
        <v>12</v>
      </c>
      <c r="D278" t="s">
        <v>96</v>
      </c>
      <c r="E278" s="4">
        <v>45353</v>
      </c>
      <c r="F278" s="4">
        <v>45366</v>
      </c>
      <c r="G278" s="8">
        <v>7</v>
      </c>
      <c r="H278" s="8">
        <v>720</v>
      </c>
      <c r="I278" s="8">
        <f>Data1[[#This Row],[Unit Price]]*Data1[[#This Row],[Quantity]]</f>
        <v>5040</v>
      </c>
      <c r="J278" s="8">
        <f>Data1[[#This Row],[Revenue]]*VLOOKUP(Data1[[#This Row],[Product Name]],Table24[],2,FALSE)</f>
        <v>3528</v>
      </c>
      <c r="K278" s="8">
        <f>Data1[[#This Row],[Revenue]]-Data1[[#This Row],[Cost ]]</f>
        <v>1512</v>
      </c>
      <c r="L278" t="s">
        <v>14</v>
      </c>
      <c r="M278" t="s">
        <v>548</v>
      </c>
      <c r="N278" t="s">
        <v>19</v>
      </c>
      <c r="O278" t="str">
        <f>TEXT(Data1[[#This Row],[Order Date]],"YYY")</f>
        <v>2024</v>
      </c>
      <c r="P278" t="str">
        <f>TEXT(Data1[[#This Row],[Order Date]],"MMM")</f>
        <v>Mar</v>
      </c>
      <c r="Q278" t="str">
        <f>TEXT(Data1[[#This Row],[Order Date]],"DDD")</f>
        <v>Sat</v>
      </c>
      <c r="R278">
        <f t="shared" si="4"/>
        <v>13</v>
      </c>
    </row>
    <row r="279" spans="1:18" x14ac:dyDescent="0.35">
      <c r="A279">
        <v>278</v>
      </c>
      <c r="B279" t="s">
        <v>324</v>
      </c>
      <c r="C279" t="s">
        <v>21</v>
      </c>
      <c r="D279" t="s">
        <v>22</v>
      </c>
      <c r="E279" s="4">
        <v>45360</v>
      </c>
      <c r="F279" s="4">
        <v>45371</v>
      </c>
      <c r="G279" s="8">
        <v>3</v>
      </c>
      <c r="H279" s="8">
        <v>80</v>
      </c>
      <c r="I279" s="8">
        <f>Data1[[#This Row],[Unit Price]]*Data1[[#This Row],[Quantity]]</f>
        <v>240</v>
      </c>
      <c r="J279" s="8">
        <f>Data1[[#This Row],[Revenue]]*VLOOKUP(Data1[[#This Row],[Product Name]],Table24[],2,FALSE)</f>
        <v>180</v>
      </c>
      <c r="K279" s="8">
        <f>Data1[[#This Row],[Revenue]]-Data1[[#This Row],[Cost ]]</f>
        <v>60</v>
      </c>
      <c r="L279" t="s">
        <v>14</v>
      </c>
      <c r="M279" t="s">
        <v>552</v>
      </c>
      <c r="N279" t="s">
        <v>46</v>
      </c>
      <c r="O279" t="str">
        <f>TEXT(Data1[[#This Row],[Order Date]],"YYY")</f>
        <v>2024</v>
      </c>
      <c r="P279" t="str">
        <f>TEXT(Data1[[#This Row],[Order Date]],"MMM")</f>
        <v>Mar</v>
      </c>
      <c r="Q279" t="str">
        <f>TEXT(Data1[[#This Row],[Order Date]],"DDD")</f>
        <v>Sat</v>
      </c>
      <c r="R279">
        <f t="shared" si="4"/>
        <v>11</v>
      </c>
    </row>
    <row r="280" spans="1:18" x14ac:dyDescent="0.35">
      <c r="A280">
        <v>279</v>
      </c>
      <c r="B280" t="s">
        <v>325</v>
      </c>
      <c r="C280" t="s">
        <v>17</v>
      </c>
      <c r="D280" t="s">
        <v>44</v>
      </c>
      <c r="E280" s="4">
        <v>45403</v>
      </c>
      <c r="F280" s="4">
        <v>45409</v>
      </c>
      <c r="G280" s="8">
        <v>2</v>
      </c>
      <c r="H280" s="8">
        <v>928</v>
      </c>
      <c r="I280" s="8">
        <f>Data1[[#This Row],[Unit Price]]*Data1[[#This Row],[Quantity]]</f>
        <v>1856</v>
      </c>
      <c r="J280" s="8">
        <f>Data1[[#This Row],[Revenue]]*VLOOKUP(Data1[[#This Row],[Product Name]],Table24[],2,FALSE)</f>
        <v>1113.5999999999999</v>
      </c>
      <c r="K280" s="8">
        <f>Data1[[#This Row],[Revenue]]-Data1[[#This Row],[Cost ]]</f>
        <v>742.40000000000009</v>
      </c>
      <c r="L280" t="s">
        <v>14</v>
      </c>
      <c r="M280" t="s">
        <v>548</v>
      </c>
      <c r="N280" t="s">
        <v>15</v>
      </c>
      <c r="O280" t="str">
        <f>TEXT(Data1[[#This Row],[Order Date]],"YYY")</f>
        <v>2024</v>
      </c>
      <c r="P280" t="str">
        <f>TEXT(Data1[[#This Row],[Order Date]],"MMM")</f>
        <v>Apr</v>
      </c>
      <c r="Q280" t="str">
        <f>TEXT(Data1[[#This Row],[Order Date]],"DDD")</f>
        <v>Sun</v>
      </c>
      <c r="R280">
        <f t="shared" si="4"/>
        <v>6</v>
      </c>
    </row>
    <row r="281" spans="1:18" x14ac:dyDescent="0.35">
      <c r="A281">
        <v>280</v>
      </c>
      <c r="B281" t="s">
        <v>326</v>
      </c>
      <c r="C281" t="s">
        <v>17</v>
      </c>
      <c r="D281" t="s">
        <v>44</v>
      </c>
      <c r="E281" s="4">
        <v>45471</v>
      </c>
      <c r="F281" s="4">
        <v>45484</v>
      </c>
      <c r="G281" s="8">
        <v>7</v>
      </c>
      <c r="H281" s="8">
        <v>332</v>
      </c>
      <c r="I281" s="8">
        <f>Data1[[#This Row],[Unit Price]]*Data1[[#This Row],[Quantity]]</f>
        <v>2324</v>
      </c>
      <c r="J281" s="8">
        <f>Data1[[#This Row],[Revenue]]*VLOOKUP(Data1[[#This Row],[Product Name]],Table24[],2,FALSE)</f>
        <v>1394.3999999999999</v>
      </c>
      <c r="K281" s="8">
        <f>Data1[[#This Row],[Revenue]]-Data1[[#This Row],[Cost ]]</f>
        <v>929.60000000000014</v>
      </c>
      <c r="L281" t="s">
        <v>14</v>
      </c>
      <c r="M281" t="s">
        <v>549</v>
      </c>
      <c r="N281" t="s">
        <v>46</v>
      </c>
      <c r="O281" t="str">
        <f>TEXT(Data1[[#This Row],[Order Date]],"YYY")</f>
        <v>2024</v>
      </c>
      <c r="P281" t="str">
        <f>TEXT(Data1[[#This Row],[Order Date]],"MMM")</f>
        <v>Jun</v>
      </c>
      <c r="Q281" t="str">
        <f>TEXT(Data1[[#This Row],[Order Date]],"DDD")</f>
        <v>Fri</v>
      </c>
      <c r="R281">
        <f t="shared" si="4"/>
        <v>13</v>
      </c>
    </row>
    <row r="282" spans="1:18" x14ac:dyDescent="0.35">
      <c r="A282">
        <v>281</v>
      </c>
      <c r="B282" t="s">
        <v>327</v>
      </c>
      <c r="C282" t="s">
        <v>12</v>
      </c>
      <c r="D282" t="s">
        <v>96</v>
      </c>
      <c r="E282" s="4">
        <v>45397</v>
      </c>
      <c r="F282" s="4">
        <v>45400</v>
      </c>
      <c r="G282" s="8">
        <v>9</v>
      </c>
      <c r="H282" s="8">
        <v>631</v>
      </c>
      <c r="I282" s="8">
        <f>Data1[[#This Row],[Unit Price]]*Data1[[#This Row],[Quantity]]</f>
        <v>5679</v>
      </c>
      <c r="J282" s="8">
        <f>Data1[[#This Row],[Revenue]]*VLOOKUP(Data1[[#This Row],[Product Name]],Table24[],2,FALSE)</f>
        <v>3975.2999999999997</v>
      </c>
      <c r="K282" s="8">
        <f>Data1[[#This Row],[Revenue]]-Data1[[#This Row],[Cost ]]</f>
        <v>1703.7000000000003</v>
      </c>
      <c r="L282" t="s">
        <v>28</v>
      </c>
      <c r="M282" t="s">
        <v>552</v>
      </c>
      <c r="N282" t="s">
        <v>19</v>
      </c>
      <c r="O282" t="str">
        <f>TEXT(Data1[[#This Row],[Order Date]],"YYY")</f>
        <v>2024</v>
      </c>
      <c r="P282" t="str">
        <f>TEXT(Data1[[#This Row],[Order Date]],"MMM")</f>
        <v>Apr</v>
      </c>
      <c r="Q282" t="str">
        <f>TEXT(Data1[[#This Row],[Order Date]],"DDD")</f>
        <v>Mon</v>
      </c>
      <c r="R282">
        <f t="shared" si="4"/>
        <v>3</v>
      </c>
    </row>
    <row r="283" spans="1:18" x14ac:dyDescent="0.35">
      <c r="A283">
        <v>282</v>
      </c>
      <c r="B283" t="s">
        <v>328</v>
      </c>
      <c r="C283" t="s">
        <v>24</v>
      </c>
      <c r="D283" t="s">
        <v>115</v>
      </c>
      <c r="E283" s="4">
        <v>45415</v>
      </c>
      <c r="F283" s="4">
        <v>45419</v>
      </c>
      <c r="G283" s="8">
        <v>8</v>
      </c>
      <c r="H283" s="8">
        <v>663</v>
      </c>
      <c r="I283" s="8">
        <f>Data1[[#This Row],[Unit Price]]*Data1[[#This Row],[Quantity]]</f>
        <v>5304</v>
      </c>
      <c r="J283" s="8">
        <f>Data1[[#This Row],[Revenue]]*VLOOKUP(Data1[[#This Row],[Product Name]],Table24[],2,FALSE)</f>
        <v>3182.4</v>
      </c>
      <c r="K283" s="8">
        <f>Data1[[#This Row],[Revenue]]-Data1[[#This Row],[Cost ]]</f>
        <v>2121.6</v>
      </c>
      <c r="L283" t="s">
        <v>28</v>
      </c>
      <c r="M283" t="s">
        <v>552</v>
      </c>
      <c r="N283" t="s">
        <v>29</v>
      </c>
      <c r="O283" t="str">
        <f>TEXT(Data1[[#This Row],[Order Date]],"YYY")</f>
        <v>2024</v>
      </c>
      <c r="P283" t="str">
        <f>TEXT(Data1[[#This Row],[Order Date]],"MMM")</f>
        <v>May</v>
      </c>
      <c r="Q283" t="str">
        <f>TEXT(Data1[[#This Row],[Order Date]],"DDD")</f>
        <v>Fri</v>
      </c>
      <c r="R283">
        <f t="shared" si="4"/>
        <v>4</v>
      </c>
    </row>
    <row r="284" spans="1:18" x14ac:dyDescent="0.35">
      <c r="A284">
        <v>283</v>
      </c>
      <c r="B284" t="s">
        <v>329</v>
      </c>
      <c r="C284" t="s">
        <v>31</v>
      </c>
      <c r="D284" t="s">
        <v>32</v>
      </c>
      <c r="E284" s="4">
        <v>45641</v>
      </c>
      <c r="F284" s="4">
        <v>45646</v>
      </c>
      <c r="G284" s="8">
        <v>3</v>
      </c>
      <c r="H284" s="8">
        <v>791</v>
      </c>
      <c r="I284" s="8">
        <f>Data1[[#This Row],[Unit Price]]*Data1[[#This Row],[Quantity]]</f>
        <v>2373</v>
      </c>
      <c r="J284" s="8">
        <f>Data1[[#This Row],[Revenue]]*VLOOKUP(Data1[[#This Row],[Product Name]],Table24[],2,FALSE)</f>
        <v>1779.75</v>
      </c>
      <c r="K284" s="8">
        <f>Data1[[#This Row],[Revenue]]-Data1[[#This Row],[Cost ]]</f>
        <v>593.25</v>
      </c>
      <c r="L284" t="s">
        <v>14</v>
      </c>
      <c r="M284" t="s">
        <v>550</v>
      </c>
      <c r="N284" t="s">
        <v>15</v>
      </c>
      <c r="O284" t="str">
        <f>TEXT(Data1[[#This Row],[Order Date]],"YYY")</f>
        <v>2024</v>
      </c>
      <c r="P284" t="str">
        <f>TEXT(Data1[[#This Row],[Order Date]],"MMM")</f>
        <v>Dec</v>
      </c>
      <c r="Q284" t="str">
        <f>TEXT(Data1[[#This Row],[Order Date]],"DDD")</f>
        <v>Sun</v>
      </c>
      <c r="R284">
        <f t="shared" si="4"/>
        <v>5</v>
      </c>
    </row>
    <row r="285" spans="1:18" x14ac:dyDescent="0.35">
      <c r="A285">
        <v>284</v>
      </c>
      <c r="B285" t="s">
        <v>330</v>
      </c>
      <c r="C285" t="s">
        <v>17</v>
      </c>
      <c r="D285" t="s">
        <v>56</v>
      </c>
      <c r="E285" s="4">
        <v>45613</v>
      </c>
      <c r="F285" s="4">
        <v>45616</v>
      </c>
      <c r="G285" s="8">
        <v>9</v>
      </c>
      <c r="H285" s="8">
        <v>795</v>
      </c>
      <c r="I285" s="8">
        <f>Data1[[#This Row],[Unit Price]]*Data1[[#This Row],[Quantity]]</f>
        <v>7155</v>
      </c>
      <c r="J285" s="8">
        <f>Data1[[#This Row],[Revenue]]*VLOOKUP(Data1[[#This Row],[Product Name]],Table24[],2,FALSE)</f>
        <v>3935.2500000000005</v>
      </c>
      <c r="K285" s="8">
        <f>Data1[[#This Row],[Revenue]]-Data1[[#This Row],[Cost ]]</f>
        <v>3219.7499999999995</v>
      </c>
      <c r="L285" t="s">
        <v>28</v>
      </c>
      <c r="M285" t="s">
        <v>550</v>
      </c>
      <c r="N285" t="s">
        <v>46</v>
      </c>
      <c r="O285" t="str">
        <f>TEXT(Data1[[#This Row],[Order Date]],"YYY")</f>
        <v>2024</v>
      </c>
      <c r="P285" t="str">
        <f>TEXT(Data1[[#This Row],[Order Date]],"MMM")</f>
        <v>Nov</v>
      </c>
      <c r="Q285" t="str">
        <f>TEXT(Data1[[#This Row],[Order Date]],"DDD")</f>
        <v>Sun</v>
      </c>
      <c r="R285">
        <f t="shared" si="4"/>
        <v>3</v>
      </c>
    </row>
    <row r="286" spans="1:18" x14ac:dyDescent="0.35">
      <c r="A286">
        <v>285</v>
      </c>
      <c r="B286" t="s">
        <v>331</v>
      </c>
      <c r="C286" t="s">
        <v>12</v>
      </c>
      <c r="D286" t="s">
        <v>96</v>
      </c>
      <c r="E286" s="4">
        <v>45332</v>
      </c>
      <c r="F286" s="4">
        <v>45346</v>
      </c>
      <c r="G286" s="8">
        <v>9</v>
      </c>
      <c r="H286" s="8">
        <v>953</v>
      </c>
      <c r="I286" s="8">
        <f>Data1[[#This Row],[Unit Price]]*Data1[[#This Row],[Quantity]]</f>
        <v>8577</v>
      </c>
      <c r="J286" s="8">
        <f>Data1[[#This Row],[Revenue]]*VLOOKUP(Data1[[#This Row],[Product Name]],Table24[],2,FALSE)</f>
        <v>6003.9</v>
      </c>
      <c r="K286" s="8">
        <f>Data1[[#This Row],[Revenue]]-Data1[[#This Row],[Cost ]]</f>
        <v>2573.1000000000004</v>
      </c>
      <c r="L286" t="s">
        <v>28</v>
      </c>
      <c r="M286" t="s">
        <v>548</v>
      </c>
      <c r="N286" t="s">
        <v>29</v>
      </c>
      <c r="O286" t="str">
        <f>TEXT(Data1[[#This Row],[Order Date]],"YYY")</f>
        <v>2024</v>
      </c>
      <c r="P286" t="str">
        <f>TEXT(Data1[[#This Row],[Order Date]],"MMM")</f>
        <v>Feb</v>
      </c>
      <c r="Q286" t="str">
        <f>TEXT(Data1[[#This Row],[Order Date]],"DDD")</f>
        <v>Sat</v>
      </c>
      <c r="R286">
        <f t="shared" si="4"/>
        <v>14</v>
      </c>
    </row>
    <row r="287" spans="1:18" x14ac:dyDescent="0.35">
      <c r="A287">
        <v>286</v>
      </c>
      <c r="B287" t="s">
        <v>332</v>
      </c>
      <c r="C287" t="s">
        <v>31</v>
      </c>
      <c r="D287" t="s">
        <v>50</v>
      </c>
      <c r="E287" s="4">
        <v>45592</v>
      </c>
      <c r="F287" s="4">
        <v>45606</v>
      </c>
      <c r="G287" s="8">
        <v>2</v>
      </c>
      <c r="H287" s="8">
        <v>327</v>
      </c>
      <c r="I287" s="8">
        <f>Data1[[#This Row],[Unit Price]]*Data1[[#This Row],[Quantity]]</f>
        <v>654</v>
      </c>
      <c r="J287" s="8">
        <f>Data1[[#This Row],[Revenue]]*VLOOKUP(Data1[[#This Row],[Product Name]],Table24[],2,FALSE)</f>
        <v>457.79999999999995</v>
      </c>
      <c r="K287" s="8">
        <f>Data1[[#This Row],[Revenue]]-Data1[[#This Row],[Cost ]]</f>
        <v>196.20000000000005</v>
      </c>
      <c r="L287" t="s">
        <v>28</v>
      </c>
      <c r="M287" t="s">
        <v>552</v>
      </c>
      <c r="N287" t="s">
        <v>29</v>
      </c>
      <c r="O287" t="str">
        <f>TEXT(Data1[[#This Row],[Order Date]],"YYY")</f>
        <v>2024</v>
      </c>
      <c r="P287" t="str">
        <f>TEXT(Data1[[#This Row],[Order Date]],"MMM")</f>
        <v>Oct</v>
      </c>
      <c r="Q287" t="str">
        <f>TEXT(Data1[[#This Row],[Order Date]],"DDD")</f>
        <v>Sun</v>
      </c>
      <c r="R287">
        <f t="shared" si="4"/>
        <v>14</v>
      </c>
    </row>
    <row r="288" spans="1:18" x14ac:dyDescent="0.35">
      <c r="A288">
        <v>287</v>
      </c>
      <c r="B288" t="s">
        <v>333</v>
      </c>
      <c r="C288" t="s">
        <v>17</v>
      </c>
      <c r="D288" t="s">
        <v>60</v>
      </c>
      <c r="E288" s="4">
        <v>45320</v>
      </c>
      <c r="F288" s="4">
        <v>45324</v>
      </c>
      <c r="G288" s="8">
        <v>5</v>
      </c>
      <c r="H288" s="8">
        <v>692</v>
      </c>
      <c r="I288" s="8">
        <f>Data1[[#This Row],[Unit Price]]*Data1[[#This Row],[Quantity]]</f>
        <v>3460</v>
      </c>
      <c r="J288" s="8">
        <f>Data1[[#This Row],[Revenue]]*VLOOKUP(Data1[[#This Row],[Product Name]],Table24[],2,FALSE)</f>
        <v>2249</v>
      </c>
      <c r="K288" s="8">
        <f>Data1[[#This Row],[Revenue]]-Data1[[#This Row],[Cost ]]</f>
        <v>1211</v>
      </c>
      <c r="L288" t="s">
        <v>14</v>
      </c>
      <c r="M288" t="s">
        <v>552</v>
      </c>
      <c r="N288" t="s">
        <v>19</v>
      </c>
      <c r="O288" t="str">
        <f>TEXT(Data1[[#This Row],[Order Date]],"YYY")</f>
        <v>2024</v>
      </c>
      <c r="P288" t="str">
        <f>TEXT(Data1[[#This Row],[Order Date]],"MMM")</f>
        <v>Jan</v>
      </c>
      <c r="Q288" t="str">
        <f>TEXT(Data1[[#This Row],[Order Date]],"DDD")</f>
        <v>Mon</v>
      </c>
      <c r="R288">
        <f t="shared" si="4"/>
        <v>4</v>
      </c>
    </row>
    <row r="289" spans="1:18" x14ac:dyDescent="0.35">
      <c r="A289">
        <v>288</v>
      </c>
      <c r="B289" t="s">
        <v>334</v>
      </c>
      <c r="C289" t="s">
        <v>12</v>
      </c>
      <c r="D289" t="s">
        <v>58</v>
      </c>
      <c r="E289" s="4">
        <v>45651</v>
      </c>
      <c r="F289" s="4">
        <v>45658</v>
      </c>
      <c r="G289" s="8">
        <v>1</v>
      </c>
      <c r="H289" s="8">
        <v>177</v>
      </c>
      <c r="I289" s="8">
        <f>Data1[[#This Row],[Unit Price]]*Data1[[#This Row],[Quantity]]</f>
        <v>177</v>
      </c>
      <c r="J289" s="8">
        <f>Data1[[#This Row],[Revenue]]*VLOOKUP(Data1[[#This Row],[Product Name]],Table24[],2,FALSE)</f>
        <v>150.44999999999999</v>
      </c>
      <c r="K289" s="8">
        <f>Data1[[#This Row],[Revenue]]-Data1[[#This Row],[Cost ]]</f>
        <v>26.550000000000011</v>
      </c>
      <c r="L289" t="s">
        <v>28</v>
      </c>
      <c r="M289" t="s">
        <v>550</v>
      </c>
      <c r="N289" t="s">
        <v>19</v>
      </c>
      <c r="O289" t="str">
        <f>TEXT(Data1[[#This Row],[Order Date]],"YYY")</f>
        <v>2024</v>
      </c>
      <c r="P289" t="str">
        <f>TEXT(Data1[[#This Row],[Order Date]],"MMM")</f>
        <v>Dec</v>
      </c>
      <c r="Q289" t="str">
        <f>TEXT(Data1[[#This Row],[Order Date]],"DDD")</f>
        <v>Wed</v>
      </c>
      <c r="R289">
        <f t="shared" si="4"/>
        <v>7</v>
      </c>
    </row>
    <row r="290" spans="1:18" x14ac:dyDescent="0.35">
      <c r="A290">
        <v>289</v>
      </c>
      <c r="B290" t="s">
        <v>335</v>
      </c>
      <c r="C290" t="s">
        <v>17</v>
      </c>
      <c r="D290" t="s">
        <v>56</v>
      </c>
      <c r="E290" s="4">
        <v>45377</v>
      </c>
      <c r="F290" s="4">
        <v>45390</v>
      </c>
      <c r="G290" s="8">
        <v>6</v>
      </c>
      <c r="H290" s="8">
        <v>139</v>
      </c>
      <c r="I290" s="8">
        <f>Data1[[#This Row],[Unit Price]]*Data1[[#This Row],[Quantity]]</f>
        <v>834</v>
      </c>
      <c r="J290" s="8">
        <f>Data1[[#This Row],[Revenue]]*VLOOKUP(Data1[[#This Row],[Product Name]],Table24[],2,FALSE)</f>
        <v>458.70000000000005</v>
      </c>
      <c r="K290" s="8">
        <f>Data1[[#This Row],[Revenue]]-Data1[[#This Row],[Cost ]]</f>
        <v>375.29999999999995</v>
      </c>
      <c r="L290" t="s">
        <v>28</v>
      </c>
      <c r="M290" t="s">
        <v>552</v>
      </c>
      <c r="N290" t="s">
        <v>46</v>
      </c>
      <c r="O290" t="str">
        <f>TEXT(Data1[[#This Row],[Order Date]],"YYY")</f>
        <v>2024</v>
      </c>
      <c r="P290" t="str">
        <f>TEXT(Data1[[#This Row],[Order Date]],"MMM")</f>
        <v>Mar</v>
      </c>
      <c r="Q290" t="str">
        <f>TEXT(Data1[[#This Row],[Order Date]],"DDD")</f>
        <v>Tue</v>
      </c>
      <c r="R290">
        <f t="shared" si="4"/>
        <v>13</v>
      </c>
    </row>
    <row r="291" spans="1:18" x14ac:dyDescent="0.35">
      <c r="A291">
        <v>290</v>
      </c>
      <c r="B291" t="s">
        <v>336</v>
      </c>
      <c r="C291" t="s">
        <v>17</v>
      </c>
      <c r="D291" t="s">
        <v>64</v>
      </c>
      <c r="E291" s="4">
        <v>45480</v>
      </c>
      <c r="F291" s="4">
        <v>45490</v>
      </c>
      <c r="G291" s="8">
        <v>3</v>
      </c>
      <c r="H291" s="8">
        <v>271</v>
      </c>
      <c r="I291" s="8">
        <f>Data1[[#This Row],[Unit Price]]*Data1[[#This Row],[Quantity]]</f>
        <v>813</v>
      </c>
      <c r="J291" s="8">
        <f>Data1[[#This Row],[Revenue]]*VLOOKUP(Data1[[#This Row],[Product Name]],Table24[],2,FALSE)</f>
        <v>406.5</v>
      </c>
      <c r="K291" s="8">
        <f>Data1[[#This Row],[Revenue]]-Data1[[#This Row],[Cost ]]</f>
        <v>406.5</v>
      </c>
      <c r="L291" t="s">
        <v>28</v>
      </c>
      <c r="M291" t="s">
        <v>549</v>
      </c>
      <c r="N291" t="s">
        <v>15</v>
      </c>
      <c r="O291" t="str">
        <f>TEXT(Data1[[#This Row],[Order Date]],"YYY")</f>
        <v>2024</v>
      </c>
      <c r="P291" t="str">
        <f>TEXT(Data1[[#This Row],[Order Date]],"MMM")</f>
        <v>Jul</v>
      </c>
      <c r="Q291" t="str">
        <f>TEXT(Data1[[#This Row],[Order Date]],"DDD")</f>
        <v>Sun</v>
      </c>
      <c r="R291">
        <f t="shared" si="4"/>
        <v>10</v>
      </c>
    </row>
    <row r="292" spans="1:18" x14ac:dyDescent="0.35">
      <c r="A292">
        <v>291</v>
      </c>
      <c r="B292" t="s">
        <v>337</v>
      </c>
      <c r="C292" t="s">
        <v>12</v>
      </c>
      <c r="D292" t="s">
        <v>58</v>
      </c>
      <c r="E292" s="4">
        <v>45552</v>
      </c>
      <c r="F292" s="4">
        <v>45555</v>
      </c>
      <c r="G292" s="8">
        <v>1</v>
      </c>
      <c r="H292" s="8">
        <v>55</v>
      </c>
      <c r="I292" s="8">
        <f>Data1[[#This Row],[Unit Price]]*Data1[[#This Row],[Quantity]]</f>
        <v>55</v>
      </c>
      <c r="J292" s="8">
        <f>Data1[[#This Row],[Revenue]]*VLOOKUP(Data1[[#This Row],[Product Name]],Table24[],2,FALSE)</f>
        <v>46.75</v>
      </c>
      <c r="K292" s="8">
        <f>Data1[[#This Row],[Revenue]]-Data1[[#This Row],[Cost ]]</f>
        <v>8.25</v>
      </c>
      <c r="L292" t="s">
        <v>14</v>
      </c>
      <c r="M292" t="s">
        <v>549</v>
      </c>
      <c r="N292" t="s">
        <v>46</v>
      </c>
      <c r="O292" t="str">
        <f>TEXT(Data1[[#This Row],[Order Date]],"YYY")</f>
        <v>2024</v>
      </c>
      <c r="P292" t="str">
        <f>TEXT(Data1[[#This Row],[Order Date]],"MMM")</f>
        <v>Sep</v>
      </c>
      <c r="Q292" t="str">
        <f>TEXT(Data1[[#This Row],[Order Date]],"DDD")</f>
        <v>Tue</v>
      </c>
      <c r="R292">
        <f t="shared" si="4"/>
        <v>3</v>
      </c>
    </row>
    <row r="293" spans="1:18" x14ac:dyDescent="0.35">
      <c r="A293">
        <v>292</v>
      </c>
      <c r="B293" t="s">
        <v>338</v>
      </c>
      <c r="C293" t="s">
        <v>12</v>
      </c>
      <c r="D293" t="s">
        <v>27</v>
      </c>
      <c r="E293" s="4">
        <v>45478</v>
      </c>
      <c r="F293" s="4">
        <v>45491</v>
      </c>
      <c r="G293" s="8">
        <v>7</v>
      </c>
      <c r="H293" s="8">
        <v>952</v>
      </c>
      <c r="I293" s="8">
        <f>Data1[[#This Row],[Unit Price]]*Data1[[#This Row],[Quantity]]</f>
        <v>6664</v>
      </c>
      <c r="J293" s="8">
        <f>Data1[[#This Row],[Revenue]]*VLOOKUP(Data1[[#This Row],[Product Name]],Table24[],2,FALSE)</f>
        <v>4331.6000000000004</v>
      </c>
      <c r="K293" s="8">
        <f>Data1[[#This Row],[Revenue]]-Data1[[#This Row],[Cost ]]</f>
        <v>2332.3999999999996</v>
      </c>
      <c r="L293" t="s">
        <v>14</v>
      </c>
      <c r="M293" t="s">
        <v>548</v>
      </c>
      <c r="N293" t="s">
        <v>15</v>
      </c>
      <c r="O293" t="str">
        <f>TEXT(Data1[[#This Row],[Order Date]],"YYY")</f>
        <v>2024</v>
      </c>
      <c r="P293" t="str">
        <f>TEXT(Data1[[#This Row],[Order Date]],"MMM")</f>
        <v>Jul</v>
      </c>
      <c r="Q293" t="str">
        <f>TEXT(Data1[[#This Row],[Order Date]],"DDD")</f>
        <v>Fri</v>
      </c>
      <c r="R293">
        <f t="shared" si="4"/>
        <v>13</v>
      </c>
    </row>
    <row r="294" spans="1:18" x14ac:dyDescent="0.35">
      <c r="A294">
        <v>293</v>
      </c>
      <c r="B294" t="s">
        <v>339</v>
      </c>
      <c r="C294" t="s">
        <v>12</v>
      </c>
      <c r="D294" t="s">
        <v>36</v>
      </c>
      <c r="E294" s="4">
        <v>45482</v>
      </c>
      <c r="F294" s="4">
        <v>45488</v>
      </c>
      <c r="G294" s="8">
        <v>2</v>
      </c>
      <c r="H294" s="8">
        <v>524</v>
      </c>
      <c r="I294" s="8">
        <f>Data1[[#This Row],[Unit Price]]*Data1[[#This Row],[Quantity]]</f>
        <v>1048</v>
      </c>
      <c r="J294" s="8">
        <f>Data1[[#This Row],[Revenue]]*VLOOKUP(Data1[[#This Row],[Product Name]],Table24[],2,FALSE)</f>
        <v>838.40000000000009</v>
      </c>
      <c r="K294" s="8">
        <f>Data1[[#This Row],[Revenue]]-Data1[[#This Row],[Cost ]]</f>
        <v>209.59999999999991</v>
      </c>
      <c r="L294" t="s">
        <v>14</v>
      </c>
      <c r="M294" t="s">
        <v>552</v>
      </c>
      <c r="N294" t="s">
        <v>19</v>
      </c>
      <c r="O294" t="str">
        <f>TEXT(Data1[[#This Row],[Order Date]],"YYY")</f>
        <v>2024</v>
      </c>
      <c r="P294" t="str">
        <f>TEXT(Data1[[#This Row],[Order Date]],"MMM")</f>
        <v>Jul</v>
      </c>
      <c r="Q294" t="str">
        <f>TEXT(Data1[[#This Row],[Order Date]],"DDD")</f>
        <v>Tue</v>
      </c>
      <c r="R294">
        <f t="shared" si="4"/>
        <v>6</v>
      </c>
    </row>
    <row r="295" spans="1:18" x14ac:dyDescent="0.35">
      <c r="A295">
        <v>294</v>
      </c>
      <c r="B295" t="s">
        <v>340</v>
      </c>
      <c r="C295" t="s">
        <v>21</v>
      </c>
      <c r="D295" t="s">
        <v>52</v>
      </c>
      <c r="E295" s="4">
        <v>45417</v>
      </c>
      <c r="F295" s="4">
        <v>45421</v>
      </c>
      <c r="G295" s="8">
        <v>3</v>
      </c>
      <c r="H295" s="8">
        <v>16</v>
      </c>
      <c r="I295" s="8">
        <f>Data1[[#This Row],[Unit Price]]*Data1[[#This Row],[Quantity]]</f>
        <v>48</v>
      </c>
      <c r="J295" s="8">
        <f>Data1[[#This Row],[Revenue]]*VLOOKUP(Data1[[#This Row],[Product Name]],Table24[],2,FALSE)</f>
        <v>33.599999999999994</v>
      </c>
      <c r="K295" s="8">
        <f>Data1[[#This Row],[Revenue]]-Data1[[#This Row],[Cost ]]</f>
        <v>14.400000000000006</v>
      </c>
      <c r="L295" t="s">
        <v>14</v>
      </c>
      <c r="M295" t="s">
        <v>550</v>
      </c>
      <c r="N295" t="s">
        <v>29</v>
      </c>
      <c r="O295" t="str">
        <f>TEXT(Data1[[#This Row],[Order Date]],"YYY")</f>
        <v>2024</v>
      </c>
      <c r="P295" t="str">
        <f>TEXT(Data1[[#This Row],[Order Date]],"MMM")</f>
        <v>May</v>
      </c>
      <c r="Q295" t="str">
        <f>TEXT(Data1[[#This Row],[Order Date]],"DDD")</f>
        <v>Sun</v>
      </c>
      <c r="R295">
        <f t="shared" si="4"/>
        <v>4</v>
      </c>
    </row>
    <row r="296" spans="1:18" x14ac:dyDescent="0.35">
      <c r="A296">
        <v>295</v>
      </c>
      <c r="B296" t="s">
        <v>341</v>
      </c>
      <c r="C296" t="s">
        <v>17</v>
      </c>
      <c r="D296" t="s">
        <v>56</v>
      </c>
      <c r="E296" s="4">
        <v>45617</v>
      </c>
      <c r="F296" s="4">
        <v>45621</v>
      </c>
      <c r="G296" s="8">
        <v>1</v>
      </c>
      <c r="H296" s="8">
        <v>983</v>
      </c>
      <c r="I296" s="8">
        <f>Data1[[#This Row],[Unit Price]]*Data1[[#This Row],[Quantity]]</f>
        <v>983</v>
      </c>
      <c r="J296" s="8">
        <f>Data1[[#This Row],[Revenue]]*VLOOKUP(Data1[[#This Row],[Product Name]],Table24[],2,FALSE)</f>
        <v>540.65000000000009</v>
      </c>
      <c r="K296" s="8">
        <f>Data1[[#This Row],[Revenue]]-Data1[[#This Row],[Cost ]]</f>
        <v>442.34999999999991</v>
      </c>
      <c r="L296" t="s">
        <v>28</v>
      </c>
      <c r="M296" t="s">
        <v>547</v>
      </c>
      <c r="N296" t="s">
        <v>19</v>
      </c>
      <c r="O296" t="str">
        <f>TEXT(Data1[[#This Row],[Order Date]],"YYY")</f>
        <v>2024</v>
      </c>
      <c r="P296" t="str">
        <f>TEXT(Data1[[#This Row],[Order Date]],"MMM")</f>
        <v>Nov</v>
      </c>
      <c r="Q296" t="str">
        <f>TEXT(Data1[[#This Row],[Order Date]],"DDD")</f>
        <v>Thu</v>
      </c>
      <c r="R296">
        <f t="shared" si="4"/>
        <v>4</v>
      </c>
    </row>
    <row r="297" spans="1:18" x14ac:dyDescent="0.35">
      <c r="A297">
        <v>296</v>
      </c>
      <c r="B297" t="s">
        <v>342</v>
      </c>
      <c r="C297" t="s">
        <v>12</v>
      </c>
      <c r="D297" t="s">
        <v>58</v>
      </c>
      <c r="E297" s="4">
        <v>45646</v>
      </c>
      <c r="F297" s="4">
        <v>45657</v>
      </c>
      <c r="G297" s="8">
        <v>5</v>
      </c>
      <c r="H297" s="8">
        <v>105</v>
      </c>
      <c r="I297" s="8">
        <f>Data1[[#This Row],[Unit Price]]*Data1[[#This Row],[Quantity]]</f>
        <v>525</v>
      </c>
      <c r="J297" s="8">
        <f>Data1[[#This Row],[Revenue]]*VLOOKUP(Data1[[#This Row],[Product Name]],Table24[],2,FALSE)</f>
        <v>446.25</v>
      </c>
      <c r="K297" s="8">
        <f>Data1[[#This Row],[Revenue]]-Data1[[#This Row],[Cost ]]</f>
        <v>78.75</v>
      </c>
      <c r="L297" t="s">
        <v>28</v>
      </c>
      <c r="M297" t="s">
        <v>548</v>
      </c>
      <c r="N297" t="s">
        <v>29</v>
      </c>
      <c r="O297" t="str">
        <f>TEXT(Data1[[#This Row],[Order Date]],"YYY")</f>
        <v>2024</v>
      </c>
      <c r="P297" t="str">
        <f>TEXT(Data1[[#This Row],[Order Date]],"MMM")</f>
        <v>Dec</v>
      </c>
      <c r="Q297" t="str">
        <f>TEXT(Data1[[#This Row],[Order Date]],"DDD")</f>
        <v>Fri</v>
      </c>
      <c r="R297">
        <f t="shared" si="4"/>
        <v>11</v>
      </c>
    </row>
    <row r="298" spans="1:18" x14ac:dyDescent="0.35">
      <c r="A298">
        <v>297</v>
      </c>
      <c r="B298" t="s">
        <v>343</v>
      </c>
      <c r="C298" t="s">
        <v>24</v>
      </c>
      <c r="D298" t="s">
        <v>25</v>
      </c>
      <c r="E298" s="4">
        <v>45526</v>
      </c>
      <c r="F298" s="4">
        <v>45540</v>
      </c>
      <c r="G298" s="8">
        <v>2</v>
      </c>
      <c r="H298" s="8">
        <v>604</v>
      </c>
      <c r="I298" s="8">
        <f>Data1[[#This Row],[Unit Price]]*Data1[[#This Row],[Quantity]]</f>
        <v>1208</v>
      </c>
      <c r="J298" s="8">
        <f>Data1[[#This Row],[Revenue]]*VLOOKUP(Data1[[#This Row],[Product Name]],Table24[],2,FALSE)</f>
        <v>664.40000000000009</v>
      </c>
      <c r="K298" s="8">
        <f>Data1[[#This Row],[Revenue]]-Data1[[#This Row],[Cost ]]</f>
        <v>543.59999999999991</v>
      </c>
      <c r="L298" t="s">
        <v>14</v>
      </c>
      <c r="M298" t="s">
        <v>548</v>
      </c>
      <c r="N298" t="s">
        <v>15</v>
      </c>
      <c r="O298" t="str">
        <f>TEXT(Data1[[#This Row],[Order Date]],"YYY")</f>
        <v>2024</v>
      </c>
      <c r="P298" t="str">
        <f>TEXT(Data1[[#This Row],[Order Date]],"MMM")</f>
        <v>Aug</v>
      </c>
      <c r="Q298" t="str">
        <f>TEXT(Data1[[#This Row],[Order Date]],"DDD")</f>
        <v>Thu</v>
      </c>
      <c r="R298">
        <f t="shared" si="4"/>
        <v>14</v>
      </c>
    </row>
    <row r="299" spans="1:18" x14ac:dyDescent="0.35">
      <c r="A299">
        <v>298</v>
      </c>
      <c r="B299" t="s">
        <v>344</v>
      </c>
      <c r="C299" t="s">
        <v>24</v>
      </c>
      <c r="D299" t="s">
        <v>115</v>
      </c>
      <c r="E299" s="4">
        <v>45595</v>
      </c>
      <c r="F299" s="4">
        <v>45605</v>
      </c>
      <c r="G299" s="8">
        <v>10</v>
      </c>
      <c r="H299" s="8">
        <v>73</v>
      </c>
      <c r="I299" s="8">
        <f>Data1[[#This Row],[Unit Price]]*Data1[[#This Row],[Quantity]]</f>
        <v>730</v>
      </c>
      <c r="J299" s="8">
        <f>Data1[[#This Row],[Revenue]]*VLOOKUP(Data1[[#This Row],[Product Name]],Table24[],2,FALSE)</f>
        <v>438</v>
      </c>
      <c r="K299" s="8">
        <f>Data1[[#This Row],[Revenue]]-Data1[[#This Row],[Cost ]]</f>
        <v>292</v>
      </c>
      <c r="L299" t="s">
        <v>14</v>
      </c>
      <c r="M299" t="s">
        <v>550</v>
      </c>
      <c r="N299" t="s">
        <v>19</v>
      </c>
      <c r="O299" t="str">
        <f>TEXT(Data1[[#This Row],[Order Date]],"YYY")</f>
        <v>2024</v>
      </c>
      <c r="P299" t="str">
        <f>TEXT(Data1[[#This Row],[Order Date]],"MMM")</f>
        <v>Oct</v>
      </c>
      <c r="Q299" t="str">
        <f>TEXT(Data1[[#This Row],[Order Date]],"DDD")</f>
        <v>Wed</v>
      </c>
      <c r="R299">
        <f t="shared" si="4"/>
        <v>10</v>
      </c>
    </row>
    <row r="300" spans="1:18" x14ac:dyDescent="0.35">
      <c r="A300">
        <v>299</v>
      </c>
      <c r="B300" t="s">
        <v>345</v>
      </c>
      <c r="C300" t="s">
        <v>24</v>
      </c>
      <c r="D300" t="s">
        <v>25</v>
      </c>
      <c r="E300" s="4">
        <v>45411</v>
      </c>
      <c r="F300" s="4">
        <v>45426</v>
      </c>
      <c r="G300" s="8">
        <v>2</v>
      </c>
      <c r="H300" s="8">
        <v>976</v>
      </c>
      <c r="I300" s="8">
        <f>Data1[[#This Row],[Unit Price]]*Data1[[#This Row],[Quantity]]</f>
        <v>1952</v>
      </c>
      <c r="J300" s="8">
        <f>Data1[[#This Row],[Revenue]]*VLOOKUP(Data1[[#This Row],[Product Name]],Table24[],2,FALSE)</f>
        <v>1073.6000000000001</v>
      </c>
      <c r="K300" s="8">
        <f>Data1[[#This Row],[Revenue]]-Data1[[#This Row],[Cost ]]</f>
        <v>878.39999999999986</v>
      </c>
      <c r="L300" t="s">
        <v>28</v>
      </c>
      <c r="M300" t="s">
        <v>548</v>
      </c>
      <c r="N300" t="s">
        <v>46</v>
      </c>
      <c r="O300" t="str">
        <f>TEXT(Data1[[#This Row],[Order Date]],"YYY")</f>
        <v>2024</v>
      </c>
      <c r="P300" t="str">
        <f>TEXT(Data1[[#This Row],[Order Date]],"MMM")</f>
        <v>Apr</v>
      </c>
      <c r="Q300" t="str">
        <f>TEXT(Data1[[#This Row],[Order Date]],"DDD")</f>
        <v>Mon</v>
      </c>
      <c r="R300">
        <f t="shared" si="4"/>
        <v>15</v>
      </c>
    </row>
    <row r="301" spans="1:18" x14ac:dyDescent="0.35">
      <c r="A301">
        <v>300</v>
      </c>
      <c r="B301" t="s">
        <v>346</v>
      </c>
      <c r="C301" t="s">
        <v>12</v>
      </c>
      <c r="D301" t="s">
        <v>13</v>
      </c>
      <c r="E301" s="4">
        <v>45372</v>
      </c>
      <c r="F301" s="4">
        <v>45375</v>
      </c>
      <c r="G301" s="8">
        <v>5</v>
      </c>
      <c r="H301" s="8">
        <v>856</v>
      </c>
      <c r="I301" s="8">
        <f>Data1[[#This Row],[Unit Price]]*Data1[[#This Row],[Quantity]]</f>
        <v>4280</v>
      </c>
      <c r="J301" s="8">
        <f>Data1[[#This Row],[Revenue]]*VLOOKUP(Data1[[#This Row],[Product Name]],Table24[],2,FALSE)</f>
        <v>3210</v>
      </c>
      <c r="K301" s="8">
        <f>Data1[[#This Row],[Revenue]]-Data1[[#This Row],[Cost ]]</f>
        <v>1070</v>
      </c>
      <c r="L301" t="s">
        <v>14</v>
      </c>
      <c r="M301" t="s">
        <v>552</v>
      </c>
      <c r="N301" t="s">
        <v>19</v>
      </c>
      <c r="O301" t="str">
        <f>TEXT(Data1[[#This Row],[Order Date]],"YYY")</f>
        <v>2024</v>
      </c>
      <c r="P301" t="str">
        <f>TEXT(Data1[[#This Row],[Order Date]],"MMM")</f>
        <v>Mar</v>
      </c>
      <c r="Q301" t="str">
        <f>TEXT(Data1[[#This Row],[Order Date]],"DDD")</f>
        <v>Thu</v>
      </c>
      <c r="R301">
        <f t="shared" si="4"/>
        <v>3</v>
      </c>
    </row>
    <row r="302" spans="1:18" x14ac:dyDescent="0.35">
      <c r="A302">
        <v>301</v>
      </c>
      <c r="B302" t="s">
        <v>347</v>
      </c>
      <c r="C302" t="s">
        <v>17</v>
      </c>
      <c r="D302" t="s">
        <v>18</v>
      </c>
      <c r="E302" s="4">
        <v>45638</v>
      </c>
      <c r="F302" s="4">
        <v>45651</v>
      </c>
      <c r="G302" s="8">
        <v>5</v>
      </c>
      <c r="H302" s="8">
        <v>276</v>
      </c>
      <c r="I302" s="8">
        <f>Data1[[#This Row],[Unit Price]]*Data1[[#This Row],[Quantity]]</f>
        <v>1380</v>
      </c>
      <c r="J302" s="8">
        <f>Data1[[#This Row],[Revenue]]*VLOOKUP(Data1[[#This Row],[Product Name]],Table24[],2,FALSE)</f>
        <v>690</v>
      </c>
      <c r="K302" s="8">
        <f>Data1[[#This Row],[Revenue]]-Data1[[#This Row],[Cost ]]</f>
        <v>690</v>
      </c>
      <c r="L302" t="s">
        <v>14</v>
      </c>
      <c r="M302" t="s">
        <v>549</v>
      </c>
      <c r="N302" t="s">
        <v>46</v>
      </c>
      <c r="O302" t="str">
        <f>TEXT(Data1[[#This Row],[Order Date]],"YYY")</f>
        <v>2024</v>
      </c>
      <c r="P302" t="str">
        <f>TEXT(Data1[[#This Row],[Order Date]],"MMM")</f>
        <v>Dec</v>
      </c>
      <c r="Q302" t="str">
        <f>TEXT(Data1[[#This Row],[Order Date]],"DDD")</f>
        <v>Thu</v>
      </c>
      <c r="R302">
        <f t="shared" si="4"/>
        <v>13</v>
      </c>
    </row>
    <row r="303" spans="1:18" x14ac:dyDescent="0.35">
      <c r="A303">
        <v>302</v>
      </c>
      <c r="B303" t="s">
        <v>348</v>
      </c>
      <c r="C303" t="s">
        <v>24</v>
      </c>
      <c r="D303" t="s">
        <v>38</v>
      </c>
      <c r="E303" s="4">
        <v>45576</v>
      </c>
      <c r="F303" s="4">
        <v>45588</v>
      </c>
      <c r="G303" s="8">
        <v>9</v>
      </c>
      <c r="H303" s="8">
        <v>265</v>
      </c>
      <c r="I303" s="8">
        <f>Data1[[#This Row],[Unit Price]]*Data1[[#This Row],[Quantity]]</f>
        <v>2385</v>
      </c>
      <c r="J303" s="8">
        <f>Data1[[#This Row],[Revenue]]*VLOOKUP(Data1[[#This Row],[Product Name]],Table24[],2,FALSE)</f>
        <v>1192.5</v>
      </c>
      <c r="K303" s="8">
        <f>Data1[[#This Row],[Revenue]]-Data1[[#This Row],[Cost ]]</f>
        <v>1192.5</v>
      </c>
      <c r="L303" t="s">
        <v>14</v>
      </c>
      <c r="M303" t="s">
        <v>548</v>
      </c>
      <c r="N303" t="s">
        <v>29</v>
      </c>
      <c r="O303" t="str">
        <f>TEXT(Data1[[#This Row],[Order Date]],"YYY")</f>
        <v>2024</v>
      </c>
      <c r="P303" t="str">
        <f>TEXT(Data1[[#This Row],[Order Date]],"MMM")</f>
        <v>Oct</v>
      </c>
      <c r="Q303" t="str">
        <f>TEXT(Data1[[#This Row],[Order Date]],"DDD")</f>
        <v>Fri</v>
      </c>
      <c r="R303">
        <f t="shared" si="4"/>
        <v>12</v>
      </c>
    </row>
    <row r="304" spans="1:18" x14ac:dyDescent="0.35">
      <c r="A304">
        <v>303</v>
      </c>
      <c r="B304" t="s">
        <v>349</v>
      </c>
      <c r="C304" t="s">
        <v>21</v>
      </c>
      <c r="D304" t="s">
        <v>40</v>
      </c>
      <c r="E304" s="4">
        <v>45298</v>
      </c>
      <c r="F304" s="4">
        <v>45303</v>
      </c>
      <c r="G304" s="8">
        <v>1</v>
      </c>
      <c r="H304" s="8">
        <v>860</v>
      </c>
      <c r="I304" s="8">
        <f>Data1[[#This Row],[Unit Price]]*Data1[[#This Row],[Quantity]]</f>
        <v>860</v>
      </c>
      <c r="J304" s="8">
        <f>Data1[[#This Row],[Revenue]]*VLOOKUP(Data1[[#This Row],[Product Name]],Table24[],2,FALSE)</f>
        <v>559</v>
      </c>
      <c r="K304" s="8">
        <f>Data1[[#This Row],[Revenue]]-Data1[[#This Row],[Cost ]]</f>
        <v>301</v>
      </c>
      <c r="L304" t="s">
        <v>14</v>
      </c>
      <c r="M304" t="s">
        <v>549</v>
      </c>
      <c r="N304" t="s">
        <v>19</v>
      </c>
      <c r="O304" t="str">
        <f>TEXT(Data1[[#This Row],[Order Date]],"YYY")</f>
        <v>2024</v>
      </c>
      <c r="P304" t="str">
        <f>TEXT(Data1[[#This Row],[Order Date]],"MMM")</f>
        <v>Jan</v>
      </c>
      <c r="Q304" t="str">
        <f>TEXT(Data1[[#This Row],[Order Date]],"DDD")</f>
        <v>Sun</v>
      </c>
      <c r="R304">
        <f t="shared" si="4"/>
        <v>5</v>
      </c>
    </row>
    <row r="305" spans="1:18" x14ac:dyDescent="0.35">
      <c r="A305">
        <v>304</v>
      </c>
      <c r="B305" t="s">
        <v>350</v>
      </c>
      <c r="C305" t="s">
        <v>21</v>
      </c>
      <c r="D305" t="s">
        <v>22</v>
      </c>
      <c r="E305" s="4">
        <v>45482</v>
      </c>
      <c r="F305" s="4">
        <v>45493</v>
      </c>
      <c r="G305" s="8">
        <v>2</v>
      </c>
      <c r="H305" s="8">
        <v>606</v>
      </c>
      <c r="I305" s="8">
        <f>Data1[[#This Row],[Unit Price]]*Data1[[#This Row],[Quantity]]</f>
        <v>1212</v>
      </c>
      <c r="J305" s="8">
        <f>Data1[[#This Row],[Revenue]]*VLOOKUP(Data1[[#This Row],[Product Name]],Table24[],2,FALSE)</f>
        <v>909</v>
      </c>
      <c r="K305" s="8">
        <f>Data1[[#This Row],[Revenue]]-Data1[[#This Row],[Cost ]]</f>
        <v>303</v>
      </c>
      <c r="L305" t="s">
        <v>14</v>
      </c>
      <c r="M305" t="s">
        <v>552</v>
      </c>
      <c r="N305" t="s">
        <v>15</v>
      </c>
      <c r="O305" t="str">
        <f>TEXT(Data1[[#This Row],[Order Date]],"YYY")</f>
        <v>2024</v>
      </c>
      <c r="P305" t="str">
        <f>TEXT(Data1[[#This Row],[Order Date]],"MMM")</f>
        <v>Jul</v>
      </c>
      <c r="Q305" t="str">
        <f>TEXT(Data1[[#This Row],[Order Date]],"DDD")</f>
        <v>Tue</v>
      </c>
      <c r="R305">
        <f t="shared" si="4"/>
        <v>11</v>
      </c>
    </row>
    <row r="306" spans="1:18" x14ac:dyDescent="0.35">
      <c r="A306">
        <v>305</v>
      </c>
      <c r="B306" t="s">
        <v>351</v>
      </c>
      <c r="C306" t="s">
        <v>12</v>
      </c>
      <c r="D306" t="s">
        <v>13</v>
      </c>
      <c r="E306" s="4">
        <v>45528</v>
      </c>
      <c r="F306" s="4">
        <v>45534</v>
      </c>
      <c r="G306" s="8">
        <v>1</v>
      </c>
      <c r="H306" s="8">
        <v>182</v>
      </c>
      <c r="I306" s="8">
        <f>Data1[[#This Row],[Unit Price]]*Data1[[#This Row],[Quantity]]</f>
        <v>182</v>
      </c>
      <c r="J306" s="8">
        <f>Data1[[#This Row],[Revenue]]*VLOOKUP(Data1[[#This Row],[Product Name]],Table24[],2,FALSE)</f>
        <v>136.5</v>
      </c>
      <c r="K306" s="8">
        <f>Data1[[#This Row],[Revenue]]-Data1[[#This Row],[Cost ]]</f>
        <v>45.5</v>
      </c>
      <c r="L306" t="s">
        <v>28</v>
      </c>
      <c r="M306" t="s">
        <v>552</v>
      </c>
      <c r="N306" t="s">
        <v>19</v>
      </c>
      <c r="O306" t="str">
        <f>TEXT(Data1[[#This Row],[Order Date]],"YYY")</f>
        <v>2024</v>
      </c>
      <c r="P306" t="str">
        <f>TEXT(Data1[[#This Row],[Order Date]],"MMM")</f>
        <v>Aug</v>
      </c>
      <c r="Q306" t="str">
        <f>TEXT(Data1[[#This Row],[Order Date]],"DDD")</f>
        <v>Sat</v>
      </c>
      <c r="R306">
        <f t="shared" si="4"/>
        <v>6</v>
      </c>
    </row>
    <row r="307" spans="1:18" x14ac:dyDescent="0.35">
      <c r="A307">
        <v>306</v>
      </c>
      <c r="B307" t="s">
        <v>352</v>
      </c>
      <c r="C307" t="s">
        <v>24</v>
      </c>
      <c r="D307" t="s">
        <v>25</v>
      </c>
      <c r="E307" s="4">
        <v>45826</v>
      </c>
      <c r="F307" s="4">
        <v>45836</v>
      </c>
      <c r="G307" s="8">
        <v>6</v>
      </c>
      <c r="H307" s="8">
        <v>973</v>
      </c>
      <c r="I307" s="8">
        <f>Data1[[#This Row],[Unit Price]]*Data1[[#This Row],[Quantity]]</f>
        <v>5838</v>
      </c>
      <c r="J307" s="8">
        <f>Data1[[#This Row],[Revenue]]*VLOOKUP(Data1[[#This Row],[Product Name]],Table24[],2,FALSE)</f>
        <v>3210.9</v>
      </c>
      <c r="K307" s="8">
        <f>Data1[[#This Row],[Revenue]]-Data1[[#This Row],[Cost ]]</f>
        <v>2627.1</v>
      </c>
      <c r="L307" t="s">
        <v>14</v>
      </c>
      <c r="M307" t="s">
        <v>549</v>
      </c>
      <c r="N307" t="s">
        <v>15</v>
      </c>
      <c r="O307" t="str">
        <f>TEXT(Data1[[#This Row],[Order Date]],"YYY")</f>
        <v>2025</v>
      </c>
      <c r="P307" t="str">
        <f>TEXT(Data1[[#This Row],[Order Date]],"MMM")</f>
        <v>Jun</v>
      </c>
      <c r="Q307" t="str">
        <f>TEXT(Data1[[#This Row],[Order Date]],"DDD")</f>
        <v>Wed</v>
      </c>
      <c r="R307">
        <f t="shared" si="4"/>
        <v>10</v>
      </c>
    </row>
    <row r="308" spans="1:18" x14ac:dyDescent="0.35">
      <c r="A308">
        <v>307</v>
      </c>
      <c r="B308" t="s">
        <v>353</v>
      </c>
      <c r="C308" t="s">
        <v>24</v>
      </c>
      <c r="D308" t="s">
        <v>25</v>
      </c>
      <c r="E308" s="4">
        <v>45690</v>
      </c>
      <c r="F308" s="4">
        <v>45696</v>
      </c>
      <c r="G308" s="8">
        <v>2</v>
      </c>
      <c r="H308" s="8">
        <v>947</v>
      </c>
      <c r="I308" s="8">
        <f>Data1[[#This Row],[Unit Price]]*Data1[[#This Row],[Quantity]]</f>
        <v>1894</v>
      </c>
      <c r="J308" s="8">
        <f>Data1[[#This Row],[Revenue]]*VLOOKUP(Data1[[#This Row],[Product Name]],Table24[],2,FALSE)</f>
        <v>1041.7</v>
      </c>
      <c r="K308" s="8">
        <f>Data1[[#This Row],[Revenue]]-Data1[[#This Row],[Cost ]]</f>
        <v>852.3</v>
      </c>
      <c r="L308" t="s">
        <v>14</v>
      </c>
      <c r="M308" t="s">
        <v>550</v>
      </c>
      <c r="N308" t="s">
        <v>15</v>
      </c>
      <c r="O308" t="str">
        <f>TEXT(Data1[[#This Row],[Order Date]],"YYY")</f>
        <v>2025</v>
      </c>
      <c r="P308" t="str">
        <f>TEXT(Data1[[#This Row],[Order Date]],"MMM")</f>
        <v>Feb</v>
      </c>
      <c r="Q308" t="str">
        <f>TEXT(Data1[[#This Row],[Order Date]],"DDD")</f>
        <v>Sun</v>
      </c>
      <c r="R308">
        <f t="shared" si="4"/>
        <v>6</v>
      </c>
    </row>
    <row r="309" spans="1:18" x14ac:dyDescent="0.35">
      <c r="A309">
        <v>308</v>
      </c>
      <c r="B309" t="s">
        <v>354</v>
      </c>
      <c r="C309" t="s">
        <v>21</v>
      </c>
      <c r="D309" t="s">
        <v>22</v>
      </c>
      <c r="E309" s="4">
        <v>45665</v>
      </c>
      <c r="F309" s="4">
        <v>45678</v>
      </c>
      <c r="G309" s="8">
        <v>1</v>
      </c>
      <c r="H309" s="8">
        <v>713</v>
      </c>
      <c r="I309" s="8">
        <f>Data1[[#This Row],[Unit Price]]*Data1[[#This Row],[Quantity]]</f>
        <v>713</v>
      </c>
      <c r="J309" s="8">
        <f>Data1[[#This Row],[Revenue]]*VLOOKUP(Data1[[#This Row],[Product Name]],Table24[],2,FALSE)</f>
        <v>534.75</v>
      </c>
      <c r="K309" s="8">
        <f>Data1[[#This Row],[Revenue]]-Data1[[#This Row],[Cost ]]</f>
        <v>178.25</v>
      </c>
      <c r="L309" t="s">
        <v>28</v>
      </c>
      <c r="M309" t="s">
        <v>550</v>
      </c>
      <c r="N309" t="s">
        <v>19</v>
      </c>
      <c r="O309" t="str">
        <f>TEXT(Data1[[#This Row],[Order Date]],"YYY")</f>
        <v>2025</v>
      </c>
      <c r="P309" t="str">
        <f>TEXT(Data1[[#This Row],[Order Date]],"MMM")</f>
        <v>Jan</v>
      </c>
      <c r="Q309" t="str">
        <f>TEXT(Data1[[#This Row],[Order Date]],"DDD")</f>
        <v>Wed</v>
      </c>
      <c r="R309">
        <f t="shared" si="4"/>
        <v>13</v>
      </c>
    </row>
    <row r="310" spans="1:18" x14ac:dyDescent="0.35">
      <c r="A310">
        <v>309</v>
      </c>
      <c r="B310" t="s">
        <v>355</v>
      </c>
      <c r="C310" t="s">
        <v>31</v>
      </c>
      <c r="D310" t="s">
        <v>42</v>
      </c>
      <c r="E310" s="4">
        <v>45811</v>
      </c>
      <c r="F310" s="4">
        <v>45819</v>
      </c>
      <c r="G310" s="8">
        <v>9</v>
      </c>
      <c r="H310" s="8">
        <v>692</v>
      </c>
      <c r="I310" s="8">
        <f>Data1[[#This Row],[Unit Price]]*Data1[[#This Row],[Quantity]]</f>
        <v>6228</v>
      </c>
      <c r="J310" s="8">
        <f>Data1[[#This Row],[Revenue]]*VLOOKUP(Data1[[#This Row],[Product Name]],Table24[],2,FALSE)</f>
        <v>4048.2000000000003</v>
      </c>
      <c r="K310" s="8">
        <f>Data1[[#This Row],[Revenue]]-Data1[[#This Row],[Cost ]]</f>
        <v>2179.7999999999997</v>
      </c>
      <c r="L310" t="s">
        <v>28</v>
      </c>
      <c r="M310" t="s">
        <v>549</v>
      </c>
      <c r="N310" t="s">
        <v>46</v>
      </c>
      <c r="O310" t="str">
        <f>TEXT(Data1[[#This Row],[Order Date]],"YYY")</f>
        <v>2025</v>
      </c>
      <c r="P310" t="str">
        <f>TEXT(Data1[[#This Row],[Order Date]],"MMM")</f>
        <v>Jun</v>
      </c>
      <c r="Q310" t="str">
        <f>TEXT(Data1[[#This Row],[Order Date]],"DDD")</f>
        <v>Tue</v>
      </c>
      <c r="R310">
        <f t="shared" si="4"/>
        <v>8</v>
      </c>
    </row>
    <row r="311" spans="1:18" x14ac:dyDescent="0.35">
      <c r="A311">
        <v>310</v>
      </c>
      <c r="B311" t="s">
        <v>356</v>
      </c>
      <c r="C311" t="s">
        <v>17</v>
      </c>
      <c r="D311" t="s">
        <v>44</v>
      </c>
      <c r="E311" s="4">
        <v>45803</v>
      </c>
      <c r="F311" s="4">
        <v>45814</v>
      </c>
      <c r="G311" s="8">
        <v>7</v>
      </c>
      <c r="H311" s="8">
        <v>305</v>
      </c>
      <c r="I311" s="8">
        <f>Data1[[#This Row],[Unit Price]]*Data1[[#This Row],[Quantity]]</f>
        <v>2135</v>
      </c>
      <c r="J311" s="8">
        <f>Data1[[#This Row],[Revenue]]*VLOOKUP(Data1[[#This Row],[Product Name]],Table24[],2,FALSE)</f>
        <v>1281</v>
      </c>
      <c r="K311" s="8">
        <f>Data1[[#This Row],[Revenue]]-Data1[[#This Row],[Cost ]]</f>
        <v>854</v>
      </c>
      <c r="L311" t="s">
        <v>28</v>
      </c>
      <c r="M311" t="s">
        <v>33</v>
      </c>
      <c r="N311" t="s">
        <v>15</v>
      </c>
      <c r="O311" t="str">
        <f>TEXT(Data1[[#This Row],[Order Date]],"YYY")</f>
        <v>2025</v>
      </c>
      <c r="P311" t="str">
        <f>TEXT(Data1[[#This Row],[Order Date]],"MMM")</f>
        <v>May</v>
      </c>
      <c r="Q311" t="str">
        <f>TEXT(Data1[[#This Row],[Order Date]],"DDD")</f>
        <v>Mon</v>
      </c>
      <c r="R311">
        <f t="shared" si="4"/>
        <v>11</v>
      </c>
    </row>
    <row r="312" spans="1:18" x14ac:dyDescent="0.35">
      <c r="A312">
        <v>311</v>
      </c>
      <c r="B312" t="s">
        <v>357</v>
      </c>
      <c r="C312" t="s">
        <v>12</v>
      </c>
      <c r="D312" t="s">
        <v>13</v>
      </c>
      <c r="E312" s="4">
        <v>45882</v>
      </c>
      <c r="F312" s="4">
        <v>45887</v>
      </c>
      <c r="G312" s="8">
        <v>7</v>
      </c>
      <c r="H312" s="8">
        <v>501</v>
      </c>
      <c r="I312" s="8">
        <f>Data1[[#This Row],[Unit Price]]*Data1[[#This Row],[Quantity]]</f>
        <v>3507</v>
      </c>
      <c r="J312" s="8">
        <f>Data1[[#This Row],[Revenue]]*VLOOKUP(Data1[[#This Row],[Product Name]],Table24[],2,FALSE)</f>
        <v>2630.25</v>
      </c>
      <c r="K312" s="8">
        <f>Data1[[#This Row],[Revenue]]-Data1[[#This Row],[Cost ]]</f>
        <v>876.75</v>
      </c>
      <c r="L312" t="s">
        <v>28</v>
      </c>
      <c r="M312" t="s">
        <v>550</v>
      </c>
      <c r="N312" t="s">
        <v>46</v>
      </c>
      <c r="O312" t="str">
        <f>TEXT(Data1[[#This Row],[Order Date]],"YYY")</f>
        <v>2025</v>
      </c>
      <c r="P312" t="str">
        <f>TEXT(Data1[[#This Row],[Order Date]],"MMM")</f>
        <v>Aug</v>
      </c>
      <c r="Q312" t="str">
        <f>TEXT(Data1[[#This Row],[Order Date]],"DDD")</f>
        <v>Wed</v>
      </c>
      <c r="R312">
        <f t="shared" si="4"/>
        <v>5</v>
      </c>
    </row>
    <row r="313" spans="1:18" x14ac:dyDescent="0.35">
      <c r="A313">
        <v>312</v>
      </c>
      <c r="B313" t="s">
        <v>358</v>
      </c>
      <c r="C313" t="s">
        <v>24</v>
      </c>
      <c r="D313" t="s">
        <v>38</v>
      </c>
      <c r="E313" s="4">
        <v>45815</v>
      </c>
      <c r="F313" s="4">
        <v>45819</v>
      </c>
      <c r="G313" s="8">
        <v>8</v>
      </c>
      <c r="H313" s="8">
        <v>329</v>
      </c>
      <c r="I313" s="8">
        <f>Data1[[#This Row],[Unit Price]]*Data1[[#This Row],[Quantity]]</f>
        <v>2632</v>
      </c>
      <c r="J313" s="8">
        <f>Data1[[#This Row],[Revenue]]*VLOOKUP(Data1[[#This Row],[Product Name]],Table24[],2,FALSE)</f>
        <v>1316</v>
      </c>
      <c r="K313" s="8">
        <f>Data1[[#This Row],[Revenue]]-Data1[[#This Row],[Cost ]]</f>
        <v>1316</v>
      </c>
      <c r="L313" t="s">
        <v>14</v>
      </c>
      <c r="M313" t="s">
        <v>550</v>
      </c>
      <c r="N313" t="s">
        <v>15</v>
      </c>
      <c r="O313" t="str">
        <f>TEXT(Data1[[#This Row],[Order Date]],"YYY")</f>
        <v>2025</v>
      </c>
      <c r="P313" t="str">
        <f>TEXT(Data1[[#This Row],[Order Date]],"MMM")</f>
        <v>Jun</v>
      </c>
      <c r="Q313" t="str">
        <f>TEXT(Data1[[#This Row],[Order Date]],"DDD")</f>
        <v>Sat</v>
      </c>
      <c r="R313">
        <f t="shared" si="4"/>
        <v>4</v>
      </c>
    </row>
    <row r="314" spans="1:18" x14ac:dyDescent="0.35">
      <c r="A314">
        <v>313</v>
      </c>
      <c r="B314" t="s">
        <v>359</v>
      </c>
      <c r="C314" t="s">
        <v>21</v>
      </c>
      <c r="D314" t="s">
        <v>22</v>
      </c>
      <c r="E314" s="4">
        <v>45665</v>
      </c>
      <c r="F314" s="4">
        <v>45672</v>
      </c>
      <c r="G314" s="8">
        <v>9</v>
      </c>
      <c r="H314" s="8">
        <v>785</v>
      </c>
      <c r="I314" s="8">
        <f>Data1[[#This Row],[Unit Price]]*Data1[[#This Row],[Quantity]]</f>
        <v>7065</v>
      </c>
      <c r="J314" s="8">
        <f>Data1[[#This Row],[Revenue]]*VLOOKUP(Data1[[#This Row],[Product Name]],Table24[],2,FALSE)</f>
        <v>5298.75</v>
      </c>
      <c r="K314" s="8">
        <f>Data1[[#This Row],[Revenue]]-Data1[[#This Row],[Cost ]]</f>
        <v>1766.25</v>
      </c>
      <c r="L314" t="s">
        <v>14</v>
      </c>
      <c r="M314" t="s">
        <v>547</v>
      </c>
      <c r="N314" t="s">
        <v>46</v>
      </c>
      <c r="O314" t="str">
        <f>TEXT(Data1[[#This Row],[Order Date]],"YYY")</f>
        <v>2025</v>
      </c>
      <c r="P314" t="str">
        <f>TEXT(Data1[[#This Row],[Order Date]],"MMM")</f>
        <v>Jan</v>
      </c>
      <c r="Q314" t="str">
        <f>TEXT(Data1[[#This Row],[Order Date]],"DDD")</f>
        <v>Wed</v>
      </c>
      <c r="R314">
        <f t="shared" si="4"/>
        <v>7</v>
      </c>
    </row>
    <row r="315" spans="1:18" x14ac:dyDescent="0.35">
      <c r="A315">
        <v>314</v>
      </c>
      <c r="B315" t="s">
        <v>360</v>
      </c>
      <c r="C315" t="s">
        <v>31</v>
      </c>
      <c r="D315" t="s">
        <v>76</v>
      </c>
      <c r="E315" s="4">
        <v>45902</v>
      </c>
      <c r="F315" s="4">
        <v>45916</v>
      </c>
      <c r="G315" s="8">
        <v>2</v>
      </c>
      <c r="H315" s="8">
        <v>530</v>
      </c>
      <c r="I315" s="8">
        <f>Data1[[#This Row],[Unit Price]]*Data1[[#This Row],[Quantity]]</f>
        <v>1060</v>
      </c>
      <c r="J315" s="8">
        <f>Data1[[#This Row],[Revenue]]*VLOOKUP(Data1[[#This Row],[Product Name]],Table24[],2,FALSE)</f>
        <v>795</v>
      </c>
      <c r="K315" s="8">
        <f>Data1[[#This Row],[Revenue]]-Data1[[#This Row],[Cost ]]</f>
        <v>265</v>
      </c>
      <c r="L315" t="s">
        <v>28</v>
      </c>
      <c r="M315" t="s">
        <v>550</v>
      </c>
      <c r="N315" t="s">
        <v>19</v>
      </c>
      <c r="O315" t="str">
        <f>TEXT(Data1[[#This Row],[Order Date]],"YYY")</f>
        <v>2025</v>
      </c>
      <c r="P315" t="str">
        <f>TEXT(Data1[[#This Row],[Order Date]],"MMM")</f>
        <v>Sep</v>
      </c>
      <c r="Q315" t="str">
        <f>TEXT(Data1[[#This Row],[Order Date]],"DDD")</f>
        <v>Tue</v>
      </c>
      <c r="R315">
        <f t="shared" si="4"/>
        <v>14</v>
      </c>
    </row>
    <row r="316" spans="1:18" x14ac:dyDescent="0.35">
      <c r="A316">
        <v>315</v>
      </c>
      <c r="B316" t="s">
        <v>361</v>
      </c>
      <c r="C316" t="s">
        <v>31</v>
      </c>
      <c r="D316" t="s">
        <v>42</v>
      </c>
      <c r="E316" s="4">
        <v>45995</v>
      </c>
      <c r="F316" s="4">
        <v>46004</v>
      </c>
      <c r="G316" s="8">
        <v>3</v>
      </c>
      <c r="H316" s="8">
        <v>799</v>
      </c>
      <c r="I316" s="8">
        <f>Data1[[#This Row],[Unit Price]]*Data1[[#This Row],[Quantity]]</f>
        <v>2397</v>
      </c>
      <c r="J316" s="8">
        <f>Data1[[#This Row],[Revenue]]*VLOOKUP(Data1[[#This Row],[Product Name]],Table24[],2,FALSE)</f>
        <v>1558.05</v>
      </c>
      <c r="K316" s="8">
        <f>Data1[[#This Row],[Revenue]]-Data1[[#This Row],[Cost ]]</f>
        <v>838.95</v>
      </c>
      <c r="L316" t="s">
        <v>14</v>
      </c>
      <c r="M316" t="s">
        <v>549</v>
      </c>
      <c r="N316" t="s">
        <v>46</v>
      </c>
      <c r="O316" t="str">
        <f>TEXT(Data1[[#This Row],[Order Date]],"YYY")</f>
        <v>2025</v>
      </c>
      <c r="P316" t="str">
        <f>TEXT(Data1[[#This Row],[Order Date]],"MMM")</f>
        <v>Dec</v>
      </c>
      <c r="Q316" t="str">
        <f>TEXT(Data1[[#This Row],[Order Date]],"DDD")</f>
        <v>Thu</v>
      </c>
      <c r="R316">
        <f t="shared" si="4"/>
        <v>9</v>
      </c>
    </row>
    <row r="317" spans="1:18" x14ac:dyDescent="0.35">
      <c r="A317">
        <v>316</v>
      </c>
      <c r="B317" t="s">
        <v>362</v>
      </c>
      <c r="C317" t="s">
        <v>31</v>
      </c>
      <c r="D317" t="s">
        <v>76</v>
      </c>
      <c r="E317" s="4">
        <v>45851</v>
      </c>
      <c r="F317" s="4">
        <v>45856</v>
      </c>
      <c r="G317" s="8">
        <v>10</v>
      </c>
      <c r="H317" s="8">
        <v>974</v>
      </c>
      <c r="I317" s="8">
        <f>Data1[[#This Row],[Unit Price]]*Data1[[#This Row],[Quantity]]</f>
        <v>9740</v>
      </c>
      <c r="J317" s="8">
        <f>Data1[[#This Row],[Revenue]]*VLOOKUP(Data1[[#This Row],[Product Name]],Table24[],2,FALSE)</f>
        <v>7305</v>
      </c>
      <c r="K317" s="8">
        <f>Data1[[#This Row],[Revenue]]-Data1[[#This Row],[Cost ]]</f>
        <v>2435</v>
      </c>
      <c r="L317" t="s">
        <v>14</v>
      </c>
      <c r="M317" t="s">
        <v>550</v>
      </c>
      <c r="N317" t="s">
        <v>19</v>
      </c>
      <c r="O317" t="str">
        <f>TEXT(Data1[[#This Row],[Order Date]],"YYY")</f>
        <v>2025</v>
      </c>
      <c r="P317" t="str">
        <f>TEXT(Data1[[#This Row],[Order Date]],"MMM")</f>
        <v>Jul</v>
      </c>
      <c r="Q317" t="str">
        <f>TEXT(Data1[[#This Row],[Order Date]],"DDD")</f>
        <v>Sun</v>
      </c>
      <c r="R317">
        <f t="shared" si="4"/>
        <v>5</v>
      </c>
    </row>
    <row r="318" spans="1:18" x14ac:dyDescent="0.35">
      <c r="A318">
        <v>317</v>
      </c>
      <c r="B318" t="s">
        <v>363</v>
      </c>
      <c r="C318" t="s">
        <v>17</v>
      </c>
      <c r="D318" t="s">
        <v>64</v>
      </c>
      <c r="E318" s="4">
        <v>45835</v>
      </c>
      <c r="F318" s="4">
        <v>45840</v>
      </c>
      <c r="G318" s="8">
        <v>3</v>
      </c>
      <c r="H318" s="8">
        <v>179</v>
      </c>
      <c r="I318" s="8">
        <f>Data1[[#This Row],[Unit Price]]*Data1[[#This Row],[Quantity]]</f>
        <v>537</v>
      </c>
      <c r="J318" s="8">
        <f>Data1[[#This Row],[Revenue]]*VLOOKUP(Data1[[#This Row],[Product Name]],Table24[],2,FALSE)</f>
        <v>268.5</v>
      </c>
      <c r="K318" s="8">
        <f>Data1[[#This Row],[Revenue]]-Data1[[#This Row],[Cost ]]</f>
        <v>268.5</v>
      </c>
      <c r="L318" t="s">
        <v>14</v>
      </c>
      <c r="M318" t="s">
        <v>549</v>
      </c>
      <c r="N318" t="s">
        <v>46</v>
      </c>
      <c r="O318" t="str">
        <f>TEXT(Data1[[#This Row],[Order Date]],"YYY")</f>
        <v>2025</v>
      </c>
      <c r="P318" t="str">
        <f>TEXT(Data1[[#This Row],[Order Date]],"MMM")</f>
        <v>Jun</v>
      </c>
      <c r="Q318" t="str">
        <f>TEXT(Data1[[#This Row],[Order Date]],"DDD")</f>
        <v>Fri</v>
      </c>
      <c r="R318">
        <f t="shared" si="4"/>
        <v>5</v>
      </c>
    </row>
    <row r="319" spans="1:18" x14ac:dyDescent="0.35">
      <c r="A319">
        <v>318</v>
      </c>
      <c r="B319" t="s">
        <v>364</v>
      </c>
      <c r="C319" t="s">
        <v>17</v>
      </c>
      <c r="D319" t="s">
        <v>64</v>
      </c>
      <c r="E319" s="4">
        <v>45725</v>
      </c>
      <c r="F319" s="4">
        <v>45730</v>
      </c>
      <c r="G319" s="8">
        <v>4</v>
      </c>
      <c r="H319" s="8">
        <v>49</v>
      </c>
      <c r="I319" s="8">
        <f>Data1[[#This Row],[Unit Price]]*Data1[[#This Row],[Quantity]]</f>
        <v>196</v>
      </c>
      <c r="J319" s="8">
        <f>Data1[[#This Row],[Revenue]]*VLOOKUP(Data1[[#This Row],[Product Name]],Table24[],2,FALSE)</f>
        <v>98</v>
      </c>
      <c r="K319" s="8">
        <f>Data1[[#This Row],[Revenue]]-Data1[[#This Row],[Cost ]]</f>
        <v>98</v>
      </c>
      <c r="L319" t="s">
        <v>28</v>
      </c>
      <c r="M319" t="s">
        <v>547</v>
      </c>
      <c r="N319" t="s">
        <v>19</v>
      </c>
      <c r="O319" t="str">
        <f>TEXT(Data1[[#This Row],[Order Date]],"YYY")</f>
        <v>2025</v>
      </c>
      <c r="P319" t="str">
        <f>TEXT(Data1[[#This Row],[Order Date]],"MMM")</f>
        <v>Mar</v>
      </c>
      <c r="Q319" t="str">
        <f>TEXT(Data1[[#This Row],[Order Date]],"DDD")</f>
        <v>Sun</v>
      </c>
      <c r="R319">
        <f t="shared" si="4"/>
        <v>5</v>
      </c>
    </row>
    <row r="320" spans="1:18" x14ac:dyDescent="0.35">
      <c r="A320">
        <v>319</v>
      </c>
      <c r="B320" t="s">
        <v>365</v>
      </c>
      <c r="C320" t="s">
        <v>24</v>
      </c>
      <c r="D320" t="s">
        <v>38</v>
      </c>
      <c r="E320" s="4">
        <v>45827</v>
      </c>
      <c r="F320" s="4">
        <v>45833</v>
      </c>
      <c r="G320" s="8">
        <v>7</v>
      </c>
      <c r="H320" s="8">
        <v>409</v>
      </c>
      <c r="I320" s="8">
        <f>Data1[[#This Row],[Unit Price]]*Data1[[#This Row],[Quantity]]</f>
        <v>2863</v>
      </c>
      <c r="J320" s="8">
        <f>Data1[[#This Row],[Revenue]]*VLOOKUP(Data1[[#This Row],[Product Name]],Table24[],2,FALSE)</f>
        <v>1431.5</v>
      </c>
      <c r="K320" s="8">
        <f>Data1[[#This Row],[Revenue]]-Data1[[#This Row],[Cost ]]</f>
        <v>1431.5</v>
      </c>
      <c r="L320" t="s">
        <v>14</v>
      </c>
      <c r="M320" t="s">
        <v>33</v>
      </c>
      <c r="N320" t="s">
        <v>29</v>
      </c>
      <c r="O320" t="str">
        <f>TEXT(Data1[[#This Row],[Order Date]],"YYY")</f>
        <v>2025</v>
      </c>
      <c r="P320" t="str">
        <f>TEXT(Data1[[#This Row],[Order Date]],"MMM")</f>
        <v>Jun</v>
      </c>
      <c r="Q320" t="str">
        <f>TEXT(Data1[[#This Row],[Order Date]],"DDD")</f>
        <v>Thu</v>
      </c>
      <c r="R320">
        <f t="shared" si="4"/>
        <v>6</v>
      </c>
    </row>
    <row r="321" spans="1:18" x14ac:dyDescent="0.35">
      <c r="A321">
        <v>320</v>
      </c>
      <c r="B321" t="s">
        <v>366</v>
      </c>
      <c r="C321" t="s">
        <v>31</v>
      </c>
      <c r="D321" t="s">
        <v>42</v>
      </c>
      <c r="E321" s="4">
        <v>45978</v>
      </c>
      <c r="F321" s="4">
        <v>45984</v>
      </c>
      <c r="G321" s="8">
        <v>4</v>
      </c>
      <c r="H321" s="8">
        <v>149</v>
      </c>
      <c r="I321" s="8">
        <f>Data1[[#This Row],[Unit Price]]*Data1[[#This Row],[Quantity]]</f>
        <v>596</v>
      </c>
      <c r="J321" s="8">
        <f>Data1[[#This Row],[Revenue]]*VLOOKUP(Data1[[#This Row],[Product Name]],Table24[],2,FALSE)</f>
        <v>387.40000000000003</v>
      </c>
      <c r="K321" s="8">
        <f>Data1[[#This Row],[Revenue]]-Data1[[#This Row],[Cost ]]</f>
        <v>208.59999999999997</v>
      </c>
      <c r="L321" t="s">
        <v>14</v>
      </c>
      <c r="M321" t="s">
        <v>549</v>
      </c>
      <c r="N321" t="s">
        <v>29</v>
      </c>
      <c r="O321" t="str">
        <f>TEXT(Data1[[#This Row],[Order Date]],"YYY")</f>
        <v>2025</v>
      </c>
      <c r="P321" t="str">
        <f>TEXT(Data1[[#This Row],[Order Date]],"MMM")</f>
        <v>Nov</v>
      </c>
      <c r="Q321" t="str">
        <f>TEXT(Data1[[#This Row],[Order Date]],"DDD")</f>
        <v>Mon</v>
      </c>
      <c r="R321">
        <f t="shared" si="4"/>
        <v>6</v>
      </c>
    </row>
    <row r="322" spans="1:18" x14ac:dyDescent="0.35">
      <c r="A322">
        <v>321</v>
      </c>
      <c r="B322" t="s">
        <v>367</v>
      </c>
      <c r="C322" t="s">
        <v>21</v>
      </c>
      <c r="D322" t="s">
        <v>54</v>
      </c>
      <c r="E322" s="4">
        <v>45875</v>
      </c>
      <c r="F322" s="4">
        <v>45881</v>
      </c>
      <c r="G322" s="8">
        <v>5</v>
      </c>
      <c r="H322" s="8">
        <v>285</v>
      </c>
      <c r="I322" s="8">
        <f>Data1[[#This Row],[Unit Price]]*Data1[[#This Row],[Quantity]]</f>
        <v>1425</v>
      </c>
      <c r="J322" s="8">
        <f>Data1[[#This Row],[Revenue]]*VLOOKUP(Data1[[#This Row],[Product Name]],Table24[],2,FALSE)</f>
        <v>997.49999999999989</v>
      </c>
      <c r="K322" s="8">
        <f>Data1[[#This Row],[Revenue]]-Data1[[#This Row],[Cost ]]</f>
        <v>427.50000000000011</v>
      </c>
      <c r="L322" t="s">
        <v>14</v>
      </c>
      <c r="M322" t="s">
        <v>551</v>
      </c>
      <c r="N322" t="s">
        <v>46</v>
      </c>
      <c r="O322" t="str">
        <f>TEXT(Data1[[#This Row],[Order Date]],"YYY")</f>
        <v>2025</v>
      </c>
      <c r="P322" t="str">
        <f>TEXT(Data1[[#This Row],[Order Date]],"MMM")</f>
        <v>Aug</v>
      </c>
      <c r="Q322" t="str">
        <f>TEXT(Data1[[#This Row],[Order Date]],"DDD")</f>
        <v>Wed</v>
      </c>
      <c r="R322">
        <f t="shared" ref="R322:R385" si="5">_xlfn.DAYS(F:F,E:E)</f>
        <v>6</v>
      </c>
    </row>
    <row r="323" spans="1:18" x14ac:dyDescent="0.35">
      <c r="A323">
        <v>322</v>
      </c>
      <c r="B323" t="s">
        <v>368</v>
      </c>
      <c r="C323" t="s">
        <v>21</v>
      </c>
      <c r="D323" t="s">
        <v>54</v>
      </c>
      <c r="E323" s="4">
        <v>45793</v>
      </c>
      <c r="F323" s="4">
        <v>45799</v>
      </c>
      <c r="G323" s="8">
        <v>10</v>
      </c>
      <c r="H323" s="8">
        <v>434</v>
      </c>
      <c r="I323" s="8">
        <f>Data1[[#This Row],[Unit Price]]*Data1[[#This Row],[Quantity]]</f>
        <v>4340</v>
      </c>
      <c r="J323" s="8">
        <f>Data1[[#This Row],[Revenue]]*VLOOKUP(Data1[[#This Row],[Product Name]],Table24[],2,FALSE)</f>
        <v>3038</v>
      </c>
      <c r="K323" s="8">
        <f>Data1[[#This Row],[Revenue]]-Data1[[#This Row],[Cost ]]</f>
        <v>1302</v>
      </c>
      <c r="L323" t="s">
        <v>14</v>
      </c>
      <c r="M323" t="s">
        <v>550</v>
      </c>
      <c r="N323" t="s">
        <v>15</v>
      </c>
      <c r="O323" t="str">
        <f>TEXT(Data1[[#This Row],[Order Date]],"YYY")</f>
        <v>2025</v>
      </c>
      <c r="P323" t="str">
        <f>TEXT(Data1[[#This Row],[Order Date]],"MMM")</f>
        <v>May</v>
      </c>
      <c r="Q323" t="str">
        <f>TEXT(Data1[[#This Row],[Order Date]],"DDD")</f>
        <v>Fri</v>
      </c>
      <c r="R323">
        <f t="shared" si="5"/>
        <v>6</v>
      </c>
    </row>
    <row r="324" spans="1:18" x14ac:dyDescent="0.35">
      <c r="A324">
        <v>323</v>
      </c>
      <c r="B324" t="s">
        <v>369</v>
      </c>
      <c r="C324" t="s">
        <v>21</v>
      </c>
      <c r="D324" t="s">
        <v>40</v>
      </c>
      <c r="E324" s="4">
        <v>45839</v>
      </c>
      <c r="F324" s="4">
        <v>45845</v>
      </c>
      <c r="G324" s="8">
        <v>7</v>
      </c>
      <c r="H324" s="8">
        <v>195</v>
      </c>
      <c r="I324" s="8">
        <f>Data1[[#This Row],[Unit Price]]*Data1[[#This Row],[Quantity]]</f>
        <v>1365</v>
      </c>
      <c r="J324" s="8">
        <f>Data1[[#This Row],[Revenue]]*VLOOKUP(Data1[[#This Row],[Product Name]],Table24[],2,FALSE)</f>
        <v>887.25</v>
      </c>
      <c r="K324" s="8">
        <f>Data1[[#This Row],[Revenue]]-Data1[[#This Row],[Cost ]]</f>
        <v>477.75</v>
      </c>
      <c r="L324" t="s">
        <v>14</v>
      </c>
      <c r="M324" t="s">
        <v>33</v>
      </c>
      <c r="N324" t="s">
        <v>46</v>
      </c>
      <c r="O324" t="str">
        <f>TEXT(Data1[[#This Row],[Order Date]],"YYY")</f>
        <v>2025</v>
      </c>
      <c r="P324" t="str">
        <f>TEXT(Data1[[#This Row],[Order Date]],"MMM")</f>
        <v>Jul</v>
      </c>
      <c r="Q324" t="str">
        <f>TEXT(Data1[[#This Row],[Order Date]],"DDD")</f>
        <v>Tue</v>
      </c>
      <c r="R324">
        <f t="shared" si="5"/>
        <v>6</v>
      </c>
    </row>
    <row r="325" spans="1:18" x14ac:dyDescent="0.35">
      <c r="A325">
        <v>324</v>
      </c>
      <c r="B325" t="s">
        <v>370</v>
      </c>
      <c r="C325" t="s">
        <v>31</v>
      </c>
      <c r="D325" t="s">
        <v>50</v>
      </c>
      <c r="E325" s="4">
        <v>45855</v>
      </c>
      <c r="F325" s="4">
        <v>45864</v>
      </c>
      <c r="G325" s="8">
        <v>4</v>
      </c>
      <c r="H325" s="8">
        <v>432</v>
      </c>
      <c r="I325" s="8">
        <f>Data1[[#This Row],[Unit Price]]*Data1[[#This Row],[Quantity]]</f>
        <v>1728</v>
      </c>
      <c r="J325" s="8">
        <f>Data1[[#This Row],[Revenue]]*VLOOKUP(Data1[[#This Row],[Product Name]],Table24[],2,FALSE)</f>
        <v>1209.5999999999999</v>
      </c>
      <c r="K325" s="8">
        <f>Data1[[#This Row],[Revenue]]-Data1[[#This Row],[Cost ]]</f>
        <v>518.40000000000009</v>
      </c>
      <c r="L325" t="s">
        <v>14</v>
      </c>
      <c r="M325" t="s">
        <v>550</v>
      </c>
      <c r="N325" t="s">
        <v>15</v>
      </c>
      <c r="O325" t="str">
        <f>TEXT(Data1[[#This Row],[Order Date]],"YYY")</f>
        <v>2025</v>
      </c>
      <c r="P325" t="str">
        <f>TEXT(Data1[[#This Row],[Order Date]],"MMM")</f>
        <v>Jul</v>
      </c>
      <c r="Q325" t="str">
        <f>TEXT(Data1[[#This Row],[Order Date]],"DDD")</f>
        <v>Thu</v>
      </c>
      <c r="R325">
        <f t="shared" si="5"/>
        <v>9</v>
      </c>
    </row>
    <row r="326" spans="1:18" x14ac:dyDescent="0.35">
      <c r="A326">
        <v>325</v>
      </c>
      <c r="B326" t="s">
        <v>371</v>
      </c>
      <c r="C326" t="s">
        <v>12</v>
      </c>
      <c r="D326" t="s">
        <v>13</v>
      </c>
      <c r="E326" s="4">
        <v>45865</v>
      </c>
      <c r="F326" s="4">
        <v>45871</v>
      </c>
      <c r="G326" s="8">
        <v>2</v>
      </c>
      <c r="H326" s="8">
        <v>708</v>
      </c>
      <c r="I326" s="8">
        <f>Data1[[#This Row],[Unit Price]]*Data1[[#This Row],[Quantity]]</f>
        <v>1416</v>
      </c>
      <c r="J326" s="8">
        <f>Data1[[#This Row],[Revenue]]*VLOOKUP(Data1[[#This Row],[Product Name]],Table24[],2,FALSE)</f>
        <v>1062</v>
      </c>
      <c r="K326" s="8">
        <f>Data1[[#This Row],[Revenue]]-Data1[[#This Row],[Cost ]]</f>
        <v>354</v>
      </c>
      <c r="L326" t="s">
        <v>28</v>
      </c>
      <c r="M326" t="s">
        <v>33</v>
      </c>
      <c r="N326" t="s">
        <v>15</v>
      </c>
      <c r="O326" t="str">
        <f>TEXT(Data1[[#This Row],[Order Date]],"YYY")</f>
        <v>2025</v>
      </c>
      <c r="P326" t="str">
        <f>TEXT(Data1[[#This Row],[Order Date]],"MMM")</f>
        <v>Jul</v>
      </c>
      <c r="Q326" t="str">
        <f>TEXT(Data1[[#This Row],[Order Date]],"DDD")</f>
        <v>Sun</v>
      </c>
      <c r="R326">
        <f t="shared" si="5"/>
        <v>6</v>
      </c>
    </row>
    <row r="327" spans="1:18" x14ac:dyDescent="0.35">
      <c r="A327">
        <v>326</v>
      </c>
      <c r="B327" t="s">
        <v>372</v>
      </c>
      <c r="C327" t="s">
        <v>17</v>
      </c>
      <c r="D327" t="s">
        <v>44</v>
      </c>
      <c r="E327" s="4">
        <v>46008</v>
      </c>
      <c r="F327" s="4">
        <v>46017</v>
      </c>
      <c r="G327" s="8">
        <v>3</v>
      </c>
      <c r="H327" s="8">
        <v>868</v>
      </c>
      <c r="I327" s="8">
        <f>Data1[[#This Row],[Unit Price]]*Data1[[#This Row],[Quantity]]</f>
        <v>2604</v>
      </c>
      <c r="J327" s="8">
        <f>Data1[[#This Row],[Revenue]]*VLOOKUP(Data1[[#This Row],[Product Name]],Table24[],2,FALSE)</f>
        <v>1562.3999999999999</v>
      </c>
      <c r="K327" s="8">
        <f>Data1[[#This Row],[Revenue]]-Data1[[#This Row],[Cost ]]</f>
        <v>1041.6000000000001</v>
      </c>
      <c r="L327" t="s">
        <v>14</v>
      </c>
      <c r="M327" t="s">
        <v>549</v>
      </c>
      <c r="N327" t="s">
        <v>19</v>
      </c>
      <c r="O327" t="str">
        <f>TEXT(Data1[[#This Row],[Order Date]],"YYY")</f>
        <v>2025</v>
      </c>
      <c r="P327" t="str">
        <f>TEXT(Data1[[#This Row],[Order Date]],"MMM")</f>
        <v>Dec</v>
      </c>
      <c r="Q327" t="str">
        <f>TEXT(Data1[[#This Row],[Order Date]],"DDD")</f>
        <v>Wed</v>
      </c>
      <c r="R327">
        <f t="shared" si="5"/>
        <v>9</v>
      </c>
    </row>
    <row r="328" spans="1:18" x14ac:dyDescent="0.35">
      <c r="A328">
        <v>327</v>
      </c>
      <c r="B328" t="s">
        <v>373</v>
      </c>
      <c r="C328" t="s">
        <v>21</v>
      </c>
      <c r="D328" t="s">
        <v>83</v>
      </c>
      <c r="E328" s="4">
        <v>46007</v>
      </c>
      <c r="F328" s="4">
        <v>46018</v>
      </c>
      <c r="G328" s="8">
        <v>1</v>
      </c>
      <c r="H328" s="8">
        <v>130</v>
      </c>
      <c r="I328" s="8">
        <f>Data1[[#This Row],[Unit Price]]*Data1[[#This Row],[Quantity]]</f>
        <v>130</v>
      </c>
      <c r="J328" s="8">
        <f>Data1[[#This Row],[Revenue]]*VLOOKUP(Data1[[#This Row],[Product Name]],Table24[],2,FALSE)</f>
        <v>104</v>
      </c>
      <c r="K328" s="8">
        <f>Data1[[#This Row],[Revenue]]-Data1[[#This Row],[Cost ]]</f>
        <v>26</v>
      </c>
      <c r="L328" t="s">
        <v>28</v>
      </c>
      <c r="M328" t="s">
        <v>551</v>
      </c>
      <c r="N328" t="s">
        <v>15</v>
      </c>
      <c r="O328" t="str">
        <f>TEXT(Data1[[#This Row],[Order Date]],"YYY")</f>
        <v>2025</v>
      </c>
      <c r="P328" t="str">
        <f>TEXT(Data1[[#This Row],[Order Date]],"MMM")</f>
        <v>Dec</v>
      </c>
      <c r="Q328" t="str">
        <f>TEXT(Data1[[#This Row],[Order Date]],"DDD")</f>
        <v>Tue</v>
      </c>
      <c r="R328">
        <f t="shared" si="5"/>
        <v>11</v>
      </c>
    </row>
    <row r="329" spans="1:18" x14ac:dyDescent="0.35">
      <c r="A329">
        <v>328</v>
      </c>
      <c r="B329" t="s">
        <v>374</v>
      </c>
      <c r="C329" t="s">
        <v>21</v>
      </c>
      <c r="D329" t="s">
        <v>40</v>
      </c>
      <c r="E329" s="4">
        <v>46004</v>
      </c>
      <c r="F329" s="4">
        <v>46019</v>
      </c>
      <c r="G329" s="8">
        <v>3</v>
      </c>
      <c r="H329" s="8">
        <v>744</v>
      </c>
      <c r="I329" s="8">
        <f>Data1[[#This Row],[Unit Price]]*Data1[[#This Row],[Quantity]]</f>
        <v>2232</v>
      </c>
      <c r="J329" s="8">
        <f>Data1[[#This Row],[Revenue]]*VLOOKUP(Data1[[#This Row],[Product Name]],Table24[],2,FALSE)</f>
        <v>1450.8</v>
      </c>
      <c r="K329" s="8">
        <f>Data1[[#This Row],[Revenue]]-Data1[[#This Row],[Cost ]]</f>
        <v>781.2</v>
      </c>
      <c r="L329" t="s">
        <v>28</v>
      </c>
      <c r="M329" t="s">
        <v>547</v>
      </c>
      <c r="N329" t="s">
        <v>46</v>
      </c>
      <c r="O329" t="str">
        <f>TEXT(Data1[[#This Row],[Order Date]],"YYY")</f>
        <v>2025</v>
      </c>
      <c r="P329" t="str">
        <f>TEXT(Data1[[#This Row],[Order Date]],"MMM")</f>
        <v>Dec</v>
      </c>
      <c r="Q329" t="str">
        <f>TEXT(Data1[[#This Row],[Order Date]],"DDD")</f>
        <v>Sat</v>
      </c>
      <c r="R329">
        <f t="shared" si="5"/>
        <v>15</v>
      </c>
    </row>
    <row r="330" spans="1:18" x14ac:dyDescent="0.35">
      <c r="A330">
        <v>329</v>
      </c>
      <c r="B330" t="s">
        <v>375</v>
      </c>
      <c r="C330" t="s">
        <v>17</v>
      </c>
      <c r="D330" t="s">
        <v>56</v>
      </c>
      <c r="E330" s="4">
        <v>45760</v>
      </c>
      <c r="F330" s="4">
        <v>45764</v>
      </c>
      <c r="G330" s="8">
        <v>1</v>
      </c>
      <c r="H330" s="8">
        <v>62</v>
      </c>
      <c r="I330" s="8">
        <f>Data1[[#This Row],[Unit Price]]*Data1[[#This Row],[Quantity]]</f>
        <v>62</v>
      </c>
      <c r="J330" s="8">
        <f>Data1[[#This Row],[Revenue]]*VLOOKUP(Data1[[#This Row],[Product Name]],Table24[],2,FALSE)</f>
        <v>34.1</v>
      </c>
      <c r="K330" s="8">
        <f>Data1[[#This Row],[Revenue]]-Data1[[#This Row],[Cost ]]</f>
        <v>27.9</v>
      </c>
      <c r="L330" t="s">
        <v>28</v>
      </c>
      <c r="M330" t="s">
        <v>33</v>
      </c>
      <c r="N330" t="s">
        <v>15</v>
      </c>
      <c r="O330" t="str">
        <f>TEXT(Data1[[#This Row],[Order Date]],"YYY")</f>
        <v>2025</v>
      </c>
      <c r="P330" t="str">
        <f>TEXT(Data1[[#This Row],[Order Date]],"MMM")</f>
        <v>Apr</v>
      </c>
      <c r="Q330" t="str">
        <f>TEXT(Data1[[#This Row],[Order Date]],"DDD")</f>
        <v>Sun</v>
      </c>
      <c r="R330">
        <f t="shared" si="5"/>
        <v>4</v>
      </c>
    </row>
    <row r="331" spans="1:18" x14ac:dyDescent="0.35">
      <c r="A331">
        <v>330</v>
      </c>
      <c r="B331" t="s">
        <v>376</v>
      </c>
      <c r="C331" t="s">
        <v>31</v>
      </c>
      <c r="D331" t="s">
        <v>42</v>
      </c>
      <c r="E331" s="4">
        <v>45887</v>
      </c>
      <c r="F331" s="4">
        <v>45896</v>
      </c>
      <c r="G331" s="8">
        <v>9</v>
      </c>
      <c r="H331" s="8">
        <v>385</v>
      </c>
      <c r="I331" s="8">
        <f>Data1[[#This Row],[Unit Price]]*Data1[[#This Row],[Quantity]]</f>
        <v>3465</v>
      </c>
      <c r="J331" s="8">
        <f>Data1[[#This Row],[Revenue]]*VLOOKUP(Data1[[#This Row],[Product Name]],Table24[],2,FALSE)</f>
        <v>2252.25</v>
      </c>
      <c r="K331" s="8">
        <f>Data1[[#This Row],[Revenue]]-Data1[[#This Row],[Cost ]]</f>
        <v>1212.75</v>
      </c>
      <c r="L331" t="s">
        <v>28</v>
      </c>
      <c r="M331" t="s">
        <v>33</v>
      </c>
      <c r="N331" t="s">
        <v>29</v>
      </c>
      <c r="O331" t="str">
        <f>TEXT(Data1[[#This Row],[Order Date]],"YYY")</f>
        <v>2025</v>
      </c>
      <c r="P331" t="str">
        <f>TEXT(Data1[[#This Row],[Order Date]],"MMM")</f>
        <v>Aug</v>
      </c>
      <c r="Q331" t="str">
        <f>TEXT(Data1[[#This Row],[Order Date]],"DDD")</f>
        <v>Mon</v>
      </c>
      <c r="R331">
        <f t="shared" si="5"/>
        <v>9</v>
      </c>
    </row>
    <row r="332" spans="1:18" x14ac:dyDescent="0.35">
      <c r="A332">
        <v>331</v>
      </c>
      <c r="B332" t="s">
        <v>377</v>
      </c>
      <c r="C332" t="s">
        <v>21</v>
      </c>
      <c r="D332" t="s">
        <v>40</v>
      </c>
      <c r="E332" s="4">
        <v>46003</v>
      </c>
      <c r="F332" s="4">
        <v>46004</v>
      </c>
      <c r="G332" s="8">
        <v>5</v>
      </c>
      <c r="H332" s="8">
        <v>465</v>
      </c>
      <c r="I332" s="8">
        <f>Data1[[#This Row],[Unit Price]]*Data1[[#This Row],[Quantity]]</f>
        <v>2325</v>
      </c>
      <c r="J332" s="8">
        <f>Data1[[#This Row],[Revenue]]*VLOOKUP(Data1[[#This Row],[Product Name]],Table24[],2,FALSE)</f>
        <v>1511.25</v>
      </c>
      <c r="K332" s="8">
        <f>Data1[[#This Row],[Revenue]]-Data1[[#This Row],[Cost ]]</f>
        <v>813.75</v>
      </c>
      <c r="L332" t="s">
        <v>14</v>
      </c>
      <c r="M332" t="s">
        <v>33</v>
      </c>
      <c r="N332" t="s">
        <v>15</v>
      </c>
      <c r="O332" t="str">
        <f>TEXT(Data1[[#This Row],[Order Date]],"YYY")</f>
        <v>2025</v>
      </c>
      <c r="P332" t="str">
        <f>TEXT(Data1[[#This Row],[Order Date]],"MMM")</f>
        <v>Dec</v>
      </c>
      <c r="Q332" t="str">
        <f>TEXT(Data1[[#This Row],[Order Date]],"DDD")</f>
        <v>Fri</v>
      </c>
      <c r="R332">
        <f t="shared" si="5"/>
        <v>1</v>
      </c>
    </row>
    <row r="333" spans="1:18" x14ac:dyDescent="0.35">
      <c r="A333">
        <v>332</v>
      </c>
      <c r="B333" t="s">
        <v>378</v>
      </c>
      <c r="C333" t="s">
        <v>12</v>
      </c>
      <c r="D333" t="s">
        <v>36</v>
      </c>
      <c r="E333" s="4">
        <v>45762</v>
      </c>
      <c r="F333" s="4">
        <v>45767</v>
      </c>
      <c r="G333" s="8">
        <v>2</v>
      </c>
      <c r="H333" s="8">
        <v>280</v>
      </c>
      <c r="I333" s="8">
        <f>Data1[[#This Row],[Unit Price]]*Data1[[#This Row],[Quantity]]</f>
        <v>560</v>
      </c>
      <c r="J333" s="8">
        <f>Data1[[#This Row],[Revenue]]*VLOOKUP(Data1[[#This Row],[Product Name]],Table24[],2,FALSE)</f>
        <v>448</v>
      </c>
      <c r="K333" s="8">
        <f>Data1[[#This Row],[Revenue]]-Data1[[#This Row],[Cost ]]</f>
        <v>112</v>
      </c>
      <c r="L333" t="s">
        <v>14</v>
      </c>
      <c r="M333" t="s">
        <v>33</v>
      </c>
      <c r="N333" t="s">
        <v>19</v>
      </c>
      <c r="O333" t="str">
        <f>TEXT(Data1[[#This Row],[Order Date]],"YYY")</f>
        <v>2025</v>
      </c>
      <c r="P333" t="str">
        <f>TEXT(Data1[[#This Row],[Order Date]],"MMM")</f>
        <v>Apr</v>
      </c>
      <c r="Q333" t="str">
        <f>TEXT(Data1[[#This Row],[Order Date]],"DDD")</f>
        <v>Tue</v>
      </c>
      <c r="R333">
        <f t="shared" si="5"/>
        <v>5</v>
      </c>
    </row>
    <row r="334" spans="1:18" x14ac:dyDescent="0.35">
      <c r="A334">
        <v>333</v>
      </c>
      <c r="B334" t="s">
        <v>379</v>
      </c>
      <c r="C334" t="s">
        <v>17</v>
      </c>
      <c r="D334" t="s">
        <v>64</v>
      </c>
      <c r="E334" s="4">
        <v>45722</v>
      </c>
      <c r="F334" s="4">
        <v>45732</v>
      </c>
      <c r="G334" s="8">
        <v>5</v>
      </c>
      <c r="H334" s="8">
        <v>536</v>
      </c>
      <c r="I334" s="8">
        <f>Data1[[#This Row],[Unit Price]]*Data1[[#This Row],[Quantity]]</f>
        <v>2680</v>
      </c>
      <c r="J334" s="8">
        <f>Data1[[#This Row],[Revenue]]*VLOOKUP(Data1[[#This Row],[Product Name]],Table24[],2,FALSE)</f>
        <v>1340</v>
      </c>
      <c r="K334" s="8">
        <f>Data1[[#This Row],[Revenue]]-Data1[[#This Row],[Cost ]]</f>
        <v>1340</v>
      </c>
      <c r="L334" t="s">
        <v>28</v>
      </c>
      <c r="M334" t="s">
        <v>547</v>
      </c>
      <c r="N334" t="s">
        <v>46</v>
      </c>
      <c r="O334" t="str">
        <f>TEXT(Data1[[#This Row],[Order Date]],"YYY")</f>
        <v>2025</v>
      </c>
      <c r="P334" t="str">
        <f>TEXT(Data1[[#This Row],[Order Date]],"MMM")</f>
        <v>Mar</v>
      </c>
      <c r="Q334" t="str">
        <f>TEXT(Data1[[#This Row],[Order Date]],"DDD")</f>
        <v>Thu</v>
      </c>
      <c r="R334">
        <f t="shared" si="5"/>
        <v>10</v>
      </c>
    </row>
    <row r="335" spans="1:18" x14ac:dyDescent="0.35">
      <c r="A335">
        <v>334</v>
      </c>
      <c r="B335" t="s">
        <v>380</v>
      </c>
      <c r="C335" t="s">
        <v>21</v>
      </c>
      <c r="D335" t="s">
        <v>83</v>
      </c>
      <c r="E335" s="4">
        <v>45945</v>
      </c>
      <c r="F335" s="4">
        <v>45949</v>
      </c>
      <c r="G335" s="8">
        <v>9</v>
      </c>
      <c r="H335" s="8">
        <v>754</v>
      </c>
      <c r="I335" s="8">
        <f>Data1[[#This Row],[Unit Price]]*Data1[[#This Row],[Quantity]]</f>
        <v>6786</v>
      </c>
      <c r="J335" s="8">
        <f>Data1[[#This Row],[Revenue]]*VLOOKUP(Data1[[#This Row],[Product Name]],Table24[],2,FALSE)</f>
        <v>5428.8</v>
      </c>
      <c r="K335" s="8">
        <f>Data1[[#This Row],[Revenue]]-Data1[[#This Row],[Cost ]]</f>
        <v>1357.1999999999998</v>
      </c>
      <c r="L335" t="s">
        <v>14</v>
      </c>
      <c r="M335" t="s">
        <v>550</v>
      </c>
      <c r="N335" t="s">
        <v>29</v>
      </c>
      <c r="O335" t="str">
        <f>TEXT(Data1[[#This Row],[Order Date]],"YYY")</f>
        <v>2025</v>
      </c>
      <c r="P335" t="str">
        <f>TEXT(Data1[[#This Row],[Order Date]],"MMM")</f>
        <v>Oct</v>
      </c>
      <c r="Q335" t="str">
        <f>TEXT(Data1[[#This Row],[Order Date]],"DDD")</f>
        <v>Wed</v>
      </c>
      <c r="R335">
        <f t="shared" si="5"/>
        <v>4</v>
      </c>
    </row>
    <row r="336" spans="1:18" x14ac:dyDescent="0.35">
      <c r="A336">
        <v>335</v>
      </c>
      <c r="B336" t="s">
        <v>381</v>
      </c>
      <c r="C336" t="s">
        <v>24</v>
      </c>
      <c r="D336" t="s">
        <v>38</v>
      </c>
      <c r="E336" s="4">
        <v>45878</v>
      </c>
      <c r="F336" s="4">
        <v>45883</v>
      </c>
      <c r="G336" s="8">
        <v>5</v>
      </c>
      <c r="H336" s="8">
        <v>292</v>
      </c>
      <c r="I336" s="8">
        <f>Data1[[#This Row],[Unit Price]]*Data1[[#This Row],[Quantity]]</f>
        <v>1460</v>
      </c>
      <c r="J336" s="8">
        <f>Data1[[#This Row],[Revenue]]*VLOOKUP(Data1[[#This Row],[Product Name]],Table24[],2,FALSE)</f>
        <v>730</v>
      </c>
      <c r="K336" s="8">
        <f>Data1[[#This Row],[Revenue]]-Data1[[#This Row],[Cost ]]</f>
        <v>730</v>
      </c>
      <c r="L336" t="s">
        <v>28</v>
      </c>
      <c r="M336" t="s">
        <v>33</v>
      </c>
      <c r="N336" t="s">
        <v>29</v>
      </c>
      <c r="O336" t="str">
        <f>TEXT(Data1[[#This Row],[Order Date]],"YYY")</f>
        <v>2025</v>
      </c>
      <c r="P336" t="str">
        <f>TEXT(Data1[[#This Row],[Order Date]],"MMM")</f>
        <v>Aug</v>
      </c>
      <c r="Q336" t="str">
        <f>TEXT(Data1[[#This Row],[Order Date]],"DDD")</f>
        <v>Sat</v>
      </c>
      <c r="R336">
        <f t="shared" si="5"/>
        <v>5</v>
      </c>
    </row>
    <row r="337" spans="1:18" x14ac:dyDescent="0.35">
      <c r="A337">
        <v>336</v>
      </c>
      <c r="B337" t="s">
        <v>382</v>
      </c>
      <c r="C337" t="s">
        <v>31</v>
      </c>
      <c r="D337" t="s">
        <v>76</v>
      </c>
      <c r="E337" s="4">
        <v>45881</v>
      </c>
      <c r="F337" s="4">
        <v>45890</v>
      </c>
      <c r="G337" s="8">
        <v>1</v>
      </c>
      <c r="H337" s="8">
        <v>521</v>
      </c>
      <c r="I337" s="8">
        <f>Data1[[#This Row],[Unit Price]]*Data1[[#This Row],[Quantity]]</f>
        <v>521</v>
      </c>
      <c r="J337" s="8">
        <f>Data1[[#This Row],[Revenue]]*VLOOKUP(Data1[[#This Row],[Product Name]],Table24[],2,FALSE)</f>
        <v>390.75</v>
      </c>
      <c r="K337" s="8">
        <f>Data1[[#This Row],[Revenue]]-Data1[[#This Row],[Cost ]]</f>
        <v>130.25</v>
      </c>
      <c r="L337" t="s">
        <v>28</v>
      </c>
      <c r="M337" t="s">
        <v>547</v>
      </c>
      <c r="N337" t="s">
        <v>46</v>
      </c>
      <c r="O337" t="str">
        <f>TEXT(Data1[[#This Row],[Order Date]],"YYY")</f>
        <v>2025</v>
      </c>
      <c r="P337" t="str">
        <f>TEXT(Data1[[#This Row],[Order Date]],"MMM")</f>
        <v>Aug</v>
      </c>
      <c r="Q337" t="str">
        <f>TEXT(Data1[[#This Row],[Order Date]],"DDD")</f>
        <v>Tue</v>
      </c>
      <c r="R337">
        <f t="shared" si="5"/>
        <v>9</v>
      </c>
    </row>
    <row r="338" spans="1:18" x14ac:dyDescent="0.35">
      <c r="A338">
        <v>337</v>
      </c>
      <c r="B338" t="s">
        <v>383</v>
      </c>
      <c r="C338" t="s">
        <v>17</v>
      </c>
      <c r="D338" t="s">
        <v>56</v>
      </c>
      <c r="E338" s="4">
        <v>46000</v>
      </c>
      <c r="F338" s="4">
        <v>46001</v>
      </c>
      <c r="G338" s="8">
        <v>5</v>
      </c>
      <c r="H338" s="8">
        <v>630</v>
      </c>
      <c r="I338" s="8">
        <f>Data1[[#This Row],[Unit Price]]*Data1[[#This Row],[Quantity]]</f>
        <v>3150</v>
      </c>
      <c r="J338" s="8">
        <f>Data1[[#This Row],[Revenue]]*VLOOKUP(Data1[[#This Row],[Product Name]],Table24[],2,FALSE)</f>
        <v>1732.5000000000002</v>
      </c>
      <c r="K338" s="8">
        <f>Data1[[#This Row],[Revenue]]-Data1[[#This Row],[Cost ]]</f>
        <v>1417.4999999999998</v>
      </c>
      <c r="L338" t="s">
        <v>14</v>
      </c>
      <c r="M338" t="s">
        <v>551</v>
      </c>
      <c r="N338" t="s">
        <v>46</v>
      </c>
      <c r="O338" t="str">
        <f>TEXT(Data1[[#This Row],[Order Date]],"YYY")</f>
        <v>2025</v>
      </c>
      <c r="P338" t="str">
        <f>TEXT(Data1[[#This Row],[Order Date]],"MMM")</f>
        <v>Dec</v>
      </c>
      <c r="Q338" t="str">
        <f>TEXT(Data1[[#This Row],[Order Date]],"DDD")</f>
        <v>Tue</v>
      </c>
      <c r="R338">
        <f t="shared" si="5"/>
        <v>1</v>
      </c>
    </row>
    <row r="339" spans="1:18" x14ac:dyDescent="0.35">
      <c r="A339">
        <v>338</v>
      </c>
      <c r="B339" t="s">
        <v>384</v>
      </c>
      <c r="C339" t="s">
        <v>17</v>
      </c>
      <c r="D339" t="s">
        <v>64</v>
      </c>
      <c r="E339" s="4">
        <v>45775</v>
      </c>
      <c r="F339" s="4">
        <v>45778</v>
      </c>
      <c r="G339" s="8">
        <v>10</v>
      </c>
      <c r="H339" s="8">
        <v>678</v>
      </c>
      <c r="I339" s="8">
        <f>Data1[[#This Row],[Unit Price]]*Data1[[#This Row],[Quantity]]</f>
        <v>6780</v>
      </c>
      <c r="J339" s="8">
        <f>Data1[[#This Row],[Revenue]]*VLOOKUP(Data1[[#This Row],[Product Name]],Table24[],2,FALSE)</f>
        <v>3390</v>
      </c>
      <c r="K339" s="8">
        <f>Data1[[#This Row],[Revenue]]-Data1[[#This Row],[Cost ]]</f>
        <v>3390</v>
      </c>
      <c r="L339" t="s">
        <v>14</v>
      </c>
      <c r="M339" t="s">
        <v>550</v>
      </c>
      <c r="N339" t="s">
        <v>46</v>
      </c>
      <c r="O339" t="str">
        <f>TEXT(Data1[[#This Row],[Order Date]],"YYY")</f>
        <v>2025</v>
      </c>
      <c r="P339" t="str">
        <f>TEXT(Data1[[#This Row],[Order Date]],"MMM")</f>
        <v>Apr</v>
      </c>
      <c r="Q339" t="str">
        <f>TEXT(Data1[[#This Row],[Order Date]],"DDD")</f>
        <v>Mon</v>
      </c>
      <c r="R339">
        <f t="shared" si="5"/>
        <v>3</v>
      </c>
    </row>
    <row r="340" spans="1:18" x14ac:dyDescent="0.35">
      <c r="A340">
        <v>339</v>
      </c>
      <c r="B340" t="s">
        <v>385</v>
      </c>
      <c r="C340" t="s">
        <v>17</v>
      </c>
      <c r="D340" t="s">
        <v>64</v>
      </c>
      <c r="E340" s="4">
        <v>45834</v>
      </c>
      <c r="F340" s="4">
        <v>45842</v>
      </c>
      <c r="G340" s="8">
        <v>7</v>
      </c>
      <c r="H340" s="8">
        <v>569</v>
      </c>
      <c r="I340" s="8">
        <f>Data1[[#This Row],[Unit Price]]*Data1[[#This Row],[Quantity]]</f>
        <v>3983</v>
      </c>
      <c r="J340" s="8">
        <f>Data1[[#This Row],[Revenue]]*VLOOKUP(Data1[[#This Row],[Product Name]],Table24[],2,FALSE)</f>
        <v>1991.5</v>
      </c>
      <c r="K340" s="8">
        <f>Data1[[#This Row],[Revenue]]-Data1[[#This Row],[Cost ]]</f>
        <v>1991.5</v>
      </c>
      <c r="L340" t="s">
        <v>14</v>
      </c>
      <c r="M340" t="s">
        <v>550</v>
      </c>
      <c r="N340" t="s">
        <v>46</v>
      </c>
      <c r="O340" t="str">
        <f>TEXT(Data1[[#This Row],[Order Date]],"YYY")</f>
        <v>2025</v>
      </c>
      <c r="P340" t="str">
        <f>TEXT(Data1[[#This Row],[Order Date]],"MMM")</f>
        <v>Jun</v>
      </c>
      <c r="Q340" t="str">
        <f>TEXT(Data1[[#This Row],[Order Date]],"DDD")</f>
        <v>Thu</v>
      </c>
      <c r="R340">
        <f t="shared" si="5"/>
        <v>8</v>
      </c>
    </row>
    <row r="341" spans="1:18" x14ac:dyDescent="0.35">
      <c r="A341">
        <v>340</v>
      </c>
      <c r="B341" t="s">
        <v>386</v>
      </c>
      <c r="C341" t="s">
        <v>24</v>
      </c>
      <c r="D341" t="s">
        <v>38</v>
      </c>
      <c r="E341" s="4">
        <v>45988</v>
      </c>
      <c r="F341" s="4">
        <v>45994</v>
      </c>
      <c r="G341" s="8">
        <v>9</v>
      </c>
      <c r="H341" s="8">
        <v>185</v>
      </c>
      <c r="I341" s="8">
        <f>Data1[[#This Row],[Unit Price]]*Data1[[#This Row],[Quantity]]</f>
        <v>1665</v>
      </c>
      <c r="J341" s="8">
        <f>Data1[[#This Row],[Revenue]]*VLOOKUP(Data1[[#This Row],[Product Name]],Table24[],2,FALSE)</f>
        <v>832.5</v>
      </c>
      <c r="K341" s="8">
        <f>Data1[[#This Row],[Revenue]]-Data1[[#This Row],[Cost ]]</f>
        <v>832.5</v>
      </c>
      <c r="L341" t="s">
        <v>28</v>
      </c>
      <c r="M341" t="s">
        <v>551</v>
      </c>
      <c r="N341" t="s">
        <v>15</v>
      </c>
      <c r="O341" t="str">
        <f>TEXT(Data1[[#This Row],[Order Date]],"YYY")</f>
        <v>2025</v>
      </c>
      <c r="P341" t="str">
        <f>TEXT(Data1[[#This Row],[Order Date]],"MMM")</f>
        <v>Nov</v>
      </c>
      <c r="Q341" t="str">
        <f>TEXT(Data1[[#This Row],[Order Date]],"DDD")</f>
        <v>Thu</v>
      </c>
      <c r="R341">
        <f t="shared" si="5"/>
        <v>6</v>
      </c>
    </row>
    <row r="342" spans="1:18" x14ac:dyDescent="0.35">
      <c r="A342">
        <v>341</v>
      </c>
      <c r="B342" t="s">
        <v>387</v>
      </c>
      <c r="C342" t="s">
        <v>21</v>
      </c>
      <c r="D342" t="s">
        <v>83</v>
      </c>
      <c r="E342" s="4">
        <v>45710</v>
      </c>
      <c r="F342" s="4">
        <v>45712</v>
      </c>
      <c r="G342" s="8">
        <v>8</v>
      </c>
      <c r="H342" s="8">
        <v>405</v>
      </c>
      <c r="I342" s="8">
        <f>Data1[[#This Row],[Unit Price]]*Data1[[#This Row],[Quantity]]</f>
        <v>3240</v>
      </c>
      <c r="J342" s="8">
        <f>Data1[[#This Row],[Revenue]]*VLOOKUP(Data1[[#This Row],[Product Name]],Table24[],2,FALSE)</f>
        <v>2592</v>
      </c>
      <c r="K342" s="8">
        <f>Data1[[#This Row],[Revenue]]-Data1[[#This Row],[Cost ]]</f>
        <v>648</v>
      </c>
      <c r="L342" t="s">
        <v>14</v>
      </c>
      <c r="M342" t="s">
        <v>547</v>
      </c>
      <c r="N342" t="s">
        <v>19</v>
      </c>
      <c r="O342" t="str">
        <f>TEXT(Data1[[#This Row],[Order Date]],"YYY")</f>
        <v>2025</v>
      </c>
      <c r="P342" t="str">
        <f>TEXT(Data1[[#This Row],[Order Date]],"MMM")</f>
        <v>Feb</v>
      </c>
      <c r="Q342" t="str">
        <f>TEXT(Data1[[#This Row],[Order Date]],"DDD")</f>
        <v>Sat</v>
      </c>
      <c r="R342">
        <f t="shared" si="5"/>
        <v>2</v>
      </c>
    </row>
    <row r="343" spans="1:18" x14ac:dyDescent="0.35">
      <c r="A343">
        <v>342</v>
      </c>
      <c r="B343" t="s">
        <v>388</v>
      </c>
      <c r="C343" t="s">
        <v>24</v>
      </c>
      <c r="D343" t="s">
        <v>38</v>
      </c>
      <c r="E343" s="4">
        <v>45757</v>
      </c>
      <c r="F343" s="4">
        <v>45765</v>
      </c>
      <c r="G343" s="8">
        <v>10</v>
      </c>
      <c r="H343" s="8">
        <v>923</v>
      </c>
      <c r="I343" s="8">
        <f>Data1[[#This Row],[Unit Price]]*Data1[[#This Row],[Quantity]]</f>
        <v>9230</v>
      </c>
      <c r="J343" s="8">
        <f>Data1[[#This Row],[Revenue]]*VLOOKUP(Data1[[#This Row],[Product Name]],Table24[],2,FALSE)</f>
        <v>4615</v>
      </c>
      <c r="K343" s="8">
        <f>Data1[[#This Row],[Revenue]]-Data1[[#This Row],[Cost ]]</f>
        <v>4615</v>
      </c>
      <c r="L343" t="s">
        <v>14</v>
      </c>
      <c r="M343" t="s">
        <v>549</v>
      </c>
      <c r="N343" t="s">
        <v>29</v>
      </c>
      <c r="O343" t="str">
        <f>TEXT(Data1[[#This Row],[Order Date]],"YYY")</f>
        <v>2025</v>
      </c>
      <c r="P343" t="str">
        <f>TEXT(Data1[[#This Row],[Order Date]],"MMM")</f>
        <v>Apr</v>
      </c>
      <c r="Q343" t="str">
        <f>TEXT(Data1[[#This Row],[Order Date]],"DDD")</f>
        <v>Thu</v>
      </c>
      <c r="R343">
        <f t="shared" si="5"/>
        <v>8</v>
      </c>
    </row>
    <row r="344" spans="1:18" x14ac:dyDescent="0.35">
      <c r="A344">
        <v>343</v>
      </c>
      <c r="B344" t="s">
        <v>389</v>
      </c>
      <c r="C344" t="s">
        <v>24</v>
      </c>
      <c r="D344" t="s">
        <v>25</v>
      </c>
      <c r="E344" s="4">
        <v>45811</v>
      </c>
      <c r="F344" s="4">
        <v>45815</v>
      </c>
      <c r="G344" s="8">
        <v>10</v>
      </c>
      <c r="H344" s="8">
        <v>325</v>
      </c>
      <c r="I344" s="8">
        <f>Data1[[#This Row],[Unit Price]]*Data1[[#This Row],[Quantity]]</f>
        <v>3250</v>
      </c>
      <c r="J344" s="8">
        <f>Data1[[#This Row],[Revenue]]*VLOOKUP(Data1[[#This Row],[Product Name]],Table24[],2,FALSE)</f>
        <v>1787.5000000000002</v>
      </c>
      <c r="K344" s="8">
        <f>Data1[[#This Row],[Revenue]]-Data1[[#This Row],[Cost ]]</f>
        <v>1462.4999999999998</v>
      </c>
      <c r="L344" t="s">
        <v>28</v>
      </c>
      <c r="M344" t="s">
        <v>33</v>
      </c>
      <c r="N344" t="s">
        <v>46</v>
      </c>
      <c r="O344" t="str">
        <f>TEXT(Data1[[#This Row],[Order Date]],"YYY")</f>
        <v>2025</v>
      </c>
      <c r="P344" t="str">
        <f>TEXT(Data1[[#This Row],[Order Date]],"MMM")</f>
        <v>Jun</v>
      </c>
      <c r="Q344" t="str">
        <f>TEXT(Data1[[#This Row],[Order Date]],"DDD")</f>
        <v>Tue</v>
      </c>
      <c r="R344">
        <f t="shared" si="5"/>
        <v>4</v>
      </c>
    </row>
    <row r="345" spans="1:18" x14ac:dyDescent="0.35">
      <c r="A345">
        <v>344</v>
      </c>
      <c r="B345" t="s">
        <v>390</v>
      </c>
      <c r="C345" t="s">
        <v>24</v>
      </c>
      <c r="D345" t="s">
        <v>70</v>
      </c>
      <c r="E345" s="4">
        <v>45936</v>
      </c>
      <c r="F345" s="4">
        <v>45941</v>
      </c>
      <c r="G345" s="8">
        <v>6</v>
      </c>
      <c r="H345" s="8">
        <v>564</v>
      </c>
      <c r="I345" s="8">
        <f>Data1[[#This Row],[Unit Price]]*Data1[[#This Row],[Quantity]]</f>
        <v>3384</v>
      </c>
      <c r="J345" s="8">
        <f>Data1[[#This Row],[Revenue]]*VLOOKUP(Data1[[#This Row],[Product Name]],Table24[],2,FALSE)</f>
        <v>1861.2</v>
      </c>
      <c r="K345" s="8">
        <f>Data1[[#This Row],[Revenue]]-Data1[[#This Row],[Cost ]]</f>
        <v>1522.8</v>
      </c>
      <c r="L345" t="s">
        <v>14</v>
      </c>
      <c r="M345" t="s">
        <v>551</v>
      </c>
      <c r="N345" t="s">
        <v>19</v>
      </c>
      <c r="O345" t="str">
        <f>TEXT(Data1[[#This Row],[Order Date]],"YYY")</f>
        <v>2025</v>
      </c>
      <c r="P345" t="str">
        <f>TEXT(Data1[[#This Row],[Order Date]],"MMM")</f>
        <v>Oct</v>
      </c>
      <c r="Q345" t="str">
        <f>TEXT(Data1[[#This Row],[Order Date]],"DDD")</f>
        <v>Mon</v>
      </c>
      <c r="R345">
        <f t="shared" si="5"/>
        <v>5</v>
      </c>
    </row>
    <row r="346" spans="1:18" x14ac:dyDescent="0.35">
      <c r="A346">
        <v>345</v>
      </c>
      <c r="B346" t="s">
        <v>391</v>
      </c>
      <c r="C346" t="s">
        <v>21</v>
      </c>
      <c r="D346" t="s">
        <v>54</v>
      </c>
      <c r="E346" s="4">
        <v>45829</v>
      </c>
      <c r="F346" s="4">
        <v>45836</v>
      </c>
      <c r="G346" s="8">
        <v>2</v>
      </c>
      <c r="H346" s="8">
        <v>236</v>
      </c>
      <c r="I346" s="8">
        <f>Data1[[#This Row],[Unit Price]]*Data1[[#This Row],[Quantity]]</f>
        <v>472</v>
      </c>
      <c r="J346" s="8">
        <f>Data1[[#This Row],[Revenue]]*VLOOKUP(Data1[[#This Row],[Product Name]],Table24[],2,FALSE)</f>
        <v>330.4</v>
      </c>
      <c r="K346" s="8">
        <f>Data1[[#This Row],[Revenue]]-Data1[[#This Row],[Cost ]]</f>
        <v>141.60000000000002</v>
      </c>
      <c r="L346" t="s">
        <v>28</v>
      </c>
      <c r="M346" t="s">
        <v>551</v>
      </c>
      <c r="N346" t="s">
        <v>15</v>
      </c>
      <c r="O346" t="str">
        <f>TEXT(Data1[[#This Row],[Order Date]],"YYY")</f>
        <v>2025</v>
      </c>
      <c r="P346" t="str">
        <f>TEXT(Data1[[#This Row],[Order Date]],"MMM")</f>
        <v>Jun</v>
      </c>
      <c r="Q346" t="str">
        <f>TEXT(Data1[[#This Row],[Order Date]],"DDD")</f>
        <v>Sat</v>
      </c>
      <c r="R346">
        <f t="shared" si="5"/>
        <v>7</v>
      </c>
    </row>
    <row r="347" spans="1:18" x14ac:dyDescent="0.35">
      <c r="A347">
        <v>346</v>
      </c>
      <c r="B347" t="s">
        <v>392</v>
      </c>
      <c r="C347" t="s">
        <v>21</v>
      </c>
      <c r="D347" t="s">
        <v>40</v>
      </c>
      <c r="E347" s="4">
        <v>45964</v>
      </c>
      <c r="F347" s="4">
        <v>45971</v>
      </c>
      <c r="G347" s="8">
        <v>1</v>
      </c>
      <c r="H347" s="8">
        <v>741</v>
      </c>
      <c r="I347" s="8">
        <f>Data1[[#This Row],[Unit Price]]*Data1[[#This Row],[Quantity]]</f>
        <v>741</v>
      </c>
      <c r="J347" s="8">
        <f>Data1[[#This Row],[Revenue]]*VLOOKUP(Data1[[#This Row],[Product Name]],Table24[],2,FALSE)</f>
        <v>481.65000000000003</v>
      </c>
      <c r="K347" s="8">
        <f>Data1[[#This Row],[Revenue]]-Data1[[#This Row],[Cost ]]</f>
        <v>259.34999999999997</v>
      </c>
      <c r="L347" t="s">
        <v>14</v>
      </c>
      <c r="M347" t="s">
        <v>549</v>
      </c>
      <c r="N347" t="s">
        <v>29</v>
      </c>
      <c r="O347" t="str">
        <f>TEXT(Data1[[#This Row],[Order Date]],"YYY")</f>
        <v>2025</v>
      </c>
      <c r="P347" t="str">
        <f>TEXT(Data1[[#This Row],[Order Date]],"MMM")</f>
        <v>Nov</v>
      </c>
      <c r="Q347" t="str">
        <f>TEXT(Data1[[#This Row],[Order Date]],"DDD")</f>
        <v>Mon</v>
      </c>
      <c r="R347">
        <f t="shared" si="5"/>
        <v>7</v>
      </c>
    </row>
    <row r="348" spans="1:18" x14ac:dyDescent="0.35">
      <c r="A348">
        <v>347</v>
      </c>
      <c r="B348" t="s">
        <v>393</v>
      </c>
      <c r="C348" t="s">
        <v>12</v>
      </c>
      <c r="D348" t="s">
        <v>27</v>
      </c>
      <c r="E348" s="4">
        <v>45911</v>
      </c>
      <c r="F348" s="4">
        <v>45917</v>
      </c>
      <c r="G348" s="8">
        <v>6</v>
      </c>
      <c r="H348" s="8">
        <v>992</v>
      </c>
      <c r="I348" s="8">
        <f>Data1[[#This Row],[Unit Price]]*Data1[[#This Row],[Quantity]]</f>
        <v>5952</v>
      </c>
      <c r="J348" s="8">
        <f>Data1[[#This Row],[Revenue]]*VLOOKUP(Data1[[#This Row],[Product Name]],Table24[],2,FALSE)</f>
        <v>3868.8</v>
      </c>
      <c r="K348" s="8">
        <f>Data1[[#This Row],[Revenue]]-Data1[[#This Row],[Cost ]]</f>
        <v>2083.1999999999998</v>
      </c>
      <c r="L348" t="s">
        <v>28</v>
      </c>
      <c r="M348" t="s">
        <v>549</v>
      </c>
      <c r="N348" t="s">
        <v>15</v>
      </c>
      <c r="O348" t="str">
        <f>TEXT(Data1[[#This Row],[Order Date]],"YYY")</f>
        <v>2025</v>
      </c>
      <c r="P348" t="str">
        <f>TEXT(Data1[[#This Row],[Order Date]],"MMM")</f>
        <v>Sep</v>
      </c>
      <c r="Q348" t="str">
        <f>TEXT(Data1[[#This Row],[Order Date]],"DDD")</f>
        <v>Thu</v>
      </c>
      <c r="R348">
        <f t="shared" si="5"/>
        <v>6</v>
      </c>
    </row>
    <row r="349" spans="1:18" x14ac:dyDescent="0.35">
      <c r="A349">
        <v>348</v>
      </c>
      <c r="B349" t="s">
        <v>394</v>
      </c>
      <c r="C349" t="s">
        <v>24</v>
      </c>
      <c r="D349" t="s">
        <v>25</v>
      </c>
      <c r="E349" s="4">
        <v>45920</v>
      </c>
      <c r="F349" s="4">
        <v>45921</v>
      </c>
      <c r="G349" s="8">
        <v>5</v>
      </c>
      <c r="H349" s="8">
        <v>55</v>
      </c>
      <c r="I349" s="8">
        <f>Data1[[#This Row],[Unit Price]]*Data1[[#This Row],[Quantity]]</f>
        <v>275</v>
      </c>
      <c r="J349" s="8">
        <f>Data1[[#This Row],[Revenue]]*VLOOKUP(Data1[[#This Row],[Product Name]],Table24[],2,FALSE)</f>
        <v>151.25</v>
      </c>
      <c r="K349" s="8">
        <f>Data1[[#This Row],[Revenue]]-Data1[[#This Row],[Cost ]]</f>
        <v>123.75</v>
      </c>
      <c r="L349" t="s">
        <v>14</v>
      </c>
      <c r="M349" t="s">
        <v>551</v>
      </c>
      <c r="N349" t="s">
        <v>46</v>
      </c>
      <c r="O349" t="str">
        <f>TEXT(Data1[[#This Row],[Order Date]],"YYY")</f>
        <v>2025</v>
      </c>
      <c r="P349" t="str">
        <f>TEXT(Data1[[#This Row],[Order Date]],"MMM")</f>
        <v>Sep</v>
      </c>
      <c r="Q349" t="str">
        <f>TEXT(Data1[[#This Row],[Order Date]],"DDD")</f>
        <v>Sat</v>
      </c>
      <c r="R349">
        <f t="shared" si="5"/>
        <v>1</v>
      </c>
    </row>
    <row r="350" spans="1:18" x14ac:dyDescent="0.35">
      <c r="A350">
        <v>349</v>
      </c>
      <c r="B350" t="s">
        <v>395</v>
      </c>
      <c r="C350" t="s">
        <v>17</v>
      </c>
      <c r="D350" t="s">
        <v>56</v>
      </c>
      <c r="E350" s="4">
        <v>45742</v>
      </c>
      <c r="F350" s="4">
        <v>45751</v>
      </c>
      <c r="G350" s="8">
        <v>7</v>
      </c>
      <c r="H350" s="8">
        <v>216</v>
      </c>
      <c r="I350" s="8">
        <f>Data1[[#This Row],[Unit Price]]*Data1[[#This Row],[Quantity]]</f>
        <v>1512</v>
      </c>
      <c r="J350" s="8">
        <f>Data1[[#This Row],[Revenue]]*VLOOKUP(Data1[[#This Row],[Product Name]],Table24[],2,FALSE)</f>
        <v>831.6</v>
      </c>
      <c r="K350" s="8">
        <f>Data1[[#This Row],[Revenue]]-Data1[[#This Row],[Cost ]]</f>
        <v>680.4</v>
      </c>
      <c r="L350" t="s">
        <v>28</v>
      </c>
      <c r="M350" t="s">
        <v>550</v>
      </c>
      <c r="N350" t="s">
        <v>19</v>
      </c>
      <c r="O350" t="str">
        <f>TEXT(Data1[[#This Row],[Order Date]],"YYY")</f>
        <v>2025</v>
      </c>
      <c r="P350" t="str">
        <f>TEXT(Data1[[#This Row],[Order Date]],"MMM")</f>
        <v>Mar</v>
      </c>
      <c r="Q350" t="str">
        <f>TEXT(Data1[[#This Row],[Order Date]],"DDD")</f>
        <v>Wed</v>
      </c>
      <c r="R350">
        <f t="shared" si="5"/>
        <v>9</v>
      </c>
    </row>
    <row r="351" spans="1:18" x14ac:dyDescent="0.35">
      <c r="A351">
        <v>350</v>
      </c>
      <c r="B351" t="s">
        <v>396</v>
      </c>
      <c r="C351" t="s">
        <v>21</v>
      </c>
      <c r="D351" t="s">
        <v>83</v>
      </c>
      <c r="E351" s="4">
        <v>46011</v>
      </c>
      <c r="F351" s="4">
        <v>46013</v>
      </c>
      <c r="G351" s="8">
        <v>3</v>
      </c>
      <c r="H351" s="8">
        <v>375</v>
      </c>
      <c r="I351" s="8">
        <f>Data1[[#This Row],[Unit Price]]*Data1[[#This Row],[Quantity]]</f>
        <v>1125</v>
      </c>
      <c r="J351" s="8">
        <f>Data1[[#This Row],[Revenue]]*VLOOKUP(Data1[[#This Row],[Product Name]],Table24[],2,FALSE)</f>
        <v>900</v>
      </c>
      <c r="K351" s="8">
        <f>Data1[[#This Row],[Revenue]]-Data1[[#This Row],[Cost ]]</f>
        <v>225</v>
      </c>
      <c r="L351" t="s">
        <v>28</v>
      </c>
      <c r="M351" t="s">
        <v>547</v>
      </c>
      <c r="N351" t="s">
        <v>29</v>
      </c>
      <c r="O351" t="str">
        <f>TEXT(Data1[[#This Row],[Order Date]],"YYY")</f>
        <v>2025</v>
      </c>
      <c r="P351" t="str">
        <f>TEXT(Data1[[#This Row],[Order Date]],"MMM")</f>
        <v>Dec</v>
      </c>
      <c r="Q351" t="str">
        <f>TEXT(Data1[[#This Row],[Order Date]],"DDD")</f>
        <v>Sat</v>
      </c>
      <c r="R351">
        <f t="shared" si="5"/>
        <v>2</v>
      </c>
    </row>
    <row r="352" spans="1:18" x14ac:dyDescent="0.35">
      <c r="A352">
        <v>351</v>
      </c>
      <c r="B352" t="s">
        <v>397</v>
      </c>
      <c r="C352" t="s">
        <v>21</v>
      </c>
      <c r="D352" t="s">
        <v>40</v>
      </c>
      <c r="E352" s="4">
        <v>45702</v>
      </c>
      <c r="F352" s="4">
        <v>45712</v>
      </c>
      <c r="G352" s="8">
        <v>10</v>
      </c>
      <c r="H352" s="8">
        <v>503</v>
      </c>
      <c r="I352" s="8">
        <f>Data1[[#This Row],[Unit Price]]*Data1[[#This Row],[Quantity]]</f>
        <v>5030</v>
      </c>
      <c r="J352" s="8">
        <f>Data1[[#This Row],[Revenue]]*VLOOKUP(Data1[[#This Row],[Product Name]],Table24[],2,FALSE)</f>
        <v>3269.5</v>
      </c>
      <c r="K352" s="8">
        <f>Data1[[#This Row],[Revenue]]-Data1[[#This Row],[Cost ]]</f>
        <v>1760.5</v>
      </c>
      <c r="L352" t="s">
        <v>28</v>
      </c>
      <c r="M352" t="s">
        <v>550</v>
      </c>
      <c r="N352" t="s">
        <v>46</v>
      </c>
      <c r="O352" t="str">
        <f>TEXT(Data1[[#This Row],[Order Date]],"YYY")</f>
        <v>2025</v>
      </c>
      <c r="P352" t="str">
        <f>TEXT(Data1[[#This Row],[Order Date]],"MMM")</f>
        <v>Feb</v>
      </c>
      <c r="Q352" t="str">
        <f>TEXT(Data1[[#This Row],[Order Date]],"DDD")</f>
        <v>Fri</v>
      </c>
      <c r="R352">
        <f t="shared" si="5"/>
        <v>10</v>
      </c>
    </row>
    <row r="353" spans="1:18" x14ac:dyDescent="0.35">
      <c r="A353">
        <v>352</v>
      </c>
      <c r="B353" t="s">
        <v>398</v>
      </c>
      <c r="C353" t="s">
        <v>24</v>
      </c>
      <c r="D353" t="s">
        <v>70</v>
      </c>
      <c r="E353" s="4">
        <v>45810</v>
      </c>
      <c r="F353" s="4">
        <v>45817</v>
      </c>
      <c r="G353" s="8">
        <v>6</v>
      </c>
      <c r="H353" s="8">
        <v>974</v>
      </c>
      <c r="I353" s="8">
        <f>Data1[[#This Row],[Unit Price]]*Data1[[#This Row],[Quantity]]</f>
        <v>5844</v>
      </c>
      <c r="J353" s="8">
        <f>Data1[[#This Row],[Revenue]]*VLOOKUP(Data1[[#This Row],[Product Name]],Table24[],2,FALSE)</f>
        <v>3214.2000000000003</v>
      </c>
      <c r="K353" s="8">
        <f>Data1[[#This Row],[Revenue]]-Data1[[#This Row],[Cost ]]</f>
        <v>2629.7999999999997</v>
      </c>
      <c r="L353" t="s">
        <v>14</v>
      </c>
      <c r="M353" t="s">
        <v>549</v>
      </c>
      <c r="N353" t="s">
        <v>19</v>
      </c>
      <c r="O353" t="str">
        <f>TEXT(Data1[[#This Row],[Order Date]],"YYY")</f>
        <v>2025</v>
      </c>
      <c r="P353" t="str">
        <f>TEXT(Data1[[#This Row],[Order Date]],"MMM")</f>
        <v>Jun</v>
      </c>
      <c r="Q353" t="str">
        <f>TEXT(Data1[[#This Row],[Order Date]],"DDD")</f>
        <v>Mon</v>
      </c>
      <c r="R353">
        <f t="shared" si="5"/>
        <v>7</v>
      </c>
    </row>
    <row r="354" spans="1:18" x14ac:dyDescent="0.35">
      <c r="A354">
        <v>353</v>
      </c>
      <c r="B354" t="s">
        <v>399</v>
      </c>
      <c r="C354" t="s">
        <v>24</v>
      </c>
      <c r="D354" t="s">
        <v>25</v>
      </c>
      <c r="E354" s="4">
        <v>45863</v>
      </c>
      <c r="F354" s="4">
        <v>45870</v>
      </c>
      <c r="G354" s="8">
        <v>3</v>
      </c>
      <c r="H354" s="8">
        <v>486</v>
      </c>
      <c r="I354" s="8">
        <f>Data1[[#This Row],[Unit Price]]*Data1[[#This Row],[Quantity]]</f>
        <v>1458</v>
      </c>
      <c r="J354" s="8">
        <f>Data1[[#This Row],[Revenue]]*VLOOKUP(Data1[[#This Row],[Product Name]],Table24[],2,FALSE)</f>
        <v>801.90000000000009</v>
      </c>
      <c r="K354" s="8">
        <f>Data1[[#This Row],[Revenue]]-Data1[[#This Row],[Cost ]]</f>
        <v>656.09999999999991</v>
      </c>
      <c r="L354" t="s">
        <v>14</v>
      </c>
      <c r="M354" t="s">
        <v>549</v>
      </c>
      <c r="N354" t="s">
        <v>46</v>
      </c>
      <c r="O354" t="str">
        <f>TEXT(Data1[[#This Row],[Order Date]],"YYY")</f>
        <v>2025</v>
      </c>
      <c r="P354" t="str">
        <f>TEXT(Data1[[#This Row],[Order Date]],"MMM")</f>
        <v>Jul</v>
      </c>
      <c r="Q354" t="str">
        <f>TEXT(Data1[[#This Row],[Order Date]],"DDD")</f>
        <v>Fri</v>
      </c>
      <c r="R354">
        <f t="shared" si="5"/>
        <v>7</v>
      </c>
    </row>
    <row r="355" spans="1:18" x14ac:dyDescent="0.35">
      <c r="A355">
        <v>354</v>
      </c>
      <c r="B355" t="s">
        <v>400</v>
      </c>
      <c r="C355" t="s">
        <v>12</v>
      </c>
      <c r="D355" t="s">
        <v>58</v>
      </c>
      <c r="E355" s="4">
        <v>45947</v>
      </c>
      <c r="F355" s="4">
        <v>45952</v>
      </c>
      <c r="G355" s="8">
        <v>5</v>
      </c>
      <c r="H355" s="8">
        <v>803</v>
      </c>
      <c r="I355" s="8">
        <f>Data1[[#This Row],[Unit Price]]*Data1[[#This Row],[Quantity]]</f>
        <v>4015</v>
      </c>
      <c r="J355" s="8">
        <f>Data1[[#This Row],[Revenue]]*VLOOKUP(Data1[[#This Row],[Product Name]],Table24[],2,FALSE)</f>
        <v>3412.75</v>
      </c>
      <c r="K355" s="8">
        <f>Data1[[#This Row],[Revenue]]-Data1[[#This Row],[Cost ]]</f>
        <v>602.25</v>
      </c>
      <c r="L355" t="s">
        <v>14</v>
      </c>
      <c r="M355" t="s">
        <v>33</v>
      </c>
      <c r="N355" t="s">
        <v>19</v>
      </c>
      <c r="O355" t="str">
        <f>TEXT(Data1[[#This Row],[Order Date]],"YYY")</f>
        <v>2025</v>
      </c>
      <c r="P355" t="str">
        <f>TEXT(Data1[[#This Row],[Order Date]],"MMM")</f>
        <v>Oct</v>
      </c>
      <c r="Q355" t="str">
        <f>TEXT(Data1[[#This Row],[Order Date]],"DDD")</f>
        <v>Fri</v>
      </c>
      <c r="R355">
        <f t="shared" si="5"/>
        <v>5</v>
      </c>
    </row>
    <row r="356" spans="1:18" x14ac:dyDescent="0.35">
      <c r="A356">
        <v>355</v>
      </c>
      <c r="B356" t="s">
        <v>401</v>
      </c>
      <c r="C356" t="s">
        <v>24</v>
      </c>
      <c r="D356" t="s">
        <v>25</v>
      </c>
      <c r="E356" s="4">
        <v>45863</v>
      </c>
      <c r="F356" s="4">
        <v>45868</v>
      </c>
      <c r="G356" s="8">
        <v>4</v>
      </c>
      <c r="H356" s="8">
        <v>176</v>
      </c>
      <c r="I356" s="8">
        <f>Data1[[#This Row],[Unit Price]]*Data1[[#This Row],[Quantity]]</f>
        <v>704</v>
      </c>
      <c r="J356" s="8">
        <f>Data1[[#This Row],[Revenue]]*VLOOKUP(Data1[[#This Row],[Product Name]],Table24[],2,FALSE)</f>
        <v>387.20000000000005</v>
      </c>
      <c r="K356" s="8">
        <f>Data1[[#This Row],[Revenue]]-Data1[[#This Row],[Cost ]]</f>
        <v>316.79999999999995</v>
      </c>
      <c r="L356" t="s">
        <v>28</v>
      </c>
      <c r="M356" t="s">
        <v>551</v>
      </c>
      <c r="N356" t="s">
        <v>29</v>
      </c>
      <c r="O356" t="str">
        <f>TEXT(Data1[[#This Row],[Order Date]],"YYY")</f>
        <v>2025</v>
      </c>
      <c r="P356" t="str">
        <f>TEXT(Data1[[#This Row],[Order Date]],"MMM")</f>
        <v>Jul</v>
      </c>
      <c r="Q356" t="str">
        <f>TEXT(Data1[[#This Row],[Order Date]],"DDD")</f>
        <v>Fri</v>
      </c>
      <c r="R356">
        <f t="shared" si="5"/>
        <v>5</v>
      </c>
    </row>
    <row r="357" spans="1:18" x14ac:dyDescent="0.35">
      <c r="A357">
        <v>356</v>
      </c>
      <c r="B357" t="s">
        <v>402</v>
      </c>
      <c r="C357" t="s">
        <v>24</v>
      </c>
      <c r="D357" t="s">
        <v>38</v>
      </c>
      <c r="E357" s="4">
        <v>45732</v>
      </c>
      <c r="F357" s="4">
        <v>45745</v>
      </c>
      <c r="G357" s="8">
        <v>4</v>
      </c>
      <c r="H357" s="8">
        <v>468</v>
      </c>
      <c r="I357" s="8">
        <f>Data1[[#This Row],[Unit Price]]*Data1[[#This Row],[Quantity]]</f>
        <v>1872</v>
      </c>
      <c r="J357" s="8">
        <f>Data1[[#This Row],[Revenue]]*VLOOKUP(Data1[[#This Row],[Product Name]],Table24[],2,FALSE)</f>
        <v>936</v>
      </c>
      <c r="K357" s="8">
        <f>Data1[[#This Row],[Revenue]]-Data1[[#This Row],[Cost ]]</f>
        <v>936</v>
      </c>
      <c r="L357" t="s">
        <v>28</v>
      </c>
      <c r="M357" t="s">
        <v>549</v>
      </c>
      <c r="N357" t="s">
        <v>15</v>
      </c>
      <c r="O357" t="str">
        <f>TEXT(Data1[[#This Row],[Order Date]],"YYY")</f>
        <v>2025</v>
      </c>
      <c r="P357" t="str">
        <f>TEXT(Data1[[#This Row],[Order Date]],"MMM")</f>
        <v>Mar</v>
      </c>
      <c r="Q357" t="str">
        <f>TEXT(Data1[[#This Row],[Order Date]],"DDD")</f>
        <v>Sun</v>
      </c>
      <c r="R357">
        <f t="shared" si="5"/>
        <v>13</v>
      </c>
    </row>
    <row r="358" spans="1:18" x14ac:dyDescent="0.35">
      <c r="A358">
        <v>357</v>
      </c>
      <c r="B358" t="s">
        <v>403</v>
      </c>
      <c r="C358" t="s">
        <v>31</v>
      </c>
      <c r="D358" t="s">
        <v>76</v>
      </c>
      <c r="E358" s="4">
        <v>45775</v>
      </c>
      <c r="F358" s="4">
        <v>45780</v>
      </c>
      <c r="G358" s="8">
        <v>3</v>
      </c>
      <c r="H358" s="8">
        <v>788</v>
      </c>
      <c r="I358" s="8">
        <f>Data1[[#This Row],[Unit Price]]*Data1[[#This Row],[Quantity]]</f>
        <v>2364</v>
      </c>
      <c r="J358" s="8">
        <f>Data1[[#This Row],[Revenue]]*VLOOKUP(Data1[[#This Row],[Product Name]],Table24[],2,FALSE)</f>
        <v>1773</v>
      </c>
      <c r="K358" s="8">
        <f>Data1[[#This Row],[Revenue]]-Data1[[#This Row],[Cost ]]</f>
        <v>591</v>
      </c>
      <c r="L358" t="s">
        <v>14</v>
      </c>
      <c r="M358" t="s">
        <v>549</v>
      </c>
      <c r="N358" t="s">
        <v>19</v>
      </c>
      <c r="O358" t="str">
        <f>TEXT(Data1[[#This Row],[Order Date]],"YYY")</f>
        <v>2025</v>
      </c>
      <c r="P358" t="str">
        <f>TEXT(Data1[[#This Row],[Order Date]],"MMM")</f>
        <v>Apr</v>
      </c>
      <c r="Q358" t="str">
        <f>TEXT(Data1[[#This Row],[Order Date]],"DDD")</f>
        <v>Mon</v>
      </c>
      <c r="R358">
        <f t="shared" si="5"/>
        <v>5</v>
      </c>
    </row>
    <row r="359" spans="1:18" x14ac:dyDescent="0.35">
      <c r="A359">
        <v>358</v>
      </c>
      <c r="B359" t="s">
        <v>404</v>
      </c>
      <c r="C359" t="s">
        <v>21</v>
      </c>
      <c r="D359" t="s">
        <v>83</v>
      </c>
      <c r="E359" s="4">
        <v>45700</v>
      </c>
      <c r="F359" s="4">
        <v>45701</v>
      </c>
      <c r="G359" s="8">
        <v>8</v>
      </c>
      <c r="H359" s="8">
        <v>509</v>
      </c>
      <c r="I359" s="8">
        <f>Data1[[#This Row],[Unit Price]]*Data1[[#This Row],[Quantity]]</f>
        <v>4072</v>
      </c>
      <c r="J359" s="8">
        <f>Data1[[#This Row],[Revenue]]*VLOOKUP(Data1[[#This Row],[Product Name]],Table24[],2,FALSE)</f>
        <v>3257.6000000000004</v>
      </c>
      <c r="K359" s="8">
        <f>Data1[[#This Row],[Revenue]]-Data1[[#This Row],[Cost ]]</f>
        <v>814.39999999999964</v>
      </c>
      <c r="L359" t="s">
        <v>14</v>
      </c>
      <c r="M359" t="s">
        <v>33</v>
      </c>
      <c r="N359" t="s">
        <v>19</v>
      </c>
      <c r="O359" t="str">
        <f>TEXT(Data1[[#This Row],[Order Date]],"YYY")</f>
        <v>2025</v>
      </c>
      <c r="P359" t="str">
        <f>TEXT(Data1[[#This Row],[Order Date]],"MMM")</f>
        <v>Feb</v>
      </c>
      <c r="Q359" t="str">
        <f>TEXT(Data1[[#This Row],[Order Date]],"DDD")</f>
        <v>Wed</v>
      </c>
      <c r="R359">
        <f t="shared" si="5"/>
        <v>1</v>
      </c>
    </row>
    <row r="360" spans="1:18" x14ac:dyDescent="0.35">
      <c r="A360">
        <v>359</v>
      </c>
      <c r="B360" t="s">
        <v>405</v>
      </c>
      <c r="C360" t="s">
        <v>31</v>
      </c>
      <c r="D360" t="s">
        <v>42</v>
      </c>
      <c r="E360" s="4">
        <v>45692</v>
      </c>
      <c r="F360" s="4">
        <v>45707</v>
      </c>
      <c r="G360" s="8">
        <v>2</v>
      </c>
      <c r="H360" s="8">
        <v>530</v>
      </c>
      <c r="I360" s="8">
        <f>Data1[[#This Row],[Unit Price]]*Data1[[#This Row],[Quantity]]</f>
        <v>1060</v>
      </c>
      <c r="J360" s="8">
        <f>Data1[[#This Row],[Revenue]]*VLOOKUP(Data1[[#This Row],[Product Name]],Table24[],2,FALSE)</f>
        <v>689</v>
      </c>
      <c r="K360" s="8">
        <f>Data1[[#This Row],[Revenue]]-Data1[[#This Row],[Cost ]]</f>
        <v>371</v>
      </c>
      <c r="L360" t="s">
        <v>28</v>
      </c>
      <c r="M360" t="s">
        <v>551</v>
      </c>
      <c r="N360" t="s">
        <v>46</v>
      </c>
      <c r="O360" t="str">
        <f>TEXT(Data1[[#This Row],[Order Date]],"YYY")</f>
        <v>2025</v>
      </c>
      <c r="P360" t="str">
        <f>TEXT(Data1[[#This Row],[Order Date]],"MMM")</f>
        <v>Feb</v>
      </c>
      <c r="Q360" t="str">
        <f>TEXT(Data1[[#This Row],[Order Date]],"DDD")</f>
        <v>Tue</v>
      </c>
      <c r="R360">
        <f t="shared" si="5"/>
        <v>15</v>
      </c>
    </row>
    <row r="361" spans="1:18" x14ac:dyDescent="0.35">
      <c r="A361">
        <v>360</v>
      </c>
      <c r="B361" t="s">
        <v>406</v>
      </c>
      <c r="C361" t="s">
        <v>31</v>
      </c>
      <c r="D361" t="s">
        <v>76</v>
      </c>
      <c r="E361" s="4">
        <v>45759</v>
      </c>
      <c r="F361" s="4">
        <v>45767</v>
      </c>
      <c r="G361" s="8">
        <v>7</v>
      </c>
      <c r="H361" s="8">
        <v>744</v>
      </c>
      <c r="I361" s="8">
        <f>Data1[[#This Row],[Unit Price]]*Data1[[#This Row],[Quantity]]</f>
        <v>5208</v>
      </c>
      <c r="J361" s="8">
        <f>Data1[[#This Row],[Revenue]]*VLOOKUP(Data1[[#This Row],[Product Name]],Table24[],2,FALSE)</f>
        <v>3906</v>
      </c>
      <c r="K361" s="8">
        <f>Data1[[#This Row],[Revenue]]-Data1[[#This Row],[Cost ]]</f>
        <v>1302</v>
      </c>
      <c r="L361" t="s">
        <v>14</v>
      </c>
      <c r="M361" t="s">
        <v>550</v>
      </c>
      <c r="N361" t="s">
        <v>19</v>
      </c>
      <c r="O361" t="str">
        <f>TEXT(Data1[[#This Row],[Order Date]],"YYY")</f>
        <v>2025</v>
      </c>
      <c r="P361" t="str">
        <f>TEXT(Data1[[#This Row],[Order Date]],"MMM")</f>
        <v>Apr</v>
      </c>
      <c r="Q361" t="str">
        <f>TEXT(Data1[[#This Row],[Order Date]],"DDD")</f>
        <v>Sat</v>
      </c>
      <c r="R361">
        <f t="shared" si="5"/>
        <v>8</v>
      </c>
    </row>
    <row r="362" spans="1:18" x14ac:dyDescent="0.35">
      <c r="A362">
        <v>361</v>
      </c>
      <c r="B362" t="s">
        <v>407</v>
      </c>
      <c r="C362" t="s">
        <v>24</v>
      </c>
      <c r="D362" t="s">
        <v>38</v>
      </c>
      <c r="E362" s="4">
        <v>45892</v>
      </c>
      <c r="F362" s="4">
        <v>45903</v>
      </c>
      <c r="G362" s="8">
        <v>4</v>
      </c>
      <c r="H362" s="8">
        <v>444</v>
      </c>
      <c r="I362" s="8">
        <f>Data1[[#This Row],[Unit Price]]*Data1[[#This Row],[Quantity]]</f>
        <v>1776</v>
      </c>
      <c r="J362" s="8">
        <f>Data1[[#This Row],[Revenue]]*VLOOKUP(Data1[[#This Row],[Product Name]],Table24[],2,FALSE)</f>
        <v>888</v>
      </c>
      <c r="K362" s="8">
        <f>Data1[[#This Row],[Revenue]]-Data1[[#This Row],[Cost ]]</f>
        <v>888</v>
      </c>
      <c r="L362" t="s">
        <v>28</v>
      </c>
      <c r="M362" t="s">
        <v>33</v>
      </c>
      <c r="N362" t="s">
        <v>15</v>
      </c>
      <c r="O362" t="str">
        <f>TEXT(Data1[[#This Row],[Order Date]],"YYY")</f>
        <v>2025</v>
      </c>
      <c r="P362" t="str">
        <f>TEXT(Data1[[#This Row],[Order Date]],"MMM")</f>
        <v>Aug</v>
      </c>
      <c r="Q362" t="str">
        <f>TEXT(Data1[[#This Row],[Order Date]],"DDD")</f>
        <v>Sat</v>
      </c>
      <c r="R362">
        <f t="shared" si="5"/>
        <v>11</v>
      </c>
    </row>
    <row r="363" spans="1:18" x14ac:dyDescent="0.35">
      <c r="A363">
        <v>362</v>
      </c>
      <c r="B363" t="s">
        <v>408</v>
      </c>
      <c r="C363" t="s">
        <v>24</v>
      </c>
      <c r="D363" t="s">
        <v>70</v>
      </c>
      <c r="E363" s="4">
        <v>45858</v>
      </c>
      <c r="F363" s="4">
        <v>45866</v>
      </c>
      <c r="G363" s="8">
        <v>7</v>
      </c>
      <c r="H363" s="8">
        <v>474</v>
      </c>
      <c r="I363" s="8">
        <f>Data1[[#This Row],[Unit Price]]*Data1[[#This Row],[Quantity]]</f>
        <v>3318</v>
      </c>
      <c r="J363" s="8">
        <f>Data1[[#This Row],[Revenue]]*VLOOKUP(Data1[[#This Row],[Product Name]],Table24[],2,FALSE)</f>
        <v>1824.9</v>
      </c>
      <c r="K363" s="8">
        <f>Data1[[#This Row],[Revenue]]-Data1[[#This Row],[Cost ]]</f>
        <v>1493.1</v>
      </c>
      <c r="L363" t="s">
        <v>14</v>
      </c>
      <c r="M363" t="s">
        <v>550</v>
      </c>
      <c r="N363" t="s">
        <v>15</v>
      </c>
      <c r="O363" t="str">
        <f>TEXT(Data1[[#This Row],[Order Date]],"YYY")</f>
        <v>2025</v>
      </c>
      <c r="P363" t="str">
        <f>TEXT(Data1[[#This Row],[Order Date]],"MMM")</f>
        <v>Jul</v>
      </c>
      <c r="Q363" t="str">
        <f>TEXT(Data1[[#This Row],[Order Date]],"DDD")</f>
        <v>Sun</v>
      </c>
      <c r="R363">
        <f t="shared" si="5"/>
        <v>8</v>
      </c>
    </row>
    <row r="364" spans="1:18" x14ac:dyDescent="0.35">
      <c r="A364">
        <v>363</v>
      </c>
      <c r="B364" t="s">
        <v>409</v>
      </c>
      <c r="C364" t="s">
        <v>12</v>
      </c>
      <c r="D364" t="s">
        <v>27</v>
      </c>
      <c r="E364" s="4">
        <v>45931</v>
      </c>
      <c r="F364" s="4">
        <v>45936</v>
      </c>
      <c r="G364" s="8">
        <v>8</v>
      </c>
      <c r="H364" s="8">
        <v>731</v>
      </c>
      <c r="I364" s="8">
        <f>Data1[[#This Row],[Unit Price]]*Data1[[#This Row],[Quantity]]</f>
        <v>5848</v>
      </c>
      <c r="J364" s="8">
        <f>Data1[[#This Row],[Revenue]]*VLOOKUP(Data1[[#This Row],[Product Name]],Table24[],2,FALSE)</f>
        <v>3801.2000000000003</v>
      </c>
      <c r="K364" s="8">
        <f>Data1[[#This Row],[Revenue]]-Data1[[#This Row],[Cost ]]</f>
        <v>2046.7999999999997</v>
      </c>
      <c r="L364" t="s">
        <v>14</v>
      </c>
      <c r="M364" t="s">
        <v>547</v>
      </c>
      <c r="N364" t="s">
        <v>46</v>
      </c>
      <c r="O364" t="str">
        <f>TEXT(Data1[[#This Row],[Order Date]],"YYY")</f>
        <v>2025</v>
      </c>
      <c r="P364" t="str">
        <f>TEXT(Data1[[#This Row],[Order Date]],"MMM")</f>
        <v>Oct</v>
      </c>
      <c r="Q364" t="str">
        <f>TEXT(Data1[[#This Row],[Order Date]],"DDD")</f>
        <v>Wed</v>
      </c>
      <c r="R364">
        <f t="shared" si="5"/>
        <v>5</v>
      </c>
    </row>
    <row r="365" spans="1:18" x14ac:dyDescent="0.35">
      <c r="A365">
        <v>364</v>
      </c>
      <c r="B365" t="s">
        <v>410</v>
      </c>
      <c r="C365" t="s">
        <v>17</v>
      </c>
      <c r="D365" t="s">
        <v>18</v>
      </c>
      <c r="E365" s="4">
        <v>45804</v>
      </c>
      <c r="F365" s="4">
        <v>45811</v>
      </c>
      <c r="G365" s="8">
        <v>2</v>
      </c>
      <c r="H365" s="8">
        <v>288</v>
      </c>
      <c r="I365" s="8">
        <f>Data1[[#This Row],[Unit Price]]*Data1[[#This Row],[Quantity]]</f>
        <v>576</v>
      </c>
      <c r="J365" s="8">
        <f>Data1[[#This Row],[Revenue]]*VLOOKUP(Data1[[#This Row],[Product Name]],Table24[],2,FALSE)</f>
        <v>288</v>
      </c>
      <c r="K365" s="8">
        <f>Data1[[#This Row],[Revenue]]-Data1[[#This Row],[Cost ]]</f>
        <v>288</v>
      </c>
      <c r="L365" t="s">
        <v>14</v>
      </c>
      <c r="M365" t="s">
        <v>547</v>
      </c>
      <c r="N365" t="s">
        <v>46</v>
      </c>
      <c r="O365" t="str">
        <f>TEXT(Data1[[#This Row],[Order Date]],"YYY")</f>
        <v>2025</v>
      </c>
      <c r="P365" t="str">
        <f>TEXT(Data1[[#This Row],[Order Date]],"MMM")</f>
        <v>May</v>
      </c>
      <c r="Q365" t="str">
        <f>TEXT(Data1[[#This Row],[Order Date]],"DDD")</f>
        <v>Tue</v>
      </c>
      <c r="R365">
        <f t="shared" si="5"/>
        <v>7</v>
      </c>
    </row>
    <row r="366" spans="1:18" x14ac:dyDescent="0.35">
      <c r="A366">
        <v>365</v>
      </c>
      <c r="B366" t="s">
        <v>411</v>
      </c>
      <c r="C366" t="s">
        <v>21</v>
      </c>
      <c r="D366" t="s">
        <v>83</v>
      </c>
      <c r="E366" s="4">
        <v>46007</v>
      </c>
      <c r="F366" s="4">
        <v>46022</v>
      </c>
      <c r="G366" s="8">
        <v>8</v>
      </c>
      <c r="H366" s="8">
        <v>179</v>
      </c>
      <c r="I366" s="8">
        <f>Data1[[#This Row],[Unit Price]]*Data1[[#This Row],[Quantity]]</f>
        <v>1432</v>
      </c>
      <c r="J366" s="8">
        <f>Data1[[#This Row],[Revenue]]*VLOOKUP(Data1[[#This Row],[Product Name]],Table24[],2,FALSE)</f>
        <v>1145.6000000000001</v>
      </c>
      <c r="K366" s="8">
        <f>Data1[[#This Row],[Revenue]]-Data1[[#This Row],[Cost ]]</f>
        <v>286.39999999999986</v>
      </c>
      <c r="L366" t="s">
        <v>28</v>
      </c>
      <c r="M366" t="s">
        <v>33</v>
      </c>
      <c r="N366" t="s">
        <v>29</v>
      </c>
      <c r="O366" t="str">
        <f>TEXT(Data1[[#This Row],[Order Date]],"YYY")</f>
        <v>2025</v>
      </c>
      <c r="P366" t="str">
        <f>TEXT(Data1[[#This Row],[Order Date]],"MMM")</f>
        <v>Dec</v>
      </c>
      <c r="Q366" t="str">
        <f>TEXT(Data1[[#This Row],[Order Date]],"DDD")</f>
        <v>Tue</v>
      </c>
      <c r="R366">
        <f t="shared" si="5"/>
        <v>15</v>
      </c>
    </row>
    <row r="367" spans="1:18" x14ac:dyDescent="0.35">
      <c r="A367">
        <v>366</v>
      </c>
      <c r="B367" t="s">
        <v>412</v>
      </c>
      <c r="C367" t="s">
        <v>17</v>
      </c>
      <c r="D367" t="s">
        <v>56</v>
      </c>
      <c r="E367" s="4">
        <v>45725</v>
      </c>
      <c r="F367" s="4">
        <v>45730</v>
      </c>
      <c r="G367" s="8">
        <v>6</v>
      </c>
      <c r="H367" s="8">
        <v>788</v>
      </c>
      <c r="I367" s="8">
        <f>Data1[[#This Row],[Unit Price]]*Data1[[#This Row],[Quantity]]</f>
        <v>4728</v>
      </c>
      <c r="J367" s="8">
        <f>Data1[[#This Row],[Revenue]]*VLOOKUP(Data1[[#This Row],[Product Name]],Table24[],2,FALSE)</f>
        <v>2600.4</v>
      </c>
      <c r="K367" s="8">
        <f>Data1[[#This Row],[Revenue]]-Data1[[#This Row],[Cost ]]</f>
        <v>2127.6</v>
      </c>
      <c r="L367" t="s">
        <v>14</v>
      </c>
      <c r="M367" t="s">
        <v>549</v>
      </c>
      <c r="N367" t="s">
        <v>46</v>
      </c>
      <c r="O367" t="str">
        <f>TEXT(Data1[[#This Row],[Order Date]],"YYY")</f>
        <v>2025</v>
      </c>
      <c r="P367" t="str">
        <f>TEXT(Data1[[#This Row],[Order Date]],"MMM")</f>
        <v>Mar</v>
      </c>
      <c r="Q367" t="str">
        <f>TEXT(Data1[[#This Row],[Order Date]],"DDD")</f>
        <v>Sun</v>
      </c>
      <c r="R367">
        <f t="shared" si="5"/>
        <v>5</v>
      </c>
    </row>
    <row r="368" spans="1:18" x14ac:dyDescent="0.35">
      <c r="A368">
        <v>367</v>
      </c>
      <c r="B368" t="s">
        <v>413</v>
      </c>
      <c r="C368" t="s">
        <v>21</v>
      </c>
      <c r="D368" t="s">
        <v>40</v>
      </c>
      <c r="E368" s="4">
        <v>45883</v>
      </c>
      <c r="F368" s="4">
        <v>45885</v>
      </c>
      <c r="G368" s="8">
        <v>3</v>
      </c>
      <c r="H368" s="8">
        <v>949</v>
      </c>
      <c r="I368" s="8">
        <f>Data1[[#This Row],[Unit Price]]*Data1[[#This Row],[Quantity]]</f>
        <v>2847</v>
      </c>
      <c r="J368" s="8">
        <f>Data1[[#This Row],[Revenue]]*VLOOKUP(Data1[[#This Row],[Product Name]],Table24[],2,FALSE)</f>
        <v>1850.55</v>
      </c>
      <c r="K368" s="8">
        <f>Data1[[#This Row],[Revenue]]-Data1[[#This Row],[Cost ]]</f>
        <v>996.45</v>
      </c>
      <c r="L368" t="s">
        <v>14</v>
      </c>
      <c r="M368" t="s">
        <v>33</v>
      </c>
      <c r="N368" t="s">
        <v>29</v>
      </c>
      <c r="O368" t="str">
        <f>TEXT(Data1[[#This Row],[Order Date]],"YYY")</f>
        <v>2025</v>
      </c>
      <c r="P368" t="str">
        <f>TEXT(Data1[[#This Row],[Order Date]],"MMM")</f>
        <v>Aug</v>
      </c>
      <c r="Q368" t="str">
        <f>TEXT(Data1[[#This Row],[Order Date]],"DDD")</f>
        <v>Thu</v>
      </c>
      <c r="R368">
        <f t="shared" si="5"/>
        <v>2</v>
      </c>
    </row>
    <row r="369" spans="1:18" x14ac:dyDescent="0.35">
      <c r="A369">
        <v>368</v>
      </c>
      <c r="B369" t="s">
        <v>414</v>
      </c>
      <c r="C369" t="s">
        <v>17</v>
      </c>
      <c r="D369" t="s">
        <v>64</v>
      </c>
      <c r="E369" s="4">
        <v>45977</v>
      </c>
      <c r="F369" s="4">
        <v>45986</v>
      </c>
      <c r="G369" s="8">
        <v>8</v>
      </c>
      <c r="H369" s="8">
        <v>137</v>
      </c>
      <c r="I369" s="8">
        <f>Data1[[#This Row],[Unit Price]]*Data1[[#This Row],[Quantity]]</f>
        <v>1096</v>
      </c>
      <c r="J369" s="8">
        <f>Data1[[#This Row],[Revenue]]*VLOOKUP(Data1[[#This Row],[Product Name]],Table24[],2,FALSE)</f>
        <v>548</v>
      </c>
      <c r="K369" s="8">
        <f>Data1[[#This Row],[Revenue]]-Data1[[#This Row],[Cost ]]</f>
        <v>548</v>
      </c>
      <c r="L369" t="s">
        <v>14</v>
      </c>
      <c r="M369" t="s">
        <v>550</v>
      </c>
      <c r="N369" t="s">
        <v>15</v>
      </c>
      <c r="O369" t="str">
        <f>TEXT(Data1[[#This Row],[Order Date]],"YYY")</f>
        <v>2025</v>
      </c>
      <c r="P369" t="str">
        <f>TEXT(Data1[[#This Row],[Order Date]],"MMM")</f>
        <v>Nov</v>
      </c>
      <c r="Q369" t="str">
        <f>TEXT(Data1[[#This Row],[Order Date]],"DDD")</f>
        <v>Sun</v>
      </c>
      <c r="R369">
        <f t="shared" si="5"/>
        <v>9</v>
      </c>
    </row>
    <row r="370" spans="1:18" x14ac:dyDescent="0.35">
      <c r="A370">
        <v>369</v>
      </c>
      <c r="B370" t="s">
        <v>415</v>
      </c>
      <c r="C370" t="s">
        <v>12</v>
      </c>
      <c r="D370" t="s">
        <v>27</v>
      </c>
      <c r="E370" s="4">
        <v>45895</v>
      </c>
      <c r="F370" s="4">
        <v>45898</v>
      </c>
      <c r="G370" s="8">
        <v>2</v>
      </c>
      <c r="H370" s="8">
        <v>968</v>
      </c>
      <c r="I370" s="8">
        <f>Data1[[#This Row],[Unit Price]]*Data1[[#This Row],[Quantity]]</f>
        <v>1936</v>
      </c>
      <c r="J370" s="8">
        <f>Data1[[#This Row],[Revenue]]*VLOOKUP(Data1[[#This Row],[Product Name]],Table24[],2,FALSE)</f>
        <v>1258.4000000000001</v>
      </c>
      <c r="K370" s="8">
        <f>Data1[[#This Row],[Revenue]]-Data1[[#This Row],[Cost ]]</f>
        <v>677.59999999999991</v>
      </c>
      <c r="L370" t="s">
        <v>28</v>
      </c>
      <c r="M370" t="s">
        <v>551</v>
      </c>
      <c r="N370" t="s">
        <v>46</v>
      </c>
      <c r="O370" t="str">
        <f>TEXT(Data1[[#This Row],[Order Date]],"YYY")</f>
        <v>2025</v>
      </c>
      <c r="P370" t="str">
        <f>TEXT(Data1[[#This Row],[Order Date]],"MMM")</f>
        <v>Aug</v>
      </c>
      <c r="Q370" t="str">
        <f>TEXT(Data1[[#This Row],[Order Date]],"DDD")</f>
        <v>Tue</v>
      </c>
      <c r="R370">
        <f t="shared" si="5"/>
        <v>3</v>
      </c>
    </row>
    <row r="371" spans="1:18" x14ac:dyDescent="0.35">
      <c r="A371">
        <v>370</v>
      </c>
      <c r="B371" t="s">
        <v>416</v>
      </c>
      <c r="C371" t="s">
        <v>24</v>
      </c>
      <c r="D371" t="s">
        <v>70</v>
      </c>
      <c r="E371" s="4">
        <v>45913</v>
      </c>
      <c r="F371" s="4">
        <v>45922</v>
      </c>
      <c r="G371" s="8">
        <v>9</v>
      </c>
      <c r="H371" s="8">
        <v>605</v>
      </c>
      <c r="I371" s="8">
        <f>Data1[[#This Row],[Unit Price]]*Data1[[#This Row],[Quantity]]</f>
        <v>5445</v>
      </c>
      <c r="J371" s="8">
        <f>Data1[[#This Row],[Revenue]]*VLOOKUP(Data1[[#This Row],[Product Name]],Table24[],2,FALSE)</f>
        <v>2994.7500000000005</v>
      </c>
      <c r="K371" s="8">
        <f>Data1[[#This Row],[Revenue]]-Data1[[#This Row],[Cost ]]</f>
        <v>2450.2499999999995</v>
      </c>
      <c r="L371" t="s">
        <v>28</v>
      </c>
      <c r="M371" t="s">
        <v>550</v>
      </c>
      <c r="N371" t="s">
        <v>46</v>
      </c>
      <c r="O371" t="str">
        <f>TEXT(Data1[[#This Row],[Order Date]],"YYY")</f>
        <v>2025</v>
      </c>
      <c r="P371" t="str">
        <f>TEXT(Data1[[#This Row],[Order Date]],"MMM")</f>
        <v>Sep</v>
      </c>
      <c r="Q371" t="str">
        <f>TEXT(Data1[[#This Row],[Order Date]],"DDD")</f>
        <v>Sat</v>
      </c>
      <c r="R371">
        <f t="shared" si="5"/>
        <v>9</v>
      </c>
    </row>
    <row r="372" spans="1:18" x14ac:dyDescent="0.35">
      <c r="A372">
        <v>371</v>
      </c>
      <c r="B372" t="s">
        <v>417</v>
      </c>
      <c r="C372" t="s">
        <v>24</v>
      </c>
      <c r="D372" t="s">
        <v>25</v>
      </c>
      <c r="E372" s="4">
        <v>45932</v>
      </c>
      <c r="F372" s="4">
        <v>45942</v>
      </c>
      <c r="G372" s="8">
        <v>5</v>
      </c>
      <c r="H372" s="8">
        <v>50</v>
      </c>
      <c r="I372" s="8">
        <f>Data1[[#This Row],[Unit Price]]*Data1[[#This Row],[Quantity]]</f>
        <v>250</v>
      </c>
      <c r="J372" s="8">
        <f>Data1[[#This Row],[Revenue]]*VLOOKUP(Data1[[#This Row],[Product Name]],Table24[],2,FALSE)</f>
        <v>137.5</v>
      </c>
      <c r="K372" s="8">
        <f>Data1[[#This Row],[Revenue]]-Data1[[#This Row],[Cost ]]</f>
        <v>112.5</v>
      </c>
      <c r="L372" t="s">
        <v>28</v>
      </c>
      <c r="M372" t="s">
        <v>547</v>
      </c>
      <c r="N372" t="s">
        <v>19</v>
      </c>
      <c r="O372" t="str">
        <f>TEXT(Data1[[#This Row],[Order Date]],"YYY")</f>
        <v>2025</v>
      </c>
      <c r="P372" t="str">
        <f>TEXT(Data1[[#This Row],[Order Date]],"MMM")</f>
        <v>Oct</v>
      </c>
      <c r="Q372" t="str">
        <f>TEXT(Data1[[#This Row],[Order Date]],"DDD")</f>
        <v>Thu</v>
      </c>
      <c r="R372">
        <f t="shared" si="5"/>
        <v>10</v>
      </c>
    </row>
    <row r="373" spans="1:18" x14ac:dyDescent="0.35">
      <c r="A373">
        <v>372</v>
      </c>
      <c r="B373" t="s">
        <v>418</v>
      </c>
      <c r="C373" t="s">
        <v>12</v>
      </c>
      <c r="D373" t="s">
        <v>13</v>
      </c>
      <c r="E373" s="4">
        <v>46003</v>
      </c>
      <c r="F373" s="4">
        <v>46014</v>
      </c>
      <c r="G373" s="8">
        <v>9</v>
      </c>
      <c r="H373" s="8">
        <v>647</v>
      </c>
      <c r="I373" s="8">
        <f>Data1[[#This Row],[Unit Price]]*Data1[[#This Row],[Quantity]]</f>
        <v>5823</v>
      </c>
      <c r="J373" s="8">
        <f>Data1[[#This Row],[Revenue]]*VLOOKUP(Data1[[#This Row],[Product Name]],Table24[],2,FALSE)</f>
        <v>4367.25</v>
      </c>
      <c r="K373" s="8">
        <f>Data1[[#This Row],[Revenue]]-Data1[[#This Row],[Cost ]]</f>
        <v>1455.75</v>
      </c>
      <c r="L373" t="s">
        <v>14</v>
      </c>
      <c r="M373" t="s">
        <v>549</v>
      </c>
      <c r="N373" t="s">
        <v>29</v>
      </c>
      <c r="O373" t="str">
        <f>TEXT(Data1[[#This Row],[Order Date]],"YYY")</f>
        <v>2025</v>
      </c>
      <c r="P373" t="str">
        <f>TEXT(Data1[[#This Row],[Order Date]],"MMM")</f>
        <v>Dec</v>
      </c>
      <c r="Q373" t="str">
        <f>TEXT(Data1[[#This Row],[Order Date]],"DDD")</f>
        <v>Fri</v>
      </c>
      <c r="R373">
        <f t="shared" si="5"/>
        <v>11</v>
      </c>
    </row>
    <row r="374" spans="1:18" x14ac:dyDescent="0.35">
      <c r="A374">
        <v>373</v>
      </c>
      <c r="B374" t="s">
        <v>419</v>
      </c>
      <c r="C374" t="s">
        <v>21</v>
      </c>
      <c r="D374" t="s">
        <v>83</v>
      </c>
      <c r="E374" s="4">
        <v>45790</v>
      </c>
      <c r="F374" s="4">
        <v>45793</v>
      </c>
      <c r="G374" s="8">
        <v>10</v>
      </c>
      <c r="H374" s="8">
        <v>253</v>
      </c>
      <c r="I374" s="8">
        <f>Data1[[#This Row],[Unit Price]]*Data1[[#This Row],[Quantity]]</f>
        <v>2530</v>
      </c>
      <c r="J374" s="8">
        <f>Data1[[#This Row],[Revenue]]*VLOOKUP(Data1[[#This Row],[Product Name]],Table24[],2,FALSE)</f>
        <v>2024</v>
      </c>
      <c r="K374" s="8">
        <f>Data1[[#This Row],[Revenue]]-Data1[[#This Row],[Cost ]]</f>
        <v>506</v>
      </c>
      <c r="L374" t="s">
        <v>14</v>
      </c>
      <c r="M374" t="s">
        <v>549</v>
      </c>
      <c r="N374" t="s">
        <v>19</v>
      </c>
      <c r="O374" t="str">
        <f>TEXT(Data1[[#This Row],[Order Date]],"YYY")</f>
        <v>2025</v>
      </c>
      <c r="P374" t="str">
        <f>TEXT(Data1[[#This Row],[Order Date]],"MMM")</f>
        <v>May</v>
      </c>
      <c r="Q374" t="str">
        <f>TEXT(Data1[[#This Row],[Order Date]],"DDD")</f>
        <v>Tue</v>
      </c>
      <c r="R374">
        <f t="shared" si="5"/>
        <v>3</v>
      </c>
    </row>
    <row r="375" spans="1:18" x14ac:dyDescent="0.35">
      <c r="A375">
        <v>374</v>
      </c>
      <c r="B375" t="s">
        <v>420</v>
      </c>
      <c r="C375" t="s">
        <v>17</v>
      </c>
      <c r="D375" t="s">
        <v>44</v>
      </c>
      <c r="E375" s="4">
        <v>45821</v>
      </c>
      <c r="F375" s="4">
        <v>45828</v>
      </c>
      <c r="G375" s="8">
        <v>10</v>
      </c>
      <c r="H375" s="8">
        <v>525</v>
      </c>
      <c r="I375" s="8">
        <f>Data1[[#This Row],[Unit Price]]*Data1[[#This Row],[Quantity]]</f>
        <v>5250</v>
      </c>
      <c r="J375" s="8">
        <f>Data1[[#This Row],[Revenue]]*VLOOKUP(Data1[[#This Row],[Product Name]],Table24[],2,FALSE)</f>
        <v>3150</v>
      </c>
      <c r="K375" s="8">
        <f>Data1[[#This Row],[Revenue]]-Data1[[#This Row],[Cost ]]</f>
        <v>2100</v>
      </c>
      <c r="L375" t="s">
        <v>28</v>
      </c>
      <c r="M375" t="s">
        <v>549</v>
      </c>
      <c r="N375" t="s">
        <v>46</v>
      </c>
      <c r="O375" t="str">
        <f>TEXT(Data1[[#This Row],[Order Date]],"YYY")</f>
        <v>2025</v>
      </c>
      <c r="P375" t="str">
        <f>TEXT(Data1[[#This Row],[Order Date]],"MMM")</f>
        <v>Jun</v>
      </c>
      <c r="Q375" t="str">
        <f>TEXT(Data1[[#This Row],[Order Date]],"DDD")</f>
        <v>Fri</v>
      </c>
      <c r="R375">
        <f t="shared" si="5"/>
        <v>7</v>
      </c>
    </row>
    <row r="376" spans="1:18" x14ac:dyDescent="0.35">
      <c r="A376">
        <v>375</v>
      </c>
      <c r="B376" t="s">
        <v>421</v>
      </c>
      <c r="C376" t="s">
        <v>21</v>
      </c>
      <c r="D376" t="s">
        <v>54</v>
      </c>
      <c r="E376" s="4">
        <v>45704</v>
      </c>
      <c r="F376" s="4">
        <v>45710</v>
      </c>
      <c r="G376" s="8">
        <v>6</v>
      </c>
      <c r="H376" s="8">
        <v>678</v>
      </c>
      <c r="I376" s="8">
        <f>Data1[[#This Row],[Unit Price]]*Data1[[#This Row],[Quantity]]</f>
        <v>4068</v>
      </c>
      <c r="J376" s="8">
        <f>Data1[[#This Row],[Revenue]]*VLOOKUP(Data1[[#This Row],[Product Name]],Table24[],2,FALSE)</f>
        <v>2847.6</v>
      </c>
      <c r="K376" s="8">
        <f>Data1[[#This Row],[Revenue]]-Data1[[#This Row],[Cost ]]</f>
        <v>1220.4000000000001</v>
      </c>
      <c r="L376" t="s">
        <v>28</v>
      </c>
      <c r="M376" t="s">
        <v>551</v>
      </c>
      <c r="N376" t="s">
        <v>46</v>
      </c>
      <c r="O376" t="str">
        <f>TEXT(Data1[[#This Row],[Order Date]],"YYY")</f>
        <v>2025</v>
      </c>
      <c r="P376" t="str">
        <f>TEXT(Data1[[#This Row],[Order Date]],"MMM")</f>
        <v>Feb</v>
      </c>
      <c r="Q376" t="str">
        <f>TEXT(Data1[[#This Row],[Order Date]],"DDD")</f>
        <v>Sun</v>
      </c>
      <c r="R376">
        <f t="shared" si="5"/>
        <v>6</v>
      </c>
    </row>
    <row r="377" spans="1:18" x14ac:dyDescent="0.35">
      <c r="A377">
        <v>376</v>
      </c>
      <c r="B377" t="s">
        <v>422</v>
      </c>
      <c r="C377" t="s">
        <v>21</v>
      </c>
      <c r="D377" t="s">
        <v>54</v>
      </c>
      <c r="E377" s="4">
        <v>45905</v>
      </c>
      <c r="F377" s="4">
        <v>45907</v>
      </c>
      <c r="G377" s="8">
        <v>6</v>
      </c>
      <c r="H377" s="8">
        <v>117</v>
      </c>
      <c r="I377" s="8">
        <f>Data1[[#This Row],[Unit Price]]*Data1[[#This Row],[Quantity]]</f>
        <v>702</v>
      </c>
      <c r="J377" s="8">
        <f>Data1[[#This Row],[Revenue]]*VLOOKUP(Data1[[#This Row],[Product Name]],Table24[],2,FALSE)</f>
        <v>491.4</v>
      </c>
      <c r="K377" s="8">
        <f>Data1[[#This Row],[Revenue]]-Data1[[#This Row],[Cost ]]</f>
        <v>210.60000000000002</v>
      </c>
      <c r="L377" t="s">
        <v>14</v>
      </c>
      <c r="M377" t="s">
        <v>547</v>
      </c>
      <c r="N377" t="s">
        <v>15</v>
      </c>
      <c r="O377" t="str">
        <f>TEXT(Data1[[#This Row],[Order Date]],"YYY")</f>
        <v>2025</v>
      </c>
      <c r="P377" t="str">
        <f>TEXT(Data1[[#This Row],[Order Date]],"MMM")</f>
        <v>Sep</v>
      </c>
      <c r="Q377" t="str">
        <f>TEXT(Data1[[#This Row],[Order Date]],"DDD")</f>
        <v>Fri</v>
      </c>
      <c r="R377">
        <f t="shared" si="5"/>
        <v>2</v>
      </c>
    </row>
    <row r="378" spans="1:18" x14ac:dyDescent="0.35">
      <c r="A378">
        <v>377</v>
      </c>
      <c r="B378" t="s">
        <v>423</v>
      </c>
      <c r="C378" t="s">
        <v>21</v>
      </c>
      <c r="D378" t="s">
        <v>54</v>
      </c>
      <c r="E378" s="4">
        <v>45701</v>
      </c>
      <c r="F378" s="4">
        <v>45715</v>
      </c>
      <c r="G378" s="8">
        <v>3</v>
      </c>
      <c r="H378" s="8">
        <v>262</v>
      </c>
      <c r="I378" s="8">
        <f>Data1[[#This Row],[Unit Price]]*Data1[[#This Row],[Quantity]]</f>
        <v>786</v>
      </c>
      <c r="J378" s="8">
        <f>Data1[[#This Row],[Revenue]]*VLOOKUP(Data1[[#This Row],[Product Name]],Table24[],2,FALSE)</f>
        <v>550.19999999999993</v>
      </c>
      <c r="K378" s="8">
        <f>Data1[[#This Row],[Revenue]]-Data1[[#This Row],[Cost ]]</f>
        <v>235.80000000000007</v>
      </c>
      <c r="L378" t="s">
        <v>28</v>
      </c>
      <c r="M378" t="s">
        <v>550</v>
      </c>
      <c r="N378" t="s">
        <v>19</v>
      </c>
      <c r="O378" t="str">
        <f>TEXT(Data1[[#This Row],[Order Date]],"YYY")</f>
        <v>2025</v>
      </c>
      <c r="P378" t="str">
        <f>TEXT(Data1[[#This Row],[Order Date]],"MMM")</f>
        <v>Feb</v>
      </c>
      <c r="Q378" t="str">
        <f>TEXT(Data1[[#This Row],[Order Date]],"DDD")</f>
        <v>Thu</v>
      </c>
      <c r="R378">
        <f t="shared" si="5"/>
        <v>14</v>
      </c>
    </row>
    <row r="379" spans="1:18" x14ac:dyDescent="0.35">
      <c r="A379">
        <v>378</v>
      </c>
      <c r="B379" t="s">
        <v>424</v>
      </c>
      <c r="C379" t="s">
        <v>24</v>
      </c>
      <c r="D379" t="s">
        <v>70</v>
      </c>
      <c r="E379" s="4">
        <v>45848</v>
      </c>
      <c r="F379" s="4">
        <v>45856</v>
      </c>
      <c r="G379" s="8">
        <v>8</v>
      </c>
      <c r="H379" s="8">
        <v>360</v>
      </c>
      <c r="I379" s="8">
        <f>Data1[[#This Row],[Unit Price]]*Data1[[#This Row],[Quantity]]</f>
        <v>2880</v>
      </c>
      <c r="J379" s="8">
        <f>Data1[[#This Row],[Revenue]]*VLOOKUP(Data1[[#This Row],[Product Name]],Table24[],2,FALSE)</f>
        <v>1584.0000000000002</v>
      </c>
      <c r="K379" s="8">
        <f>Data1[[#This Row],[Revenue]]-Data1[[#This Row],[Cost ]]</f>
        <v>1295.9999999999998</v>
      </c>
      <c r="L379" t="s">
        <v>28</v>
      </c>
      <c r="M379" t="s">
        <v>550</v>
      </c>
      <c r="N379" t="s">
        <v>29</v>
      </c>
      <c r="O379" t="str">
        <f>TEXT(Data1[[#This Row],[Order Date]],"YYY")</f>
        <v>2025</v>
      </c>
      <c r="P379" t="str">
        <f>TEXT(Data1[[#This Row],[Order Date]],"MMM")</f>
        <v>Jul</v>
      </c>
      <c r="Q379" t="str">
        <f>TEXT(Data1[[#This Row],[Order Date]],"DDD")</f>
        <v>Thu</v>
      </c>
      <c r="R379">
        <f t="shared" si="5"/>
        <v>8</v>
      </c>
    </row>
    <row r="380" spans="1:18" x14ac:dyDescent="0.35">
      <c r="A380">
        <v>379</v>
      </c>
      <c r="B380" t="s">
        <v>425</v>
      </c>
      <c r="C380" t="s">
        <v>24</v>
      </c>
      <c r="D380" t="s">
        <v>38</v>
      </c>
      <c r="E380" s="4">
        <v>45952</v>
      </c>
      <c r="F380" s="4">
        <v>45953</v>
      </c>
      <c r="G380" s="8">
        <v>10</v>
      </c>
      <c r="H380" s="8">
        <v>279</v>
      </c>
      <c r="I380" s="8">
        <f>Data1[[#This Row],[Unit Price]]*Data1[[#This Row],[Quantity]]</f>
        <v>2790</v>
      </c>
      <c r="J380" s="8">
        <f>Data1[[#This Row],[Revenue]]*VLOOKUP(Data1[[#This Row],[Product Name]],Table24[],2,FALSE)</f>
        <v>1395</v>
      </c>
      <c r="K380" s="8">
        <f>Data1[[#This Row],[Revenue]]-Data1[[#This Row],[Cost ]]</f>
        <v>1395</v>
      </c>
      <c r="L380" t="s">
        <v>14</v>
      </c>
      <c r="M380" t="s">
        <v>549</v>
      </c>
      <c r="N380" t="s">
        <v>46</v>
      </c>
      <c r="O380" t="str">
        <f>TEXT(Data1[[#This Row],[Order Date]],"YYY")</f>
        <v>2025</v>
      </c>
      <c r="P380" t="str">
        <f>TEXT(Data1[[#This Row],[Order Date]],"MMM")</f>
        <v>Oct</v>
      </c>
      <c r="Q380" t="str">
        <f>TEXT(Data1[[#This Row],[Order Date]],"DDD")</f>
        <v>Wed</v>
      </c>
      <c r="R380">
        <f t="shared" si="5"/>
        <v>1</v>
      </c>
    </row>
    <row r="381" spans="1:18" x14ac:dyDescent="0.35">
      <c r="A381">
        <v>380</v>
      </c>
      <c r="B381" t="s">
        <v>426</v>
      </c>
      <c r="C381" t="s">
        <v>17</v>
      </c>
      <c r="D381" t="s">
        <v>64</v>
      </c>
      <c r="E381" s="4">
        <v>45675</v>
      </c>
      <c r="F381" s="4">
        <v>45678</v>
      </c>
      <c r="G381" s="8">
        <v>4</v>
      </c>
      <c r="H381" s="8">
        <v>801</v>
      </c>
      <c r="I381" s="8">
        <f>Data1[[#This Row],[Unit Price]]*Data1[[#This Row],[Quantity]]</f>
        <v>3204</v>
      </c>
      <c r="J381" s="8">
        <f>Data1[[#This Row],[Revenue]]*VLOOKUP(Data1[[#This Row],[Product Name]],Table24[],2,FALSE)</f>
        <v>1602</v>
      </c>
      <c r="K381" s="8">
        <f>Data1[[#This Row],[Revenue]]-Data1[[#This Row],[Cost ]]</f>
        <v>1602</v>
      </c>
      <c r="L381" t="s">
        <v>14</v>
      </c>
      <c r="M381" t="s">
        <v>550</v>
      </c>
      <c r="N381" t="s">
        <v>15</v>
      </c>
      <c r="O381" t="str">
        <f>TEXT(Data1[[#This Row],[Order Date]],"YYY")</f>
        <v>2025</v>
      </c>
      <c r="P381" t="str">
        <f>TEXT(Data1[[#This Row],[Order Date]],"MMM")</f>
        <v>Jan</v>
      </c>
      <c r="Q381" t="str">
        <f>TEXT(Data1[[#This Row],[Order Date]],"DDD")</f>
        <v>Sat</v>
      </c>
      <c r="R381">
        <f t="shared" si="5"/>
        <v>3</v>
      </c>
    </row>
    <row r="382" spans="1:18" x14ac:dyDescent="0.35">
      <c r="A382">
        <v>381</v>
      </c>
      <c r="B382" t="s">
        <v>427</v>
      </c>
      <c r="C382" t="s">
        <v>31</v>
      </c>
      <c r="D382" t="s">
        <v>76</v>
      </c>
      <c r="E382" s="4">
        <v>45989</v>
      </c>
      <c r="F382" s="4">
        <v>45993</v>
      </c>
      <c r="G382" s="8">
        <v>4</v>
      </c>
      <c r="H382" s="8">
        <v>346</v>
      </c>
      <c r="I382" s="8">
        <f>Data1[[#This Row],[Unit Price]]*Data1[[#This Row],[Quantity]]</f>
        <v>1384</v>
      </c>
      <c r="J382" s="8">
        <f>Data1[[#This Row],[Revenue]]*VLOOKUP(Data1[[#This Row],[Product Name]],Table24[],2,FALSE)</f>
        <v>1038</v>
      </c>
      <c r="K382" s="8">
        <f>Data1[[#This Row],[Revenue]]-Data1[[#This Row],[Cost ]]</f>
        <v>346</v>
      </c>
      <c r="L382" t="s">
        <v>28</v>
      </c>
      <c r="M382" t="s">
        <v>551</v>
      </c>
      <c r="N382" t="s">
        <v>29</v>
      </c>
      <c r="O382" t="str">
        <f>TEXT(Data1[[#This Row],[Order Date]],"YYY")</f>
        <v>2025</v>
      </c>
      <c r="P382" t="str">
        <f>TEXT(Data1[[#This Row],[Order Date]],"MMM")</f>
        <v>Nov</v>
      </c>
      <c r="Q382" t="str">
        <f>TEXT(Data1[[#This Row],[Order Date]],"DDD")</f>
        <v>Fri</v>
      </c>
      <c r="R382">
        <f t="shared" si="5"/>
        <v>4</v>
      </c>
    </row>
    <row r="383" spans="1:18" x14ac:dyDescent="0.35">
      <c r="A383">
        <v>382</v>
      </c>
      <c r="B383" t="s">
        <v>428</v>
      </c>
      <c r="C383" t="s">
        <v>21</v>
      </c>
      <c r="D383" t="s">
        <v>54</v>
      </c>
      <c r="E383" s="4">
        <v>45695</v>
      </c>
      <c r="F383" s="4">
        <v>45706</v>
      </c>
      <c r="G383" s="8">
        <v>5</v>
      </c>
      <c r="H383" s="8">
        <v>215</v>
      </c>
      <c r="I383" s="8">
        <f>Data1[[#This Row],[Unit Price]]*Data1[[#This Row],[Quantity]]</f>
        <v>1075</v>
      </c>
      <c r="J383" s="8">
        <f>Data1[[#This Row],[Revenue]]*VLOOKUP(Data1[[#This Row],[Product Name]],Table24[],2,FALSE)</f>
        <v>752.5</v>
      </c>
      <c r="K383" s="8">
        <f>Data1[[#This Row],[Revenue]]-Data1[[#This Row],[Cost ]]</f>
        <v>322.5</v>
      </c>
      <c r="L383" t="s">
        <v>28</v>
      </c>
      <c r="M383" t="s">
        <v>33</v>
      </c>
      <c r="N383" t="s">
        <v>19</v>
      </c>
      <c r="O383" t="str">
        <f>TEXT(Data1[[#This Row],[Order Date]],"YYY")</f>
        <v>2025</v>
      </c>
      <c r="P383" t="str">
        <f>TEXT(Data1[[#This Row],[Order Date]],"MMM")</f>
        <v>Feb</v>
      </c>
      <c r="Q383" t="str">
        <f>TEXT(Data1[[#This Row],[Order Date]],"DDD")</f>
        <v>Fri</v>
      </c>
      <c r="R383">
        <f t="shared" si="5"/>
        <v>11</v>
      </c>
    </row>
    <row r="384" spans="1:18" x14ac:dyDescent="0.35">
      <c r="A384">
        <v>383</v>
      </c>
      <c r="B384" t="s">
        <v>429</v>
      </c>
      <c r="C384" t="s">
        <v>12</v>
      </c>
      <c r="D384" t="s">
        <v>58</v>
      </c>
      <c r="E384" s="4">
        <v>45764</v>
      </c>
      <c r="F384" s="4">
        <v>45769</v>
      </c>
      <c r="G384" s="8">
        <v>9</v>
      </c>
      <c r="H384" s="8">
        <v>860</v>
      </c>
      <c r="I384" s="8">
        <f>Data1[[#This Row],[Unit Price]]*Data1[[#This Row],[Quantity]]</f>
        <v>7740</v>
      </c>
      <c r="J384" s="8">
        <f>Data1[[#This Row],[Revenue]]*VLOOKUP(Data1[[#This Row],[Product Name]],Table24[],2,FALSE)</f>
        <v>6579</v>
      </c>
      <c r="K384" s="8">
        <f>Data1[[#This Row],[Revenue]]-Data1[[#This Row],[Cost ]]</f>
        <v>1161</v>
      </c>
      <c r="L384" t="s">
        <v>14</v>
      </c>
      <c r="M384" t="s">
        <v>547</v>
      </c>
      <c r="N384" t="s">
        <v>46</v>
      </c>
      <c r="O384" t="str">
        <f>TEXT(Data1[[#This Row],[Order Date]],"YYY")</f>
        <v>2025</v>
      </c>
      <c r="P384" t="str">
        <f>TEXT(Data1[[#This Row],[Order Date]],"MMM")</f>
        <v>Apr</v>
      </c>
      <c r="Q384" t="str">
        <f>TEXT(Data1[[#This Row],[Order Date]],"DDD")</f>
        <v>Thu</v>
      </c>
      <c r="R384">
        <f t="shared" si="5"/>
        <v>5</v>
      </c>
    </row>
    <row r="385" spans="1:18" x14ac:dyDescent="0.35">
      <c r="A385">
        <v>384</v>
      </c>
      <c r="B385" t="s">
        <v>430</v>
      </c>
      <c r="C385" t="s">
        <v>21</v>
      </c>
      <c r="D385" t="s">
        <v>22</v>
      </c>
      <c r="E385" s="4">
        <v>45695</v>
      </c>
      <c r="F385" s="4">
        <v>45704</v>
      </c>
      <c r="G385" s="8">
        <v>2</v>
      </c>
      <c r="H385" s="8">
        <v>461</v>
      </c>
      <c r="I385" s="8">
        <f>Data1[[#This Row],[Unit Price]]*Data1[[#This Row],[Quantity]]</f>
        <v>922</v>
      </c>
      <c r="J385" s="8">
        <f>Data1[[#This Row],[Revenue]]*VLOOKUP(Data1[[#This Row],[Product Name]],Table24[],2,FALSE)</f>
        <v>691.5</v>
      </c>
      <c r="K385" s="8">
        <f>Data1[[#This Row],[Revenue]]-Data1[[#This Row],[Cost ]]</f>
        <v>230.5</v>
      </c>
      <c r="L385" t="s">
        <v>28</v>
      </c>
      <c r="M385" t="s">
        <v>549</v>
      </c>
      <c r="N385" t="s">
        <v>19</v>
      </c>
      <c r="O385" t="str">
        <f>TEXT(Data1[[#This Row],[Order Date]],"YYY")</f>
        <v>2025</v>
      </c>
      <c r="P385" t="str">
        <f>TEXT(Data1[[#This Row],[Order Date]],"MMM")</f>
        <v>Feb</v>
      </c>
      <c r="Q385" t="str">
        <f>TEXT(Data1[[#This Row],[Order Date]],"DDD")</f>
        <v>Fri</v>
      </c>
      <c r="R385">
        <f t="shared" si="5"/>
        <v>9</v>
      </c>
    </row>
    <row r="386" spans="1:18" x14ac:dyDescent="0.35">
      <c r="A386">
        <v>385</v>
      </c>
      <c r="B386" t="s">
        <v>431</v>
      </c>
      <c r="C386" t="s">
        <v>24</v>
      </c>
      <c r="D386" t="s">
        <v>25</v>
      </c>
      <c r="E386" s="4">
        <v>45988</v>
      </c>
      <c r="F386" s="4">
        <v>45997</v>
      </c>
      <c r="G386" s="8">
        <v>7</v>
      </c>
      <c r="H386" s="8">
        <v>579</v>
      </c>
      <c r="I386" s="8">
        <f>Data1[[#This Row],[Unit Price]]*Data1[[#This Row],[Quantity]]</f>
        <v>4053</v>
      </c>
      <c r="J386" s="8">
        <f>Data1[[#This Row],[Revenue]]*VLOOKUP(Data1[[#This Row],[Product Name]],Table24[],2,FALSE)</f>
        <v>2229.15</v>
      </c>
      <c r="K386" s="8">
        <f>Data1[[#This Row],[Revenue]]-Data1[[#This Row],[Cost ]]</f>
        <v>1823.85</v>
      </c>
      <c r="L386" t="s">
        <v>14</v>
      </c>
      <c r="M386" t="s">
        <v>551</v>
      </c>
      <c r="N386" t="s">
        <v>46</v>
      </c>
      <c r="O386" t="str">
        <f>TEXT(Data1[[#This Row],[Order Date]],"YYY")</f>
        <v>2025</v>
      </c>
      <c r="P386" t="str">
        <f>TEXT(Data1[[#This Row],[Order Date]],"MMM")</f>
        <v>Nov</v>
      </c>
      <c r="Q386" t="str">
        <f>TEXT(Data1[[#This Row],[Order Date]],"DDD")</f>
        <v>Thu</v>
      </c>
      <c r="R386">
        <f t="shared" ref="R386:R449" si="6">_xlfn.DAYS(F:F,E:E)</f>
        <v>9</v>
      </c>
    </row>
    <row r="387" spans="1:18" x14ac:dyDescent="0.35">
      <c r="A387">
        <v>386</v>
      </c>
      <c r="B387" t="s">
        <v>432</v>
      </c>
      <c r="C387" t="s">
        <v>12</v>
      </c>
      <c r="D387" t="s">
        <v>13</v>
      </c>
      <c r="E387" s="4">
        <v>45949</v>
      </c>
      <c r="F387" s="4">
        <v>45953</v>
      </c>
      <c r="G387" s="8">
        <v>3</v>
      </c>
      <c r="H387" s="8">
        <v>982</v>
      </c>
      <c r="I387" s="8">
        <f>Data1[[#This Row],[Unit Price]]*Data1[[#This Row],[Quantity]]</f>
        <v>2946</v>
      </c>
      <c r="J387" s="8">
        <f>Data1[[#This Row],[Revenue]]*VLOOKUP(Data1[[#This Row],[Product Name]],Table24[],2,FALSE)</f>
        <v>2209.5</v>
      </c>
      <c r="K387" s="8">
        <f>Data1[[#This Row],[Revenue]]-Data1[[#This Row],[Cost ]]</f>
        <v>736.5</v>
      </c>
      <c r="L387" t="s">
        <v>28</v>
      </c>
      <c r="M387" t="s">
        <v>551</v>
      </c>
      <c r="N387" t="s">
        <v>46</v>
      </c>
      <c r="O387" t="str">
        <f>TEXT(Data1[[#This Row],[Order Date]],"YYY")</f>
        <v>2025</v>
      </c>
      <c r="P387" t="str">
        <f>TEXT(Data1[[#This Row],[Order Date]],"MMM")</f>
        <v>Oct</v>
      </c>
      <c r="Q387" t="str">
        <f>TEXT(Data1[[#This Row],[Order Date]],"DDD")</f>
        <v>Sun</v>
      </c>
      <c r="R387">
        <f t="shared" si="6"/>
        <v>4</v>
      </c>
    </row>
    <row r="388" spans="1:18" x14ac:dyDescent="0.35">
      <c r="A388">
        <v>387</v>
      </c>
      <c r="B388" t="s">
        <v>433</v>
      </c>
      <c r="C388" t="s">
        <v>24</v>
      </c>
      <c r="D388" t="s">
        <v>70</v>
      </c>
      <c r="E388" s="4">
        <v>45842</v>
      </c>
      <c r="F388" s="4">
        <v>45849</v>
      </c>
      <c r="G388" s="8">
        <v>2</v>
      </c>
      <c r="H388" s="8">
        <v>969</v>
      </c>
      <c r="I388" s="8">
        <f>Data1[[#This Row],[Unit Price]]*Data1[[#This Row],[Quantity]]</f>
        <v>1938</v>
      </c>
      <c r="J388" s="8">
        <f>Data1[[#This Row],[Revenue]]*VLOOKUP(Data1[[#This Row],[Product Name]],Table24[],2,FALSE)</f>
        <v>1065.9000000000001</v>
      </c>
      <c r="K388" s="8">
        <f>Data1[[#This Row],[Revenue]]-Data1[[#This Row],[Cost ]]</f>
        <v>872.09999999999991</v>
      </c>
      <c r="L388" t="s">
        <v>14</v>
      </c>
      <c r="M388" t="s">
        <v>33</v>
      </c>
      <c r="N388" t="s">
        <v>46</v>
      </c>
      <c r="O388" t="str">
        <f>TEXT(Data1[[#This Row],[Order Date]],"YYY")</f>
        <v>2025</v>
      </c>
      <c r="P388" t="str">
        <f>TEXT(Data1[[#This Row],[Order Date]],"MMM")</f>
        <v>Jul</v>
      </c>
      <c r="Q388" t="str">
        <f>TEXT(Data1[[#This Row],[Order Date]],"DDD")</f>
        <v>Fri</v>
      </c>
      <c r="R388">
        <f t="shared" si="6"/>
        <v>7</v>
      </c>
    </row>
    <row r="389" spans="1:18" x14ac:dyDescent="0.35">
      <c r="A389">
        <v>388</v>
      </c>
      <c r="B389" t="s">
        <v>434</v>
      </c>
      <c r="C389" t="s">
        <v>17</v>
      </c>
      <c r="D389" t="s">
        <v>18</v>
      </c>
      <c r="E389" s="4">
        <v>45679</v>
      </c>
      <c r="F389" s="4">
        <v>45686</v>
      </c>
      <c r="G389" s="8">
        <v>6</v>
      </c>
      <c r="H389" s="8">
        <v>563</v>
      </c>
      <c r="I389" s="8">
        <f>Data1[[#This Row],[Unit Price]]*Data1[[#This Row],[Quantity]]</f>
        <v>3378</v>
      </c>
      <c r="J389" s="8">
        <f>Data1[[#This Row],[Revenue]]*VLOOKUP(Data1[[#This Row],[Product Name]],Table24[],2,FALSE)</f>
        <v>1689</v>
      </c>
      <c r="K389" s="8">
        <f>Data1[[#This Row],[Revenue]]-Data1[[#This Row],[Cost ]]</f>
        <v>1689</v>
      </c>
      <c r="L389" t="s">
        <v>14</v>
      </c>
      <c r="M389" t="s">
        <v>551</v>
      </c>
      <c r="N389" t="s">
        <v>46</v>
      </c>
      <c r="O389" t="str">
        <f>TEXT(Data1[[#This Row],[Order Date]],"YYY")</f>
        <v>2025</v>
      </c>
      <c r="P389" t="str">
        <f>TEXT(Data1[[#This Row],[Order Date]],"MMM")</f>
        <v>Jan</v>
      </c>
      <c r="Q389" t="str">
        <f>TEXT(Data1[[#This Row],[Order Date]],"DDD")</f>
        <v>Wed</v>
      </c>
      <c r="R389">
        <f t="shared" si="6"/>
        <v>7</v>
      </c>
    </row>
    <row r="390" spans="1:18" x14ac:dyDescent="0.35">
      <c r="A390">
        <v>389</v>
      </c>
      <c r="B390" t="s">
        <v>435</v>
      </c>
      <c r="C390" t="s">
        <v>21</v>
      </c>
      <c r="D390" t="s">
        <v>54</v>
      </c>
      <c r="E390" s="4">
        <v>45881</v>
      </c>
      <c r="F390" s="4">
        <v>45891</v>
      </c>
      <c r="G390" s="8">
        <v>7</v>
      </c>
      <c r="H390" s="8">
        <v>894</v>
      </c>
      <c r="I390" s="8">
        <f>Data1[[#This Row],[Unit Price]]*Data1[[#This Row],[Quantity]]</f>
        <v>6258</v>
      </c>
      <c r="J390" s="8">
        <f>Data1[[#This Row],[Revenue]]*VLOOKUP(Data1[[#This Row],[Product Name]],Table24[],2,FALSE)</f>
        <v>4380.5999999999995</v>
      </c>
      <c r="K390" s="8">
        <f>Data1[[#This Row],[Revenue]]-Data1[[#This Row],[Cost ]]</f>
        <v>1877.4000000000005</v>
      </c>
      <c r="L390" t="s">
        <v>14</v>
      </c>
      <c r="M390" t="s">
        <v>550</v>
      </c>
      <c r="N390" t="s">
        <v>15</v>
      </c>
      <c r="O390" t="str">
        <f>TEXT(Data1[[#This Row],[Order Date]],"YYY")</f>
        <v>2025</v>
      </c>
      <c r="P390" t="str">
        <f>TEXT(Data1[[#This Row],[Order Date]],"MMM")</f>
        <v>Aug</v>
      </c>
      <c r="Q390" t="str">
        <f>TEXT(Data1[[#This Row],[Order Date]],"DDD")</f>
        <v>Tue</v>
      </c>
      <c r="R390">
        <f t="shared" si="6"/>
        <v>10</v>
      </c>
    </row>
    <row r="391" spans="1:18" x14ac:dyDescent="0.35">
      <c r="A391">
        <v>390</v>
      </c>
      <c r="B391" t="s">
        <v>436</v>
      </c>
      <c r="C391" t="s">
        <v>31</v>
      </c>
      <c r="D391" t="s">
        <v>76</v>
      </c>
      <c r="E391" s="4">
        <v>45881</v>
      </c>
      <c r="F391" s="4">
        <v>45882</v>
      </c>
      <c r="G391" s="8">
        <v>8</v>
      </c>
      <c r="H391" s="8">
        <v>177</v>
      </c>
      <c r="I391" s="8">
        <f>Data1[[#This Row],[Unit Price]]*Data1[[#This Row],[Quantity]]</f>
        <v>1416</v>
      </c>
      <c r="J391" s="8">
        <f>Data1[[#This Row],[Revenue]]*VLOOKUP(Data1[[#This Row],[Product Name]],Table24[],2,FALSE)</f>
        <v>1062</v>
      </c>
      <c r="K391" s="8">
        <f>Data1[[#This Row],[Revenue]]-Data1[[#This Row],[Cost ]]</f>
        <v>354</v>
      </c>
      <c r="L391" t="s">
        <v>14</v>
      </c>
      <c r="M391" t="s">
        <v>551</v>
      </c>
      <c r="N391" t="s">
        <v>15</v>
      </c>
      <c r="O391" t="str">
        <f>TEXT(Data1[[#This Row],[Order Date]],"YYY")</f>
        <v>2025</v>
      </c>
      <c r="P391" t="str">
        <f>TEXT(Data1[[#This Row],[Order Date]],"MMM")</f>
        <v>Aug</v>
      </c>
      <c r="Q391" t="str">
        <f>TEXT(Data1[[#This Row],[Order Date]],"DDD")</f>
        <v>Tue</v>
      </c>
      <c r="R391">
        <f t="shared" si="6"/>
        <v>1</v>
      </c>
    </row>
    <row r="392" spans="1:18" x14ac:dyDescent="0.35">
      <c r="A392">
        <v>391</v>
      </c>
      <c r="B392" t="s">
        <v>437</v>
      </c>
      <c r="C392" t="s">
        <v>17</v>
      </c>
      <c r="D392" t="s">
        <v>44</v>
      </c>
      <c r="E392" s="4">
        <v>46019</v>
      </c>
      <c r="F392" s="4">
        <v>46021</v>
      </c>
      <c r="G392" s="8">
        <v>9</v>
      </c>
      <c r="H392" s="8">
        <v>455</v>
      </c>
      <c r="I392" s="8">
        <f>Data1[[#This Row],[Unit Price]]*Data1[[#This Row],[Quantity]]</f>
        <v>4095</v>
      </c>
      <c r="J392" s="8">
        <f>Data1[[#This Row],[Revenue]]*VLOOKUP(Data1[[#This Row],[Product Name]],Table24[],2,FALSE)</f>
        <v>2457</v>
      </c>
      <c r="K392" s="8">
        <f>Data1[[#This Row],[Revenue]]-Data1[[#This Row],[Cost ]]</f>
        <v>1638</v>
      </c>
      <c r="L392" t="s">
        <v>14</v>
      </c>
      <c r="M392" t="s">
        <v>547</v>
      </c>
      <c r="N392" t="s">
        <v>29</v>
      </c>
      <c r="O392" t="str">
        <f>TEXT(Data1[[#This Row],[Order Date]],"YYY")</f>
        <v>2025</v>
      </c>
      <c r="P392" t="str">
        <f>TEXT(Data1[[#This Row],[Order Date]],"MMM")</f>
        <v>Dec</v>
      </c>
      <c r="Q392" t="str">
        <f>TEXT(Data1[[#This Row],[Order Date]],"DDD")</f>
        <v>Sun</v>
      </c>
      <c r="R392">
        <f t="shared" si="6"/>
        <v>2</v>
      </c>
    </row>
    <row r="393" spans="1:18" x14ac:dyDescent="0.35">
      <c r="A393">
        <v>392</v>
      </c>
      <c r="B393" t="s">
        <v>438</v>
      </c>
      <c r="C393" t="s">
        <v>21</v>
      </c>
      <c r="D393" t="s">
        <v>54</v>
      </c>
      <c r="E393" s="4">
        <v>45737</v>
      </c>
      <c r="F393" s="4">
        <v>45746</v>
      </c>
      <c r="G393" s="8">
        <v>6</v>
      </c>
      <c r="H393" s="8">
        <v>565</v>
      </c>
      <c r="I393" s="8">
        <f>Data1[[#This Row],[Unit Price]]*Data1[[#This Row],[Quantity]]</f>
        <v>3390</v>
      </c>
      <c r="J393" s="8">
        <f>Data1[[#This Row],[Revenue]]*VLOOKUP(Data1[[#This Row],[Product Name]],Table24[],2,FALSE)</f>
        <v>2373</v>
      </c>
      <c r="K393" s="8">
        <f>Data1[[#This Row],[Revenue]]-Data1[[#This Row],[Cost ]]</f>
        <v>1017</v>
      </c>
      <c r="L393" t="s">
        <v>14</v>
      </c>
      <c r="M393" t="s">
        <v>549</v>
      </c>
      <c r="N393" t="s">
        <v>46</v>
      </c>
      <c r="O393" t="str">
        <f>TEXT(Data1[[#This Row],[Order Date]],"YYY")</f>
        <v>2025</v>
      </c>
      <c r="P393" t="str">
        <f>TEXT(Data1[[#This Row],[Order Date]],"MMM")</f>
        <v>Mar</v>
      </c>
      <c r="Q393" t="str">
        <f>TEXT(Data1[[#This Row],[Order Date]],"DDD")</f>
        <v>Fri</v>
      </c>
      <c r="R393">
        <f t="shared" si="6"/>
        <v>9</v>
      </c>
    </row>
    <row r="394" spans="1:18" x14ac:dyDescent="0.35">
      <c r="A394">
        <v>393</v>
      </c>
      <c r="B394" t="s">
        <v>439</v>
      </c>
      <c r="C394" t="s">
        <v>12</v>
      </c>
      <c r="D394" t="s">
        <v>27</v>
      </c>
      <c r="E394" s="4">
        <v>45924</v>
      </c>
      <c r="F394" s="4">
        <v>45931</v>
      </c>
      <c r="G394" s="8">
        <v>3</v>
      </c>
      <c r="H394" s="8">
        <v>565</v>
      </c>
      <c r="I394" s="8">
        <f>Data1[[#This Row],[Unit Price]]*Data1[[#This Row],[Quantity]]</f>
        <v>1695</v>
      </c>
      <c r="J394" s="8">
        <f>Data1[[#This Row],[Revenue]]*VLOOKUP(Data1[[#This Row],[Product Name]],Table24[],2,FALSE)</f>
        <v>1101.75</v>
      </c>
      <c r="K394" s="8">
        <f>Data1[[#This Row],[Revenue]]-Data1[[#This Row],[Cost ]]</f>
        <v>593.25</v>
      </c>
      <c r="L394" t="s">
        <v>14</v>
      </c>
      <c r="M394" t="s">
        <v>33</v>
      </c>
      <c r="N394" t="s">
        <v>15</v>
      </c>
      <c r="O394" t="str">
        <f>TEXT(Data1[[#This Row],[Order Date]],"YYY")</f>
        <v>2025</v>
      </c>
      <c r="P394" t="str">
        <f>TEXT(Data1[[#This Row],[Order Date]],"MMM")</f>
        <v>Sep</v>
      </c>
      <c r="Q394" t="str">
        <f>TEXT(Data1[[#This Row],[Order Date]],"DDD")</f>
        <v>Wed</v>
      </c>
      <c r="R394">
        <f t="shared" si="6"/>
        <v>7</v>
      </c>
    </row>
    <row r="395" spans="1:18" x14ac:dyDescent="0.35">
      <c r="A395">
        <v>394</v>
      </c>
      <c r="B395" t="s">
        <v>440</v>
      </c>
      <c r="C395" t="s">
        <v>21</v>
      </c>
      <c r="D395" t="s">
        <v>22</v>
      </c>
      <c r="E395" s="4">
        <v>45895</v>
      </c>
      <c r="F395" s="4">
        <v>45896</v>
      </c>
      <c r="G395" s="8">
        <v>10</v>
      </c>
      <c r="H395" s="8">
        <v>572</v>
      </c>
      <c r="I395" s="8">
        <f>Data1[[#This Row],[Unit Price]]*Data1[[#This Row],[Quantity]]</f>
        <v>5720</v>
      </c>
      <c r="J395" s="8">
        <f>Data1[[#This Row],[Revenue]]*VLOOKUP(Data1[[#This Row],[Product Name]],Table24[],2,FALSE)</f>
        <v>4290</v>
      </c>
      <c r="K395" s="8">
        <f>Data1[[#This Row],[Revenue]]-Data1[[#This Row],[Cost ]]</f>
        <v>1430</v>
      </c>
      <c r="L395" t="s">
        <v>14</v>
      </c>
      <c r="M395" t="s">
        <v>33</v>
      </c>
      <c r="N395" t="s">
        <v>19</v>
      </c>
      <c r="O395" t="str">
        <f>TEXT(Data1[[#This Row],[Order Date]],"YYY")</f>
        <v>2025</v>
      </c>
      <c r="P395" t="str">
        <f>TEXT(Data1[[#This Row],[Order Date]],"MMM")</f>
        <v>Aug</v>
      </c>
      <c r="Q395" t="str">
        <f>TEXT(Data1[[#This Row],[Order Date]],"DDD")</f>
        <v>Tue</v>
      </c>
      <c r="R395">
        <f t="shared" si="6"/>
        <v>1</v>
      </c>
    </row>
    <row r="396" spans="1:18" x14ac:dyDescent="0.35">
      <c r="A396">
        <v>395</v>
      </c>
      <c r="B396" t="s">
        <v>441</v>
      </c>
      <c r="C396" t="s">
        <v>17</v>
      </c>
      <c r="D396" t="s">
        <v>44</v>
      </c>
      <c r="E396" s="4">
        <v>45718</v>
      </c>
      <c r="F396" s="4">
        <v>45725</v>
      </c>
      <c r="G396" s="8">
        <v>9</v>
      </c>
      <c r="H396" s="8">
        <v>616</v>
      </c>
      <c r="I396" s="8">
        <f>Data1[[#This Row],[Unit Price]]*Data1[[#This Row],[Quantity]]</f>
        <v>5544</v>
      </c>
      <c r="J396" s="8">
        <f>Data1[[#This Row],[Revenue]]*VLOOKUP(Data1[[#This Row],[Product Name]],Table24[],2,FALSE)</f>
        <v>3326.4</v>
      </c>
      <c r="K396" s="8">
        <f>Data1[[#This Row],[Revenue]]-Data1[[#This Row],[Cost ]]</f>
        <v>2217.6</v>
      </c>
      <c r="L396" t="s">
        <v>28</v>
      </c>
      <c r="M396" t="s">
        <v>549</v>
      </c>
      <c r="N396" t="s">
        <v>46</v>
      </c>
      <c r="O396" t="str">
        <f>TEXT(Data1[[#This Row],[Order Date]],"YYY")</f>
        <v>2025</v>
      </c>
      <c r="P396" t="str">
        <f>TEXT(Data1[[#This Row],[Order Date]],"MMM")</f>
        <v>Mar</v>
      </c>
      <c r="Q396" t="str">
        <f>TEXT(Data1[[#This Row],[Order Date]],"DDD")</f>
        <v>Sun</v>
      </c>
      <c r="R396">
        <f t="shared" si="6"/>
        <v>7</v>
      </c>
    </row>
    <row r="397" spans="1:18" x14ac:dyDescent="0.35">
      <c r="A397">
        <v>396</v>
      </c>
      <c r="B397" t="s">
        <v>442</v>
      </c>
      <c r="C397" t="s">
        <v>17</v>
      </c>
      <c r="D397" t="s">
        <v>56</v>
      </c>
      <c r="E397" s="4">
        <v>45774</v>
      </c>
      <c r="F397" s="4">
        <v>45781</v>
      </c>
      <c r="G397" s="8">
        <v>1</v>
      </c>
      <c r="H397" s="8">
        <v>692</v>
      </c>
      <c r="I397" s="8">
        <f>Data1[[#This Row],[Unit Price]]*Data1[[#This Row],[Quantity]]</f>
        <v>692</v>
      </c>
      <c r="J397" s="8">
        <f>Data1[[#This Row],[Revenue]]*VLOOKUP(Data1[[#This Row],[Product Name]],Table24[],2,FALSE)</f>
        <v>380.6</v>
      </c>
      <c r="K397" s="8">
        <f>Data1[[#This Row],[Revenue]]-Data1[[#This Row],[Cost ]]</f>
        <v>311.39999999999998</v>
      </c>
      <c r="L397" t="s">
        <v>28</v>
      </c>
      <c r="M397" t="s">
        <v>550</v>
      </c>
      <c r="N397" t="s">
        <v>19</v>
      </c>
      <c r="O397" t="str">
        <f>TEXT(Data1[[#This Row],[Order Date]],"YYY")</f>
        <v>2025</v>
      </c>
      <c r="P397" t="str">
        <f>TEXT(Data1[[#This Row],[Order Date]],"MMM")</f>
        <v>Apr</v>
      </c>
      <c r="Q397" t="str">
        <f>TEXT(Data1[[#This Row],[Order Date]],"DDD")</f>
        <v>Sun</v>
      </c>
      <c r="R397">
        <f t="shared" si="6"/>
        <v>7</v>
      </c>
    </row>
    <row r="398" spans="1:18" x14ac:dyDescent="0.35">
      <c r="A398">
        <v>397</v>
      </c>
      <c r="B398" t="s">
        <v>443</v>
      </c>
      <c r="C398" t="s">
        <v>17</v>
      </c>
      <c r="D398" t="s">
        <v>64</v>
      </c>
      <c r="E398" s="4">
        <v>45861</v>
      </c>
      <c r="F398" s="4">
        <v>45869</v>
      </c>
      <c r="G398" s="8">
        <v>6</v>
      </c>
      <c r="H398" s="8">
        <v>366</v>
      </c>
      <c r="I398" s="8">
        <f>Data1[[#This Row],[Unit Price]]*Data1[[#This Row],[Quantity]]</f>
        <v>2196</v>
      </c>
      <c r="J398" s="8">
        <f>Data1[[#This Row],[Revenue]]*VLOOKUP(Data1[[#This Row],[Product Name]],Table24[],2,FALSE)</f>
        <v>1098</v>
      </c>
      <c r="K398" s="8">
        <f>Data1[[#This Row],[Revenue]]-Data1[[#This Row],[Cost ]]</f>
        <v>1098</v>
      </c>
      <c r="L398" t="s">
        <v>14</v>
      </c>
      <c r="M398" t="s">
        <v>551</v>
      </c>
      <c r="N398" t="s">
        <v>46</v>
      </c>
      <c r="O398" t="str">
        <f>TEXT(Data1[[#This Row],[Order Date]],"YYY")</f>
        <v>2025</v>
      </c>
      <c r="P398" t="str">
        <f>TEXT(Data1[[#This Row],[Order Date]],"MMM")</f>
        <v>Jul</v>
      </c>
      <c r="Q398" t="str">
        <f>TEXT(Data1[[#This Row],[Order Date]],"DDD")</f>
        <v>Wed</v>
      </c>
      <c r="R398">
        <f t="shared" si="6"/>
        <v>8</v>
      </c>
    </row>
    <row r="399" spans="1:18" x14ac:dyDescent="0.35">
      <c r="A399">
        <v>398</v>
      </c>
      <c r="B399" t="s">
        <v>444</v>
      </c>
      <c r="C399" t="s">
        <v>17</v>
      </c>
      <c r="D399" t="s">
        <v>18</v>
      </c>
      <c r="E399" s="4">
        <v>45661</v>
      </c>
      <c r="F399" s="4">
        <v>45668</v>
      </c>
      <c r="G399" s="8">
        <v>2</v>
      </c>
      <c r="H399" s="8">
        <v>132</v>
      </c>
      <c r="I399" s="8">
        <f>Data1[[#This Row],[Unit Price]]*Data1[[#This Row],[Quantity]]</f>
        <v>264</v>
      </c>
      <c r="J399" s="8">
        <f>Data1[[#This Row],[Revenue]]*VLOOKUP(Data1[[#This Row],[Product Name]],Table24[],2,FALSE)</f>
        <v>132</v>
      </c>
      <c r="K399" s="8">
        <f>Data1[[#This Row],[Revenue]]-Data1[[#This Row],[Cost ]]</f>
        <v>132</v>
      </c>
      <c r="L399" t="s">
        <v>28</v>
      </c>
      <c r="M399" t="s">
        <v>550</v>
      </c>
      <c r="N399" t="s">
        <v>29</v>
      </c>
      <c r="O399" t="str">
        <f>TEXT(Data1[[#This Row],[Order Date]],"YYY")</f>
        <v>2025</v>
      </c>
      <c r="P399" t="str">
        <f>TEXT(Data1[[#This Row],[Order Date]],"MMM")</f>
        <v>Jan</v>
      </c>
      <c r="Q399" t="str">
        <f>TEXT(Data1[[#This Row],[Order Date]],"DDD")</f>
        <v>Sat</v>
      </c>
      <c r="R399">
        <f t="shared" si="6"/>
        <v>7</v>
      </c>
    </row>
    <row r="400" spans="1:18" x14ac:dyDescent="0.35">
      <c r="A400">
        <v>399</v>
      </c>
      <c r="B400" t="s">
        <v>445</v>
      </c>
      <c r="C400" t="s">
        <v>12</v>
      </c>
      <c r="D400" t="s">
        <v>13</v>
      </c>
      <c r="E400" s="4">
        <v>45678</v>
      </c>
      <c r="F400" s="4">
        <v>45693</v>
      </c>
      <c r="G400" s="8">
        <v>1</v>
      </c>
      <c r="H400" s="8">
        <v>102</v>
      </c>
      <c r="I400" s="8">
        <f>Data1[[#This Row],[Unit Price]]*Data1[[#This Row],[Quantity]]</f>
        <v>102</v>
      </c>
      <c r="J400" s="8">
        <f>Data1[[#This Row],[Revenue]]*VLOOKUP(Data1[[#This Row],[Product Name]],Table24[],2,FALSE)</f>
        <v>76.5</v>
      </c>
      <c r="K400" s="8">
        <f>Data1[[#This Row],[Revenue]]-Data1[[#This Row],[Cost ]]</f>
        <v>25.5</v>
      </c>
      <c r="L400" t="s">
        <v>28</v>
      </c>
      <c r="M400" t="s">
        <v>551</v>
      </c>
      <c r="N400" t="s">
        <v>19</v>
      </c>
      <c r="O400" t="str">
        <f>TEXT(Data1[[#This Row],[Order Date]],"YYY")</f>
        <v>2025</v>
      </c>
      <c r="P400" t="str">
        <f>TEXT(Data1[[#This Row],[Order Date]],"MMM")</f>
        <v>Jan</v>
      </c>
      <c r="Q400" t="str">
        <f>TEXT(Data1[[#This Row],[Order Date]],"DDD")</f>
        <v>Tue</v>
      </c>
      <c r="R400">
        <f t="shared" si="6"/>
        <v>15</v>
      </c>
    </row>
    <row r="401" spans="1:18" x14ac:dyDescent="0.35">
      <c r="A401">
        <v>400</v>
      </c>
      <c r="B401" t="s">
        <v>446</v>
      </c>
      <c r="C401" t="s">
        <v>21</v>
      </c>
      <c r="D401" t="s">
        <v>22</v>
      </c>
      <c r="E401" s="4">
        <v>45939</v>
      </c>
      <c r="F401" s="4">
        <v>45949</v>
      </c>
      <c r="G401" s="8">
        <v>5</v>
      </c>
      <c r="H401" s="8">
        <v>644</v>
      </c>
      <c r="I401" s="8">
        <f>Data1[[#This Row],[Unit Price]]*Data1[[#This Row],[Quantity]]</f>
        <v>3220</v>
      </c>
      <c r="J401" s="8">
        <f>Data1[[#This Row],[Revenue]]*VLOOKUP(Data1[[#This Row],[Product Name]],Table24[],2,FALSE)</f>
        <v>2415</v>
      </c>
      <c r="K401" s="8">
        <f>Data1[[#This Row],[Revenue]]-Data1[[#This Row],[Cost ]]</f>
        <v>805</v>
      </c>
      <c r="L401" t="s">
        <v>14</v>
      </c>
      <c r="M401" t="s">
        <v>33</v>
      </c>
      <c r="N401" t="s">
        <v>29</v>
      </c>
      <c r="O401" t="str">
        <f>TEXT(Data1[[#This Row],[Order Date]],"YYY")</f>
        <v>2025</v>
      </c>
      <c r="P401" t="str">
        <f>TEXT(Data1[[#This Row],[Order Date]],"MMM")</f>
        <v>Oct</v>
      </c>
      <c r="Q401" t="str">
        <f>TEXT(Data1[[#This Row],[Order Date]],"DDD")</f>
        <v>Thu</v>
      </c>
      <c r="R401">
        <f t="shared" si="6"/>
        <v>10</v>
      </c>
    </row>
    <row r="402" spans="1:18" x14ac:dyDescent="0.35">
      <c r="A402">
        <v>401</v>
      </c>
      <c r="B402" t="s">
        <v>447</v>
      </c>
      <c r="C402" t="s">
        <v>31</v>
      </c>
      <c r="D402" t="s">
        <v>32</v>
      </c>
      <c r="E402" s="4">
        <v>45728</v>
      </c>
      <c r="F402" s="4">
        <v>45734</v>
      </c>
      <c r="G402" s="8">
        <v>7</v>
      </c>
      <c r="H402" s="8">
        <v>171</v>
      </c>
      <c r="I402" s="8">
        <f>Data1[[#This Row],[Unit Price]]*Data1[[#This Row],[Quantity]]</f>
        <v>1197</v>
      </c>
      <c r="J402" s="8">
        <f>Data1[[#This Row],[Revenue]]*VLOOKUP(Data1[[#This Row],[Product Name]],Table24[],2,FALSE)</f>
        <v>897.75</v>
      </c>
      <c r="K402" s="8">
        <f>Data1[[#This Row],[Revenue]]-Data1[[#This Row],[Cost ]]</f>
        <v>299.25</v>
      </c>
      <c r="L402" t="s">
        <v>28</v>
      </c>
      <c r="M402" t="s">
        <v>549</v>
      </c>
      <c r="N402" t="s">
        <v>15</v>
      </c>
      <c r="O402" t="str">
        <f>TEXT(Data1[[#This Row],[Order Date]],"YYY")</f>
        <v>2025</v>
      </c>
      <c r="P402" t="str">
        <f>TEXT(Data1[[#This Row],[Order Date]],"MMM")</f>
        <v>Mar</v>
      </c>
      <c r="Q402" t="str">
        <f>TEXT(Data1[[#This Row],[Order Date]],"DDD")</f>
        <v>Wed</v>
      </c>
      <c r="R402">
        <f t="shared" si="6"/>
        <v>6</v>
      </c>
    </row>
    <row r="403" spans="1:18" x14ac:dyDescent="0.35">
      <c r="A403">
        <v>402</v>
      </c>
      <c r="B403" t="s">
        <v>448</v>
      </c>
      <c r="C403" t="s">
        <v>21</v>
      </c>
      <c r="D403" t="s">
        <v>83</v>
      </c>
      <c r="E403" s="4">
        <v>45901</v>
      </c>
      <c r="F403" s="4">
        <v>45903</v>
      </c>
      <c r="G403" s="8">
        <v>8</v>
      </c>
      <c r="H403" s="8">
        <v>204</v>
      </c>
      <c r="I403" s="8">
        <f>Data1[[#This Row],[Unit Price]]*Data1[[#This Row],[Quantity]]</f>
        <v>1632</v>
      </c>
      <c r="J403" s="8">
        <f>Data1[[#This Row],[Revenue]]*VLOOKUP(Data1[[#This Row],[Product Name]],Table24[],2,FALSE)</f>
        <v>1305.6000000000001</v>
      </c>
      <c r="K403" s="8">
        <f>Data1[[#This Row],[Revenue]]-Data1[[#This Row],[Cost ]]</f>
        <v>326.39999999999986</v>
      </c>
      <c r="L403" t="s">
        <v>28</v>
      </c>
      <c r="M403" t="s">
        <v>33</v>
      </c>
      <c r="N403" t="s">
        <v>15</v>
      </c>
      <c r="O403" t="str">
        <f>TEXT(Data1[[#This Row],[Order Date]],"YYY")</f>
        <v>2025</v>
      </c>
      <c r="P403" t="str">
        <f>TEXT(Data1[[#This Row],[Order Date]],"MMM")</f>
        <v>Sep</v>
      </c>
      <c r="Q403" t="str">
        <f>TEXT(Data1[[#This Row],[Order Date]],"DDD")</f>
        <v>Mon</v>
      </c>
      <c r="R403">
        <f t="shared" si="6"/>
        <v>2</v>
      </c>
    </row>
    <row r="404" spans="1:18" x14ac:dyDescent="0.35">
      <c r="A404">
        <v>403</v>
      </c>
      <c r="B404" t="s">
        <v>449</v>
      </c>
      <c r="C404" t="s">
        <v>24</v>
      </c>
      <c r="D404" t="s">
        <v>70</v>
      </c>
      <c r="E404" s="4">
        <v>45975</v>
      </c>
      <c r="F404" s="4">
        <v>45985</v>
      </c>
      <c r="G404" s="8">
        <v>1</v>
      </c>
      <c r="H404" s="8">
        <v>410</v>
      </c>
      <c r="I404" s="8">
        <f>Data1[[#This Row],[Unit Price]]*Data1[[#This Row],[Quantity]]</f>
        <v>410</v>
      </c>
      <c r="J404" s="8">
        <f>Data1[[#This Row],[Revenue]]*VLOOKUP(Data1[[#This Row],[Product Name]],Table24[],2,FALSE)</f>
        <v>225.50000000000003</v>
      </c>
      <c r="K404" s="8">
        <f>Data1[[#This Row],[Revenue]]-Data1[[#This Row],[Cost ]]</f>
        <v>184.49999999999997</v>
      </c>
      <c r="L404" t="s">
        <v>28</v>
      </c>
      <c r="M404" t="s">
        <v>549</v>
      </c>
      <c r="N404" t="s">
        <v>19</v>
      </c>
      <c r="O404" t="str">
        <f>TEXT(Data1[[#This Row],[Order Date]],"YYY")</f>
        <v>2025</v>
      </c>
      <c r="P404" t="str">
        <f>TEXT(Data1[[#This Row],[Order Date]],"MMM")</f>
        <v>Nov</v>
      </c>
      <c r="Q404" t="str">
        <f>TEXT(Data1[[#This Row],[Order Date]],"DDD")</f>
        <v>Fri</v>
      </c>
      <c r="R404">
        <f t="shared" si="6"/>
        <v>10</v>
      </c>
    </row>
    <row r="405" spans="1:18" x14ac:dyDescent="0.35">
      <c r="A405">
        <v>404</v>
      </c>
      <c r="B405" t="s">
        <v>450</v>
      </c>
      <c r="C405" t="s">
        <v>24</v>
      </c>
      <c r="D405" t="s">
        <v>38</v>
      </c>
      <c r="E405" s="4">
        <v>45782</v>
      </c>
      <c r="F405" s="4">
        <v>45785</v>
      </c>
      <c r="G405" s="8">
        <v>2</v>
      </c>
      <c r="H405" s="8">
        <v>874</v>
      </c>
      <c r="I405" s="8">
        <f>Data1[[#This Row],[Unit Price]]*Data1[[#This Row],[Quantity]]</f>
        <v>1748</v>
      </c>
      <c r="J405" s="8">
        <f>Data1[[#This Row],[Revenue]]*VLOOKUP(Data1[[#This Row],[Product Name]],Table24[],2,FALSE)</f>
        <v>874</v>
      </c>
      <c r="K405" s="8">
        <f>Data1[[#This Row],[Revenue]]-Data1[[#This Row],[Cost ]]</f>
        <v>874</v>
      </c>
      <c r="L405" t="s">
        <v>14</v>
      </c>
      <c r="M405" t="s">
        <v>551</v>
      </c>
      <c r="N405" t="s">
        <v>29</v>
      </c>
      <c r="O405" t="str">
        <f>TEXT(Data1[[#This Row],[Order Date]],"YYY")</f>
        <v>2025</v>
      </c>
      <c r="P405" t="str">
        <f>TEXT(Data1[[#This Row],[Order Date]],"MMM")</f>
        <v>May</v>
      </c>
      <c r="Q405" t="str">
        <f>TEXT(Data1[[#This Row],[Order Date]],"DDD")</f>
        <v>Mon</v>
      </c>
      <c r="R405">
        <f t="shared" si="6"/>
        <v>3</v>
      </c>
    </row>
    <row r="406" spans="1:18" x14ac:dyDescent="0.35">
      <c r="A406">
        <v>405</v>
      </c>
      <c r="B406" t="s">
        <v>451</v>
      </c>
      <c r="C406" t="s">
        <v>17</v>
      </c>
      <c r="D406" t="s">
        <v>64</v>
      </c>
      <c r="E406" s="4">
        <v>45707</v>
      </c>
      <c r="F406" s="4">
        <v>45711</v>
      </c>
      <c r="G406" s="8">
        <v>7</v>
      </c>
      <c r="H406" s="8">
        <v>855</v>
      </c>
      <c r="I406" s="8">
        <f>Data1[[#This Row],[Unit Price]]*Data1[[#This Row],[Quantity]]</f>
        <v>5985</v>
      </c>
      <c r="J406" s="8">
        <f>Data1[[#This Row],[Revenue]]*VLOOKUP(Data1[[#This Row],[Product Name]],Table24[],2,FALSE)</f>
        <v>2992.5</v>
      </c>
      <c r="K406" s="8">
        <f>Data1[[#This Row],[Revenue]]-Data1[[#This Row],[Cost ]]</f>
        <v>2992.5</v>
      </c>
      <c r="L406" t="s">
        <v>28</v>
      </c>
      <c r="M406" t="s">
        <v>550</v>
      </c>
      <c r="N406" t="s">
        <v>15</v>
      </c>
      <c r="O406" t="str">
        <f>TEXT(Data1[[#This Row],[Order Date]],"YYY")</f>
        <v>2025</v>
      </c>
      <c r="P406" t="str">
        <f>TEXT(Data1[[#This Row],[Order Date]],"MMM")</f>
        <v>Feb</v>
      </c>
      <c r="Q406" t="str">
        <f>TEXT(Data1[[#This Row],[Order Date]],"DDD")</f>
        <v>Wed</v>
      </c>
      <c r="R406">
        <f t="shared" si="6"/>
        <v>4</v>
      </c>
    </row>
    <row r="407" spans="1:18" x14ac:dyDescent="0.35">
      <c r="A407">
        <v>406</v>
      </c>
      <c r="B407" t="s">
        <v>452</v>
      </c>
      <c r="C407" t="s">
        <v>31</v>
      </c>
      <c r="D407" t="s">
        <v>50</v>
      </c>
      <c r="E407" s="4">
        <v>45753</v>
      </c>
      <c r="F407" s="4">
        <v>45760</v>
      </c>
      <c r="G407" s="8">
        <v>1</v>
      </c>
      <c r="H407" s="8">
        <v>386</v>
      </c>
      <c r="I407" s="8">
        <f>Data1[[#This Row],[Unit Price]]*Data1[[#This Row],[Quantity]]</f>
        <v>386</v>
      </c>
      <c r="J407" s="8">
        <f>Data1[[#This Row],[Revenue]]*VLOOKUP(Data1[[#This Row],[Product Name]],Table24[],2,FALSE)</f>
        <v>270.2</v>
      </c>
      <c r="K407" s="8">
        <f>Data1[[#This Row],[Revenue]]-Data1[[#This Row],[Cost ]]</f>
        <v>115.80000000000001</v>
      </c>
      <c r="L407" t="s">
        <v>14</v>
      </c>
      <c r="M407" t="s">
        <v>551</v>
      </c>
      <c r="N407" t="s">
        <v>19</v>
      </c>
      <c r="O407" t="str">
        <f>TEXT(Data1[[#This Row],[Order Date]],"YYY")</f>
        <v>2025</v>
      </c>
      <c r="P407" t="str">
        <f>TEXT(Data1[[#This Row],[Order Date]],"MMM")</f>
        <v>Apr</v>
      </c>
      <c r="Q407" t="str">
        <f>TEXT(Data1[[#This Row],[Order Date]],"DDD")</f>
        <v>Sun</v>
      </c>
      <c r="R407">
        <f t="shared" si="6"/>
        <v>7</v>
      </c>
    </row>
    <row r="408" spans="1:18" x14ac:dyDescent="0.35">
      <c r="A408">
        <v>407</v>
      </c>
      <c r="B408" t="s">
        <v>453</v>
      </c>
      <c r="C408" t="s">
        <v>17</v>
      </c>
      <c r="D408" t="s">
        <v>56</v>
      </c>
      <c r="E408" s="4">
        <v>45732</v>
      </c>
      <c r="F408" s="4">
        <v>45743</v>
      </c>
      <c r="G408" s="8">
        <v>9</v>
      </c>
      <c r="H408" s="8">
        <v>309</v>
      </c>
      <c r="I408" s="8">
        <f>Data1[[#This Row],[Unit Price]]*Data1[[#This Row],[Quantity]]</f>
        <v>2781</v>
      </c>
      <c r="J408" s="8">
        <f>Data1[[#This Row],[Revenue]]*VLOOKUP(Data1[[#This Row],[Product Name]],Table24[],2,FALSE)</f>
        <v>1529.5500000000002</v>
      </c>
      <c r="K408" s="8">
        <f>Data1[[#This Row],[Revenue]]-Data1[[#This Row],[Cost ]]</f>
        <v>1251.4499999999998</v>
      </c>
      <c r="L408" t="s">
        <v>28</v>
      </c>
      <c r="M408" t="s">
        <v>547</v>
      </c>
      <c r="N408" t="s">
        <v>46</v>
      </c>
      <c r="O408" t="str">
        <f>TEXT(Data1[[#This Row],[Order Date]],"YYY")</f>
        <v>2025</v>
      </c>
      <c r="P408" t="str">
        <f>TEXT(Data1[[#This Row],[Order Date]],"MMM")</f>
        <v>Mar</v>
      </c>
      <c r="Q408" t="str">
        <f>TEXT(Data1[[#This Row],[Order Date]],"DDD")</f>
        <v>Sun</v>
      </c>
      <c r="R408">
        <f t="shared" si="6"/>
        <v>11</v>
      </c>
    </row>
    <row r="409" spans="1:18" x14ac:dyDescent="0.35">
      <c r="A409">
        <v>408</v>
      </c>
      <c r="B409" t="s">
        <v>454</v>
      </c>
      <c r="C409" t="s">
        <v>31</v>
      </c>
      <c r="D409" t="s">
        <v>32</v>
      </c>
      <c r="E409" s="4">
        <v>45709</v>
      </c>
      <c r="F409" s="4">
        <v>45719</v>
      </c>
      <c r="G409" s="8">
        <v>3</v>
      </c>
      <c r="H409" s="8">
        <v>97</v>
      </c>
      <c r="I409" s="8">
        <f>Data1[[#This Row],[Unit Price]]*Data1[[#This Row],[Quantity]]</f>
        <v>291</v>
      </c>
      <c r="J409" s="8">
        <f>Data1[[#This Row],[Revenue]]*VLOOKUP(Data1[[#This Row],[Product Name]],Table24[],2,FALSE)</f>
        <v>218.25</v>
      </c>
      <c r="K409" s="8">
        <f>Data1[[#This Row],[Revenue]]-Data1[[#This Row],[Cost ]]</f>
        <v>72.75</v>
      </c>
      <c r="L409" t="s">
        <v>14</v>
      </c>
      <c r="M409" t="s">
        <v>550</v>
      </c>
      <c r="N409" t="s">
        <v>15</v>
      </c>
      <c r="O409" t="str">
        <f>TEXT(Data1[[#This Row],[Order Date]],"YYY")</f>
        <v>2025</v>
      </c>
      <c r="P409" t="str">
        <f>TEXT(Data1[[#This Row],[Order Date]],"MMM")</f>
        <v>Feb</v>
      </c>
      <c r="Q409" t="str">
        <f>TEXT(Data1[[#This Row],[Order Date]],"DDD")</f>
        <v>Fri</v>
      </c>
      <c r="R409">
        <f t="shared" si="6"/>
        <v>10</v>
      </c>
    </row>
    <row r="410" spans="1:18" x14ac:dyDescent="0.35">
      <c r="A410">
        <v>409</v>
      </c>
      <c r="B410" t="s">
        <v>455</v>
      </c>
      <c r="C410" t="s">
        <v>17</v>
      </c>
      <c r="D410" t="s">
        <v>56</v>
      </c>
      <c r="E410" s="4">
        <v>45970</v>
      </c>
      <c r="F410" s="4">
        <v>45981</v>
      </c>
      <c r="G410" s="8">
        <v>4</v>
      </c>
      <c r="H410" s="8">
        <v>180</v>
      </c>
      <c r="I410" s="8">
        <f>Data1[[#This Row],[Unit Price]]*Data1[[#This Row],[Quantity]]</f>
        <v>720</v>
      </c>
      <c r="J410" s="8">
        <f>Data1[[#This Row],[Revenue]]*VLOOKUP(Data1[[#This Row],[Product Name]],Table24[],2,FALSE)</f>
        <v>396.00000000000006</v>
      </c>
      <c r="K410" s="8">
        <f>Data1[[#This Row],[Revenue]]-Data1[[#This Row],[Cost ]]</f>
        <v>323.99999999999994</v>
      </c>
      <c r="L410" t="s">
        <v>28</v>
      </c>
      <c r="M410" t="s">
        <v>549</v>
      </c>
      <c r="N410" t="s">
        <v>46</v>
      </c>
      <c r="O410" t="str">
        <f>TEXT(Data1[[#This Row],[Order Date]],"YYY")</f>
        <v>2025</v>
      </c>
      <c r="P410" t="str">
        <f>TEXT(Data1[[#This Row],[Order Date]],"MMM")</f>
        <v>Nov</v>
      </c>
      <c r="Q410" t="str">
        <f>TEXT(Data1[[#This Row],[Order Date]],"DDD")</f>
        <v>Sun</v>
      </c>
      <c r="R410">
        <f t="shared" si="6"/>
        <v>11</v>
      </c>
    </row>
    <row r="411" spans="1:18" x14ac:dyDescent="0.35">
      <c r="A411">
        <v>410</v>
      </c>
      <c r="B411" t="s">
        <v>456</v>
      </c>
      <c r="C411" t="s">
        <v>21</v>
      </c>
      <c r="D411" t="s">
        <v>22</v>
      </c>
      <c r="E411" s="4">
        <v>45836</v>
      </c>
      <c r="F411" s="4">
        <v>45842</v>
      </c>
      <c r="G411" s="8">
        <v>1</v>
      </c>
      <c r="H411" s="8">
        <v>187</v>
      </c>
      <c r="I411" s="8">
        <f>Data1[[#This Row],[Unit Price]]*Data1[[#This Row],[Quantity]]</f>
        <v>187</v>
      </c>
      <c r="J411" s="8">
        <f>Data1[[#This Row],[Revenue]]*VLOOKUP(Data1[[#This Row],[Product Name]],Table24[],2,FALSE)</f>
        <v>140.25</v>
      </c>
      <c r="K411" s="8">
        <f>Data1[[#This Row],[Revenue]]-Data1[[#This Row],[Cost ]]</f>
        <v>46.75</v>
      </c>
      <c r="L411" t="s">
        <v>28</v>
      </c>
      <c r="M411" t="s">
        <v>551</v>
      </c>
      <c r="N411" t="s">
        <v>19</v>
      </c>
      <c r="O411" t="str">
        <f>TEXT(Data1[[#This Row],[Order Date]],"YYY")</f>
        <v>2025</v>
      </c>
      <c r="P411" t="str">
        <f>TEXT(Data1[[#This Row],[Order Date]],"MMM")</f>
        <v>Jun</v>
      </c>
      <c r="Q411" t="str">
        <f>TEXT(Data1[[#This Row],[Order Date]],"DDD")</f>
        <v>Sat</v>
      </c>
      <c r="R411">
        <f t="shared" si="6"/>
        <v>6</v>
      </c>
    </row>
    <row r="412" spans="1:18" x14ac:dyDescent="0.35">
      <c r="A412">
        <v>411</v>
      </c>
      <c r="B412" t="s">
        <v>457</v>
      </c>
      <c r="C412" t="s">
        <v>31</v>
      </c>
      <c r="D412" t="s">
        <v>76</v>
      </c>
      <c r="E412" s="4">
        <v>45926</v>
      </c>
      <c r="F412" s="4">
        <v>45934</v>
      </c>
      <c r="G412" s="8">
        <v>9</v>
      </c>
      <c r="H412" s="8">
        <v>286</v>
      </c>
      <c r="I412" s="8">
        <f>Data1[[#This Row],[Unit Price]]*Data1[[#This Row],[Quantity]]</f>
        <v>2574</v>
      </c>
      <c r="J412" s="8">
        <f>Data1[[#This Row],[Revenue]]*VLOOKUP(Data1[[#This Row],[Product Name]],Table24[],2,FALSE)</f>
        <v>1930.5</v>
      </c>
      <c r="K412" s="8">
        <f>Data1[[#This Row],[Revenue]]-Data1[[#This Row],[Cost ]]</f>
        <v>643.5</v>
      </c>
      <c r="L412" t="s">
        <v>28</v>
      </c>
      <c r="M412" t="s">
        <v>33</v>
      </c>
      <c r="N412" t="s">
        <v>46</v>
      </c>
      <c r="O412" t="str">
        <f>TEXT(Data1[[#This Row],[Order Date]],"YYY")</f>
        <v>2025</v>
      </c>
      <c r="P412" t="str">
        <f>TEXT(Data1[[#This Row],[Order Date]],"MMM")</f>
        <v>Sep</v>
      </c>
      <c r="Q412" t="str">
        <f>TEXT(Data1[[#This Row],[Order Date]],"DDD")</f>
        <v>Fri</v>
      </c>
      <c r="R412">
        <f t="shared" si="6"/>
        <v>8</v>
      </c>
    </row>
    <row r="413" spans="1:18" x14ac:dyDescent="0.35">
      <c r="A413">
        <v>412</v>
      </c>
      <c r="B413" t="s">
        <v>458</v>
      </c>
      <c r="C413" t="s">
        <v>31</v>
      </c>
      <c r="D413" t="s">
        <v>32</v>
      </c>
      <c r="E413" s="4">
        <v>45675</v>
      </c>
      <c r="F413" s="4">
        <v>45688</v>
      </c>
      <c r="G413" s="8">
        <v>6</v>
      </c>
      <c r="H413" s="8">
        <v>541</v>
      </c>
      <c r="I413" s="8">
        <f>Data1[[#This Row],[Unit Price]]*Data1[[#This Row],[Quantity]]</f>
        <v>3246</v>
      </c>
      <c r="J413" s="8">
        <f>Data1[[#This Row],[Revenue]]*VLOOKUP(Data1[[#This Row],[Product Name]],Table24[],2,FALSE)</f>
        <v>2434.5</v>
      </c>
      <c r="K413" s="8">
        <f>Data1[[#This Row],[Revenue]]-Data1[[#This Row],[Cost ]]</f>
        <v>811.5</v>
      </c>
      <c r="L413" t="s">
        <v>28</v>
      </c>
      <c r="M413" t="s">
        <v>551</v>
      </c>
      <c r="N413" t="s">
        <v>15</v>
      </c>
      <c r="O413" t="str">
        <f>TEXT(Data1[[#This Row],[Order Date]],"YYY")</f>
        <v>2025</v>
      </c>
      <c r="P413" t="str">
        <f>TEXT(Data1[[#This Row],[Order Date]],"MMM")</f>
        <v>Jan</v>
      </c>
      <c r="Q413" t="str">
        <f>TEXT(Data1[[#This Row],[Order Date]],"DDD")</f>
        <v>Sat</v>
      </c>
      <c r="R413">
        <f t="shared" si="6"/>
        <v>13</v>
      </c>
    </row>
    <row r="414" spans="1:18" x14ac:dyDescent="0.35">
      <c r="A414">
        <v>413</v>
      </c>
      <c r="B414" t="s">
        <v>459</v>
      </c>
      <c r="C414" t="s">
        <v>17</v>
      </c>
      <c r="D414" t="s">
        <v>44</v>
      </c>
      <c r="E414" s="4">
        <v>45850</v>
      </c>
      <c r="F414" s="4">
        <v>45858</v>
      </c>
      <c r="G414" s="8">
        <v>8</v>
      </c>
      <c r="H414" s="8">
        <v>779</v>
      </c>
      <c r="I414" s="8">
        <f>Data1[[#This Row],[Unit Price]]*Data1[[#This Row],[Quantity]]</f>
        <v>6232</v>
      </c>
      <c r="J414" s="8">
        <f>Data1[[#This Row],[Revenue]]*VLOOKUP(Data1[[#This Row],[Product Name]],Table24[],2,FALSE)</f>
        <v>3739.2</v>
      </c>
      <c r="K414" s="8">
        <f>Data1[[#This Row],[Revenue]]-Data1[[#This Row],[Cost ]]</f>
        <v>2492.8000000000002</v>
      </c>
      <c r="L414" t="s">
        <v>14</v>
      </c>
      <c r="M414" t="s">
        <v>550</v>
      </c>
      <c r="N414" t="s">
        <v>29</v>
      </c>
      <c r="O414" t="str">
        <f>TEXT(Data1[[#This Row],[Order Date]],"YYY")</f>
        <v>2025</v>
      </c>
      <c r="P414" t="str">
        <f>TEXT(Data1[[#This Row],[Order Date]],"MMM")</f>
        <v>Jul</v>
      </c>
      <c r="Q414" t="str">
        <f>TEXT(Data1[[#This Row],[Order Date]],"DDD")</f>
        <v>Sat</v>
      </c>
      <c r="R414">
        <f t="shared" si="6"/>
        <v>8</v>
      </c>
    </row>
    <row r="415" spans="1:18" x14ac:dyDescent="0.35">
      <c r="A415">
        <v>414</v>
      </c>
      <c r="B415" t="s">
        <v>460</v>
      </c>
      <c r="C415" t="s">
        <v>12</v>
      </c>
      <c r="D415" t="s">
        <v>58</v>
      </c>
      <c r="E415" s="4">
        <v>45909</v>
      </c>
      <c r="F415" s="4">
        <v>45911</v>
      </c>
      <c r="G415" s="8">
        <v>4</v>
      </c>
      <c r="H415" s="8">
        <v>249</v>
      </c>
      <c r="I415" s="8">
        <f>Data1[[#This Row],[Unit Price]]*Data1[[#This Row],[Quantity]]</f>
        <v>996</v>
      </c>
      <c r="J415" s="8">
        <f>Data1[[#This Row],[Revenue]]*VLOOKUP(Data1[[#This Row],[Product Name]],Table24[],2,FALSE)</f>
        <v>846.6</v>
      </c>
      <c r="K415" s="8">
        <f>Data1[[#This Row],[Revenue]]-Data1[[#This Row],[Cost ]]</f>
        <v>149.39999999999998</v>
      </c>
      <c r="L415" t="s">
        <v>28</v>
      </c>
      <c r="M415" t="s">
        <v>551</v>
      </c>
      <c r="N415" t="s">
        <v>15</v>
      </c>
      <c r="O415" t="str">
        <f>TEXT(Data1[[#This Row],[Order Date]],"YYY")</f>
        <v>2025</v>
      </c>
      <c r="P415" t="str">
        <f>TEXT(Data1[[#This Row],[Order Date]],"MMM")</f>
        <v>Sep</v>
      </c>
      <c r="Q415" t="str">
        <f>TEXT(Data1[[#This Row],[Order Date]],"DDD")</f>
        <v>Tue</v>
      </c>
      <c r="R415">
        <f t="shared" si="6"/>
        <v>2</v>
      </c>
    </row>
    <row r="416" spans="1:18" x14ac:dyDescent="0.35">
      <c r="A416">
        <v>415</v>
      </c>
      <c r="B416" t="s">
        <v>461</v>
      </c>
      <c r="C416" t="s">
        <v>12</v>
      </c>
      <c r="D416" t="s">
        <v>27</v>
      </c>
      <c r="E416" s="4">
        <v>45854</v>
      </c>
      <c r="F416" s="4">
        <v>45867</v>
      </c>
      <c r="G416" s="8">
        <v>2</v>
      </c>
      <c r="H416" s="8">
        <v>146</v>
      </c>
      <c r="I416" s="8">
        <f>Data1[[#This Row],[Unit Price]]*Data1[[#This Row],[Quantity]]</f>
        <v>292</v>
      </c>
      <c r="J416" s="8">
        <f>Data1[[#This Row],[Revenue]]*VLOOKUP(Data1[[#This Row],[Product Name]],Table24[],2,FALSE)</f>
        <v>189.8</v>
      </c>
      <c r="K416" s="8">
        <f>Data1[[#This Row],[Revenue]]-Data1[[#This Row],[Cost ]]</f>
        <v>102.19999999999999</v>
      </c>
      <c r="L416" t="s">
        <v>28</v>
      </c>
      <c r="M416" t="s">
        <v>547</v>
      </c>
      <c r="N416" t="s">
        <v>46</v>
      </c>
      <c r="O416" t="str">
        <f>TEXT(Data1[[#This Row],[Order Date]],"YYY")</f>
        <v>2025</v>
      </c>
      <c r="P416" t="str">
        <f>TEXT(Data1[[#This Row],[Order Date]],"MMM")</f>
        <v>Jul</v>
      </c>
      <c r="Q416" t="str">
        <f>TEXT(Data1[[#This Row],[Order Date]],"DDD")</f>
        <v>Wed</v>
      </c>
      <c r="R416">
        <f t="shared" si="6"/>
        <v>13</v>
      </c>
    </row>
    <row r="417" spans="1:18" x14ac:dyDescent="0.35">
      <c r="A417">
        <v>416</v>
      </c>
      <c r="B417" t="s">
        <v>462</v>
      </c>
      <c r="C417" t="s">
        <v>24</v>
      </c>
      <c r="D417" t="s">
        <v>25</v>
      </c>
      <c r="E417" s="4">
        <v>45665</v>
      </c>
      <c r="F417" s="4">
        <v>45678</v>
      </c>
      <c r="G417" s="8">
        <v>1</v>
      </c>
      <c r="H417" s="8">
        <v>333</v>
      </c>
      <c r="I417" s="8">
        <f>Data1[[#This Row],[Unit Price]]*Data1[[#This Row],[Quantity]]</f>
        <v>333</v>
      </c>
      <c r="J417" s="8">
        <f>Data1[[#This Row],[Revenue]]*VLOOKUP(Data1[[#This Row],[Product Name]],Table24[],2,FALSE)</f>
        <v>183.15</v>
      </c>
      <c r="K417" s="8">
        <f>Data1[[#This Row],[Revenue]]-Data1[[#This Row],[Cost ]]</f>
        <v>149.85</v>
      </c>
      <c r="L417" t="s">
        <v>28</v>
      </c>
      <c r="M417" t="s">
        <v>33</v>
      </c>
      <c r="N417" t="s">
        <v>15</v>
      </c>
      <c r="O417" t="str">
        <f>TEXT(Data1[[#This Row],[Order Date]],"YYY")</f>
        <v>2025</v>
      </c>
      <c r="P417" t="str">
        <f>TEXT(Data1[[#This Row],[Order Date]],"MMM")</f>
        <v>Jan</v>
      </c>
      <c r="Q417" t="str">
        <f>TEXT(Data1[[#This Row],[Order Date]],"DDD")</f>
        <v>Wed</v>
      </c>
      <c r="R417">
        <f t="shared" si="6"/>
        <v>13</v>
      </c>
    </row>
    <row r="418" spans="1:18" x14ac:dyDescent="0.35">
      <c r="A418">
        <v>417</v>
      </c>
      <c r="B418" t="s">
        <v>463</v>
      </c>
      <c r="C418" t="s">
        <v>24</v>
      </c>
      <c r="D418" t="s">
        <v>38</v>
      </c>
      <c r="E418" s="4">
        <v>45897</v>
      </c>
      <c r="F418" s="4">
        <v>45904</v>
      </c>
      <c r="G418" s="8">
        <v>9</v>
      </c>
      <c r="H418" s="8">
        <v>687</v>
      </c>
      <c r="I418" s="8">
        <f>Data1[[#This Row],[Unit Price]]*Data1[[#This Row],[Quantity]]</f>
        <v>6183</v>
      </c>
      <c r="J418" s="8">
        <f>Data1[[#This Row],[Revenue]]*VLOOKUP(Data1[[#This Row],[Product Name]],Table24[],2,FALSE)</f>
        <v>3091.5</v>
      </c>
      <c r="K418" s="8">
        <f>Data1[[#This Row],[Revenue]]-Data1[[#This Row],[Cost ]]</f>
        <v>3091.5</v>
      </c>
      <c r="L418" t="s">
        <v>28</v>
      </c>
      <c r="M418" t="s">
        <v>547</v>
      </c>
      <c r="N418" t="s">
        <v>29</v>
      </c>
      <c r="O418" t="str">
        <f>TEXT(Data1[[#This Row],[Order Date]],"YYY")</f>
        <v>2025</v>
      </c>
      <c r="P418" t="str">
        <f>TEXT(Data1[[#This Row],[Order Date]],"MMM")</f>
        <v>Aug</v>
      </c>
      <c r="Q418" t="str">
        <f>TEXT(Data1[[#This Row],[Order Date]],"DDD")</f>
        <v>Thu</v>
      </c>
      <c r="R418">
        <f t="shared" si="6"/>
        <v>7</v>
      </c>
    </row>
    <row r="419" spans="1:18" x14ac:dyDescent="0.35">
      <c r="A419">
        <v>418</v>
      </c>
      <c r="B419" t="s">
        <v>464</v>
      </c>
      <c r="C419" t="s">
        <v>21</v>
      </c>
      <c r="D419" t="s">
        <v>83</v>
      </c>
      <c r="E419" s="4">
        <v>45847</v>
      </c>
      <c r="F419" s="4">
        <v>45857</v>
      </c>
      <c r="G419" s="8">
        <v>6</v>
      </c>
      <c r="H419" s="8">
        <v>342</v>
      </c>
      <c r="I419" s="8">
        <f>Data1[[#This Row],[Unit Price]]*Data1[[#This Row],[Quantity]]</f>
        <v>2052</v>
      </c>
      <c r="J419" s="8">
        <f>Data1[[#This Row],[Revenue]]*VLOOKUP(Data1[[#This Row],[Product Name]],Table24[],2,FALSE)</f>
        <v>1641.6000000000001</v>
      </c>
      <c r="K419" s="8">
        <f>Data1[[#This Row],[Revenue]]-Data1[[#This Row],[Cost ]]</f>
        <v>410.39999999999986</v>
      </c>
      <c r="L419" t="s">
        <v>14</v>
      </c>
      <c r="M419" t="s">
        <v>33</v>
      </c>
      <c r="N419" t="s">
        <v>29</v>
      </c>
      <c r="O419" t="str">
        <f>TEXT(Data1[[#This Row],[Order Date]],"YYY")</f>
        <v>2025</v>
      </c>
      <c r="P419" t="str">
        <f>TEXT(Data1[[#This Row],[Order Date]],"MMM")</f>
        <v>Jul</v>
      </c>
      <c r="Q419" t="str">
        <f>TEXT(Data1[[#This Row],[Order Date]],"DDD")</f>
        <v>Wed</v>
      </c>
      <c r="R419">
        <f t="shared" si="6"/>
        <v>10</v>
      </c>
    </row>
    <row r="420" spans="1:18" x14ac:dyDescent="0.35">
      <c r="A420">
        <v>419</v>
      </c>
      <c r="B420" t="s">
        <v>465</v>
      </c>
      <c r="C420" t="s">
        <v>31</v>
      </c>
      <c r="D420" t="s">
        <v>76</v>
      </c>
      <c r="E420" s="4">
        <v>45972</v>
      </c>
      <c r="F420" s="4">
        <v>45977</v>
      </c>
      <c r="G420" s="8">
        <v>6</v>
      </c>
      <c r="H420" s="8">
        <v>461</v>
      </c>
      <c r="I420" s="8">
        <f>Data1[[#This Row],[Unit Price]]*Data1[[#This Row],[Quantity]]</f>
        <v>2766</v>
      </c>
      <c r="J420" s="8">
        <f>Data1[[#This Row],[Revenue]]*VLOOKUP(Data1[[#This Row],[Product Name]],Table24[],2,FALSE)</f>
        <v>2074.5</v>
      </c>
      <c r="K420" s="8">
        <f>Data1[[#This Row],[Revenue]]-Data1[[#This Row],[Cost ]]</f>
        <v>691.5</v>
      </c>
      <c r="L420" t="s">
        <v>14</v>
      </c>
      <c r="M420" t="s">
        <v>550</v>
      </c>
      <c r="N420" t="s">
        <v>15</v>
      </c>
      <c r="O420" t="str">
        <f>TEXT(Data1[[#This Row],[Order Date]],"YYY")</f>
        <v>2025</v>
      </c>
      <c r="P420" t="str">
        <f>TEXT(Data1[[#This Row],[Order Date]],"MMM")</f>
        <v>Nov</v>
      </c>
      <c r="Q420" t="str">
        <f>TEXT(Data1[[#This Row],[Order Date]],"DDD")</f>
        <v>Tue</v>
      </c>
      <c r="R420">
        <f t="shared" si="6"/>
        <v>5</v>
      </c>
    </row>
    <row r="421" spans="1:18" x14ac:dyDescent="0.35">
      <c r="A421">
        <v>420</v>
      </c>
      <c r="B421" t="s">
        <v>466</v>
      </c>
      <c r="C421" t="s">
        <v>31</v>
      </c>
      <c r="D421" t="s">
        <v>50</v>
      </c>
      <c r="E421" s="4">
        <v>45707</v>
      </c>
      <c r="F421" s="4">
        <v>45717</v>
      </c>
      <c r="G421" s="8">
        <v>4</v>
      </c>
      <c r="H421" s="8">
        <v>371</v>
      </c>
      <c r="I421" s="8">
        <f>Data1[[#This Row],[Unit Price]]*Data1[[#This Row],[Quantity]]</f>
        <v>1484</v>
      </c>
      <c r="J421" s="8">
        <f>Data1[[#This Row],[Revenue]]*VLOOKUP(Data1[[#This Row],[Product Name]],Table24[],2,FALSE)</f>
        <v>1038.8</v>
      </c>
      <c r="K421" s="8">
        <f>Data1[[#This Row],[Revenue]]-Data1[[#This Row],[Cost ]]</f>
        <v>445.20000000000005</v>
      </c>
      <c r="L421" t="s">
        <v>28</v>
      </c>
      <c r="M421" t="s">
        <v>549</v>
      </c>
      <c r="N421" t="s">
        <v>46</v>
      </c>
      <c r="O421" t="str">
        <f>TEXT(Data1[[#This Row],[Order Date]],"YYY")</f>
        <v>2025</v>
      </c>
      <c r="P421" t="str">
        <f>TEXT(Data1[[#This Row],[Order Date]],"MMM")</f>
        <v>Feb</v>
      </c>
      <c r="Q421" t="str">
        <f>TEXT(Data1[[#This Row],[Order Date]],"DDD")</f>
        <v>Wed</v>
      </c>
      <c r="R421">
        <f t="shared" si="6"/>
        <v>10</v>
      </c>
    </row>
    <row r="422" spans="1:18" x14ac:dyDescent="0.35">
      <c r="A422">
        <v>421</v>
      </c>
      <c r="B422" t="s">
        <v>467</v>
      </c>
      <c r="C422" t="s">
        <v>17</v>
      </c>
      <c r="D422" t="s">
        <v>56</v>
      </c>
      <c r="E422" s="4">
        <v>45698</v>
      </c>
      <c r="F422" s="4">
        <v>45707</v>
      </c>
      <c r="G422" s="8">
        <v>1</v>
      </c>
      <c r="H422" s="8">
        <v>200</v>
      </c>
      <c r="I422" s="8">
        <f>Data1[[#This Row],[Unit Price]]*Data1[[#This Row],[Quantity]]</f>
        <v>200</v>
      </c>
      <c r="J422" s="8">
        <f>Data1[[#This Row],[Revenue]]*VLOOKUP(Data1[[#This Row],[Product Name]],Table24[],2,FALSE)</f>
        <v>110.00000000000001</v>
      </c>
      <c r="K422" s="8">
        <f>Data1[[#This Row],[Revenue]]-Data1[[#This Row],[Cost ]]</f>
        <v>89.999999999999986</v>
      </c>
      <c r="L422" t="s">
        <v>28</v>
      </c>
      <c r="M422" t="s">
        <v>549</v>
      </c>
      <c r="N422" t="s">
        <v>19</v>
      </c>
      <c r="O422" t="str">
        <f>TEXT(Data1[[#This Row],[Order Date]],"YYY")</f>
        <v>2025</v>
      </c>
      <c r="P422" t="str">
        <f>TEXT(Data1[[#This Row],[Order Date]],"MMM")</f>
        <v>Feb</v>
      </c>
      <c r="Q422" t="str">
        <f>TEXT(Data1[[#This Row],[Order Date]],"DDD")</f>
        <v>Mon</v>
      </c>
      <c r="R422">
        <f t="shared" si="6"/>
        <v>9</v>
      </c>
    </row>
    <row r="423" spans="1:18" x14ac:dyDescent="0.35">
      <c r="A423">
        <v>422</v>
      </c>
      <c r="B423" t="s">
        <v>468</v>
      </c>
      <c r="C423" t="s">
        <v>12</v>
      </c>
      <c r="D423" t="s">
        <v>13</v>
      </c>
      <c r="E423" s="4">
        <v>45694</v>
      </c>
      <c r="F423" s="4">
        <v>45703</v>
      </c>
      <c r="G423" s="8">
        <v>3</v>
      </c>
      <c r="H423" s="8">
        <v>356</v>
      </c>
      <c r="I423" s="8">
        <f>Data1[[#This Row],[Unit Price]]*Data1[[#This Row],[Quantity]]</f>
        <v>1068</v>
      </c>
      <c r="J423" s="8">
        <f>Data1[[#This Row],[Revenue]]*VLOOKUP(Data1[[#This Row],[Product Name]],Table24[],2,FALSE)</f>
        <v>801</v>
      </c>
      <c r="K423" s="8">
        <f>Data1[[#This Row],[Revenue]]-Data1[[#This Row],[Cost ]]</f>
        <v>267</v>
      </c>
      <c r="L423" t="s">
        <v>14</v>
      </c>
      <c r="M423" t="s">
        <v>549</v>
      </c>
      <c r="N423" t="s">
        <v>46</v>
      </c>
      <c r="O423" t="str">
        <f>TEXT(Data1[[#This Row],[Order Date]],"YYY")</f>
        <v>2025</v>
      </c>
      <c r="P423" t="str">
        <f>TEXT(Data1[[#This Row],[Order Date]],"MMM")</f>
        <v>Feb</v>
      </c>
      <c r="Q423" t="str">
        <f>TEXT(Data1[[#This Row],[Order Date]],"DDD")</f>
        <v>Thu</v>
      </c>
      <c r="R423">
        <f t="shared" si="6"/>
        <v>9</v>
      </c>
    </row>
    <row r="424" spans="1:18" x14ac:dyDescent="0.35">
      <c r="A424">
        <v>423</v>
      </c>
      <c r="B424" t="s">
        <v>469</v>
      </c>
      <c r="C424" t="s">
        <v>17</v>
      </c>
      <c r="D424" t="s">
        <v>18</v>
      </c>
      <c r="E424" s="4">
        <v>45720</v>
      </c>
      <c r="F424" s="4">
        <v>45721</v>
      </c>
      <c r="G424" s="8">
        <v>4</v>
      </c>
      <c r="H424" s="8">
        <v>587</v>
      </c>
      <c r="I424" s="8">
        <f>Data1[[#This Row],[Unit Price]]*Data1[[#This Row],[Quantity]]</f>
        <v>2348</v>
      </c>
      <c r="J424" s="8">
        <f>Data1[[#This Row],[Revenue]]*VLOOKUP(Data1[[#This Row],[Product Name]],Table24[],2,FALSE)</f>
        <v>1174</v>
      </c>
      <c r="K424" s="8">
        <f>Data1[[#This Row],[Revenue]]-Data1[[#This Row],[Cost ]]</f>
        <v>1174</v>
      </c>
      <c r="L424" t="s">
        <v>14</v>
      </c>
      <c r="M424" t="s">
        <v>547</v>
      </c>
      <c r="N424" t="s">
        <v>46</v>
      </c>
      <c r="O424" t="str">
        <f>TEXT(Data1[[#This Row],[Order Date]],"YYY")</f>
        <v>2025</v>
      </c>
      <c r="P424" t="str">
        <f>TEXT(Data1[[#This Row],[Order Date]],"MMM")</f>
        <v>Mar</v>
      </c>
      <c r="Q424" t="str">
        <f>TEXT(Data1[[#This Row],[Order Date]],"DDD")</f>
        <v>Tue</v>
      </c>
      <c r="R424">
        <f t="shared" si="6"/>
        <v>1</v>
      </c>
    </row>
    <row r="425" spans="1:18" x14ac:dyDescent="0.35">
      <c r="A425">
        <v>424</v>
      </c>
      <c r="B425" t="s">
        <v>470</v>
      </c>
      <c r="C425" t="s">
        <v>17</v>
      </c>
      <c r="D425" t="s">
        <v>18</v>
      </c>
      <c r="E425" s="4">
        <v>45835</v>
      </c>
      <c r="F425" s="4">
        <v>45843</v>
      </c>
      <c r="G425" s="8">
        <v>4</v>
      </c>
      <c r="H425" s="8">
        <v>441</v>
      </c>
      <c r="I425" s="8">
        <f>Data1[[#This Row],[Unit Price]]*Data1[[#This Row],[Quantity]]</f>
        <v>1764</v>
      </c>
      <c r="J425" s="8">
        <f>Data1[[#This Row],[Revenue]]*VLOOKUP(Data1[[#This Row],[Product Name]],Table24[],2,FALSE)</f>
        <v>882</v>
      </c>
      <c r="K425" s="8">
        <f>Data1[[#This Row],[Revenue]]-Data1[[#This Row],[Cost ]]</f>
        <v>882</v>
      </c>
      <c r="L425" t="s">
        <v>14</v>
      </c>
      <c r="M425" t="s">
        <v>33</v>
      </c>
      <c r="N425" t="s">
        <v>15</v>
      </c>
      <c r="O425" t="str">
        <f>TEXT(Data1[[#This Row],[Order Date]],"YYY")</f>
        <v>2025</v>
      </c>
      <c r="P425" t="str">
        <f>TEXT(Data1[[#This Row],[Order Date]],"MMM")</f>
        <v>Jun</v>
      </c>
      <c r="Q425" t="str">
        <f>TEXT(Data1[[#This Row],[Order Date]],"DDD")</f>
        <v>Fri</v>
      </c>
      <c r="R425">
        <f t="shared" si="6"/>
        <v>8</v>
      </c>
    </row>
    <row r="426" spans="1:18" x14ac:dyDescent="0.35">
      <c r="A426">
        <v>425</v>
      </c>
      <c r="B426" t="s">
        <v>471</v>
      </c>
      <c r="C426" t="s">
        <v>17</v>
      </c>
      <c r="D426" t="s">
        <v>64</v>
      </c>
      <c r="E426" s="4">
        <v>46013</v>
      </c>
      <c r="F426" s="4">
        <v>46022</v>
      </c>
      <c r="G426" s="8">
        <v>8</v>
      </c>
      <c r="H426" s="8">
        <v>953</v>
      </c>
      <c r="I426" s="8">
        <f>Data1[[#This Row],[Unit Price]]*Data1[[#This Row],[Quantity]]</f>
        <v>7624</v>
      </c>
      <c r="J426" s="8">
        <f>Data1[[#This Row],[Revenue]]*VLOOKUP(Data1[[#This Row],[Product Name]],Table24[],2,FALSE)</f>
        <v>3812</v>
      </c>
      <c r="K426" s="8">
        <f>Data1[[#This Row],[Revenue]]-Data1[[#This Row],[Cost ]]</f>
        <v>3812</v>
      </c>
      <c r="L426" t="s">
        <v>14</v>
      </c>
      <c r="M426" t="s">
        <v>549</v>
      </c>
      <c r="N426" t="s">
        <v>29</v>
      </c>
      <c r="O426" t="str">
        <f>TEXT(Data1[[#This Row],[Order Date]],"YYY")</f>
        <v>2025</v>
      </c>
      <c r="P426" t="str">
        <f>TEXT(Data1[[#This Row],[Order Date]],"MMM")</f>
        <v>Dec</v>
      </c>
      <c r="Q426" t="str">
        <f>TEXT(Data1[[#This Row],[Order Date]],"DDD")</f>
        <v>Mon</v>
      </c>
      <c r="R426">
        <f t="shared" si="6"/>
        <v>9</v>
      </c>
    </row>
    <row r="427" spans="1:18" x14ac:dyDescent="0.35">
      <c r="A427">
        <v>426</v>
      </c>
      <c r="B427" t="s">
        <v>472</v>
      </c>
      <c r="C427" t="s">
        <v>31</v>
      </c>
      <c r="D427" t="s">
        <v>32</v>
      </c>
      <c r="E427" s="4">
        <v>45693</v>
      </c>
      <c r="F427" s="4">
        <v>45702</v>
      </c>
      <c r="G427" s="8">
        <v>10</v>
      </c>
      <c r="H427" s="8">
        <v>356</v>
      </c>
      <c r="I427" s="8">
        <f>Data1[[#This Row],[Unit Price]]*Data1[[#This Row],[Quantity]]</f>
        <v>3560</v>
      </c>
      <c r="J427" s="8">
        <f>Data1[[#This Row],[Revenue]]*VLOOKUP(Data1[[#This Row],[Product Name]],Table24[],2,FALSE)</f>
        <v>2670</v>
      </c>
      <c r="K427" s="8">
        <f>Data1[[#This Row],[Revenue]]-Data1[[#This Row],[Cost ]]</f>
        <v>890</v>
      </c>
      <c r="L427" t="s">
        <v>14</v>
      </c>
      <c r="M427" t="s">
        <v>547</v>
      </c>
      <c r="N427" t="s">
        <v>46</v>
      </c>
      <c r="O427" t="str">
        <f>TEXT(Data1[[#This Row],[Order Date]],"YYY")</f>
        <v>2025</v>
      </c>
      <c r="P427" t="str">
        <f>TEXT(Data1[[#This Row],[Order Date]],"MMM")</f>
        <v>Feb</v>
      </c>
      <c r="Q427" t="str">
        <f>TEXT(Data1[[#This Row],[Order Date]],"DDD")</f>
        <v>Wed</v>
      </c>
      <c r="R427">
        <f t="shared" si="6"/>
        <v>9</v>
      </c>
    </row>
    <row r="428" spans="1:18" x14ac:dyDescent="0.35">
      <c r="A428">
        <v>427</v>
      </c>
      <c r="B428" t="s">
        <v>473</v>
      </c>
      <c r="C428" t="s">
        <v>21</v>
      </c>
      <c r="D428" t="s">
        <v>22</v>
      </c>
      <c r="E428" s="4">
        <v>45862</v>
      </c>
      <c r="F428" s="4">
        <v>45865</v>
      </c>
      <c r="G428" s="8">
        <v>9</v>
      </c>
      <c r="H428" s="8">
        <v>855</v>
      </c>
      <c r="I428" s="8">
        <f>Data1[[#This Row],[Unit Price]]*Data1[[#This Row],[Quantity]]</f>
        <v>7695</v>
      </c>
      <c r="J428" s="8">
        <f>Data1[[#This Row],[Revenue]]*VLOOKUP(Data1[[#This Row],[Product Name]],Table24[],2,FALSE)</f>
        <v>5771.25</v>
      </c>
      <c r="K428" s="8">
        <f>Data1[[#This Row],[Revenue]]-Data1[[#This Row],[Cost ]]</f>
        <v>1923.75</v>
      </c>
      <c r="L428" t="s">
        <v>28</v>
      </c>
      <c r="M428" t="s">
        <v>33</v>
      </c>
      <c r="N428" t="s">
        <v>19</v>
      </c>
      <c r="O428" t="str">
        <f>TEXT(Data1[[#This Row],[Order Date]],"YYY")</f>
        <v>2025</v>
      </c>
      <c r="P428" t="str">
        <f>TEXT(Data1[[#This Row],[Order Date]],"MMM")</f>
        <v>Jul</v>
      </c>
      <c r="Q428" t="str">
        <f>TEXT(Data1[[#This Row],[Order Date]],"DDD")</f>
        <v>Thu</v>
      </c>
      <c r="R428">
        <f t="shared" si="6"/>
        <v>3</v>
      </c>
    </row>
    <row r="429" spans="1:18" x14ac:dyDescent="0.35">
      <c r="A429">
        <v>428</v>
      </c>
      <c r="B429" t="s">
        <v>474</v>
      </c>
      <c r="C429" t="s">
        <v>17</v>
      </c>
      <c r="D429" t="s">
        <v>64</v>
      </c>
      <c r="E429" s="4">
        <v>45773</v>
      </c>
      <c r="F429" s="4">
        <v>45787</v>
      </c>
      <c r="G429" s="8">
        <v>1</v>
      </c>
      <c r="H429" s="8">
        <v>320</v>
      </c>
      <c r="I429" s="8">
        <f>Data1[[#This Row],[Unit Price]]*Data1[[#This Row],[Quantity]]</f>
        <v>320</v>
      </c>
      <c r="J429" s="8">
        <f>Data1[[#This Row],[Revenue]]*VLOOKUP(Data1[[#This Row],[Product Name]],Table24[],2,FALSE)</f>
        <v>160</v>
      </c>
      <c r="K429" s="8">
        <f>Data1[[#This Row],[Revenue]]-Data1[[#This Row],[Cost ]]</f>
        <v>160</v>
      </c>
      <c r="L429" t="s">
        <v>28</v>
      </c>
      <c r="M429" t="s">
        <v>551</v>
      </c>
      <c r="N429" t="s">
        <v>15</v>
      </c>
      <c r="O429" t="str">
        <f>TEXT(Data1[[#This Row],[Order Date]],"YYY")</f>
        <v>2025</v>
      </c>
      <c r="P429" t="str">
        <f>TEXT(Data1[[#This Row],[Order Date]],"MMM")</f>
        <v>Apr</v>
      </c>
      <c r="Q429" t="str">
        <f>TEXT(Data1[[#This Row],[Order Date]],"DDD")</f>
        <v>Sat</v>
      </c>
      <c r="R429">
        <f t="shared" si="6"/>
        <v>14</v>
      </c>
    </row>
    <row r="430" spans="1:18" x14ac:dyDescent="0.35">
      <c r="A430">
        <v>429</v>
      </c>
      <c r="B430" t="s">
        <v>475</v>
      </c>
      <c r="C430" t="s">
        <v>21</v>
      </c>
      <c r="D430" t="s">
        <v>83</v>
      </c>
      <c r="E430" s="4">
        <v>46011</v>
      </c>
      <c r="F430" s="4">
        <v>46021</v>
      </c>
      <c r="G430" s="8">
        <v>10</v>
      </c>
      <c r="H430" s="8">
        <v>308</v>
      </c>
      <c r="I430" s="8">
        <f>Data1[[#This Row],[Unit Price]]*Data1[[#This Row],[Quantity]]</f>
        <v>3080</v>
      </c>
      <c r="J430" s="8">
        <f>Data1[[#This Row],[Revenue]]*VLOOKUP(Data1[[#This Row],[Product Name]],Table24[],2,FALSE)</f>
        <v>2464</v>
      </c>
      <c r="K430" s="8">
        <f>Data1[[#This Row],[Revenue]]-Data1[[#This Row],[Cost ]]</f>
        <v>616</v>
      </c>
      <c r="L430" t="s">
        <v>28</v>
      </c>
      <c r="M430" t="s">
        <v>551</v>
      </c>
      <c r="N430" t="s">
        <v>46</v>
      </c>
      <c r="O430" t="str">
        <f>TEXT(Data1[[#This Row],[Order Date]],"YYY")</f>
        <v>2025</v>
      </c>
      <c r="P430" t="str">
        <f>TEXT(Data1[[#This Row],[Order Date]],"MMM")</f>
        <v>Dec</v>
      </c>
      <c r="Q430" t="str">
        <f>TEXT(Data1[[#This Row],[Order Date]],"DDD")</f>
        <v>Sat</v>
      </c>
      <c r="R430">
        <f t="shared" si="6"/>
        <v>10</v>
      </c>
    </row>
    <row r="431" spans="1:18" x14ac:dyDescent="0.35">
      <c r="A431">
        <v>430</v>
      </c>
      <c r="B431" t="s">
        <v>476</v>
      </c>
      <c r="C431" t="s">
        <v>21</v>
      </c>
      <c r="D431" t="s">
        <v>22</v>
      </c>
      <c r="E431" s="4">
        <v>46007</v>
      </c>
      <c r="F431" s="4">
        <v>46020</v>
      </c>
      <c r="G431" s="8">
        <v>8</v>
      </c>
      <c r="H431" s="8">
        <v>259</v>
      </c>
      <c r="I431" s="8">
        <f>Data1[[#This Row],[Unit Price]]*Data1[[#This Row],[Quantity]]</f>
        <v>2072</v>
      </c>
      <c r="J431" s="8">
        <f>Data1[[#This Row],[Revenue]]*VLOOKUP(Data1[[#This Row],[Product Name]],Table24[],2,FALSE)</f>
        <v>1554</v>
      </c>
      <c r="K431" s="8">
        <f>Data1[[#This Row],[Revenue]]-Data1[[#This Row],[Cost ]]</f>
        <v>518</v>
      </c>
      <c r="L431" t="s">
        <v>28</v>
      </c>
      <c r="M431" t="s">
        <v>549</v>
      </c>
      <c r="N431" t="s">
        <v>29</v>
      </c>
      <c r="O431" t="str">
        <f>TEXT(Data1[[#This Row],[Order Date]],"YYY")</f>
        <v>2025</v>
      </c>
      <c r="P431" t="str">
        <f>TEXT(Data1[[#This Row],[Order Date]],"MMM")</f>
        <v>Dec</v>
      </c>
      <c r="Q431" t="str">
        <f>TEXT(Data1[[#This Row],[Order Date]],"DDD")</f>
        <v>Tue</v>
      </c>
      <c r="R431">
        <f t="shared" si="6"/>
        <v>13</v>
      </c>
    </row>
    <row r="432" spans="1:18" x14ac:dyDescent="0.35">
      <c r="A432">
        <v>431</v>
      </c>
      <c r="B432" t="s">
        <v>477</v>
      </c>
      <c r="C432" t="s">
        <v>21</v>
      </c>
      <c r="D432" t="s">
        <v>22</v>
      </c>
      <c r="E432" s="4">
        <v>45684</v>
      </c>
      <c r="F432" s="4">
        <v>45686</v>
      </c>
      <c r="G432" s="8">
        <v>8</v>
      </c>
      <c r="H432" s="8">
        <v>684</v>
      </c>
      <c r="I432" s="8">
        <f>Data1[[#This Row],[Unit Price]]*Data1[[#This Row],[Quantity]]</f>
        <v>5472</v>
      </c>
      <c r="J432" s="8">
        <f>Data1[[#This Row],[Revenue]]*VLOOKUP(Data1[[#This Row],[Product Name]],Table24[],2,FALSE)</f>
        <v>4104</v>
      </c>
      <c r="K432" s="8">
        <f>Data1[[#This Row],[Revenue]]-Data1[[#This Row],[Cost ]]</f>
        <v>1368</v>
      </c>
      <c r="L432" t="s">
        <v>14</v>
      </c>
      <c r="M432" t="s">
        <v>549</v>
      </c>
      <c r="N432" t="s">
        <v>29</v>
      </c>
      <c r="O432" t="str">
        <f>TEXT(Data1[[#This Row],[Order Date]],"YYY")</f>
        <v>2025</v>
      </c>
      <c r="P432" t="str">
        <f>TEXT(Data1[[#This Row],[Order Date]],"MMM")</f>
        <v>Jan</v>
      </c>
      <c r="Q432" t="str">
        <f>TEXT(Data1[[#This Row],[Order Date]],"DDD")</f>
        <v>Mon</v>
      </c>
      <c r="R432">
        <f t="shared" si="6"/>
        <v>2</v>
      </c>
    </row>
    <row r="433" spans="1:18" x14ac:dyDescent="0.35">
      <c r="A433">
        <v>432</v>
      </c>
      <c r="B433" t="s">
        <v>478</v>
      </c>
      <c r="C433" t="s">
        <v>21</v>
      </c>
      <c r="D433" t="s">
        <v>83</v>
      </c>
      <c r="E433" s="4">
        <v>45925</v>
      </c>
      <c r="F433" s="4">
        <v>45930</v>
      </c>
      <c r="G433" s="8">
        <v>6</v>
      </c>
      <c r="H433" s="8">
        <v>993</v>
      </c>
      <c r="I433" s="8">
        <f>Data1[[#This Row],[Unit Price]]*Data1[[#This Row],[Quantity]]</f>
        <v>5958</v>
      </c>
      <c r="J433" s="8">
        <f>Data1[[#This Row],[Revenue]]*VLOOKUP(Data1[[#This Row],[Product Name]],Table24[],2,FALSE)</f>
        <v>4766.4000000000005</v>
      </c>
      <c r="K433" s="8">
        <f>Data1[[#This Row],[Revenue]]-Data1[[#This Row],[Cost ]]</f>
        <v>1191.5999999999995</v>
      </c>
      <c r="L433" t="s">
        <v>28</v>
      </c>
      <c r="M433" t="s">
        <v>547</v>
      </c>
      <c r="N433" t="s">
        <v>15</v>
      </c>
      <c r="O433" t="str">
        <f>TEXT(Data1[[#This Row],[Order Date]],"YYY")</f>
        <v>2025</v>
      </c>
      <c r="P433" t="str">
        <f>TEXT(Data1[[#This Row],[Order Date]],"MMM")</f>
        <v>Sep</v>
      </c>
      <c r="Q433" t="str">
        <f>TEXT(Data1[[#This Row],[Order Date]],"DDD")</f>
        <v>Thu</v>
      </c>
      <c r="R433">
        <f t="shared" si="6"/>
        <v>5</v>
      </c>
    </row>
    <row r="434" spans="1:18" x14ac:dyDescent="0.35">
      <c r="A434">
        <v>433</v>
      </c>
      <c r="B434" t="s">
        <v>479</v>
      </c>
      <c r="C434" t="s">
        <v>31</v>
      </c>
      <c r="D434" t="s">
        <v>42</v>
      </c>
      <c r="E434" s="4">
        <v>45798</v>
      </c>
      <c r="F434" s="4">
        <v>45804</v>
      </c>
      <c r="G434" s="8">
        <v>1</v>
      </c>
      <c r="H434" s="8">
        <v>773</v>
      </c>
      <c r="I434" s="8">
        <f>Data1[[#This Row],[Unit Price]]*Data1[[#This Row],[Quantity]]</f>
        <v>773</v>
      </c>
      <c r="J434" s="8">
        <f>Data1[[#This Row],[Revenue]]*VLOOKUP(Data1[[#This Row],[Product Name]],Table24[],2,FALSE)</f>
        <v>502.45000000000005</v>
      </c>
      <c r="K434" s="8">
        <f>Data1[[#This Row],[Revenue]]-Data1[[#This Row],[Cost ]]</f>
        <v>270.54999999999995</v>
      </c>
      <c r="L434" t="s">
        <v>28</v>
      </c>
      <c r="M434" t="s">
        <v>33</v>
      </c>
      <c r="N434" t="s">
        <v>15</v>
      </c>
      <c r="O434" t="str">
        <f>TEXT(Data1[[#This Row],[Order Date]],"YYY")</f>
        <v>2025</v>
      </c>
      <c r="P434" t="str">
        <f>TEXT(Data1[[#This Row],[Order Date]],"MMM")</f>
        <v>May</v>
      </c>
      <c r="Q434" t="str">
        <f>TEXT(Data1[[#This Row],[Order Date]],"DDD")</f>
        <v>Wed</v>
      </c>
      <c r="R434">
        <f t="shared" si="6"/>
        <v>6</v>
      </c>
    </row>
    <row r="435" spans="1:18" x14ac:dyDescent="0.35">
      <c r="A435">
        <v>434</v>
      </c>
      <c r="B435" t="s">
        <v>480</v>
      </c>
      <c r="C435" t="s">
        <v>12</v>
      </c>
      <c r="D435" t="s">
        <v>58</v>
      </c>
      <c r="E435" s="4">
        <v>45663</v>
      </c>
      <c r="F435" s="4">
        <v>45669</v>
      </c>
      <c r="G435" s="8">
        <v>8</v>
      </c>
      <c r="H435" s="8">
        <v>527</v>
      </c>
      <c r="I435" s="8">
        <f>Data1[[#This Row],[Unit Price]]*Data1[[#This Row],[Quantity]]</f>
        <v>4216</v>
      </c>
      <c r="J435" s="8">
        <f>Data1[[#This Row],[Revenue]]*VLOOKUP(Data1[[#This Row],[Product Name]],Table24[],2,FALSE)</f>
        <v>3583.6</v>
      </c>
      <c r="K435" s="8">
        <f>Data1[[#This Row],[Revenue]]-Data1[[#This Row],[Cost ]]</f>
        <v>632.40000000000009</v>
      </c>
      <c r="L435" t="s">
        <v>28</v>
      </c>
      <c r="M435" t="s">
        <v>551</v>
      </c>
      <c r="N435" t="s">
        <v>46</v>
      </c>
      <c r="O435" t="str">
        <f>TEXT(Data1[[#This Row],[Order Date]],"YYY")</f>
        <v>2025</v>
      </c>
      <c r="P435" t="str">
        <f>TEXT(Data1[[#This Row],[Order Date]],"MMM")</f>
        <v>Jan</v>
      </c>
      <c r="Q435" t="str">
        <f>TEXT(Data1[[#This Row],[Order Date]],"DDD")</f>
        <v>Mon</v>
      </c>
      <c r="R435">
        <f t="shared" si="6"/>
        <v>6</v>
      </c>
    </row>
    <row r="436" spans="1:18" x14ac:dyDescent="0.35">
      <c r="A436">
        <v>435</v>
      </c>
      <c r="B436" t="s">
        <v>481</v>
      </c>
      <c r="C436" t="s">
        <v>21</v>
      </c>
      <c r="D436" t="s">
        <v>83</v>
      </c>
      <c r="E436" s="4">
        <v>45992</v>
      </c>
      <c r="F436" s="4">
        <v>46002</v>
      </c>
      <c r="G436" s="8">
        <v>10</v>
      </c>
      <c r="H436" s="8">
        <v>752</v>
      </c>
      <c r="I436" s="8">
        <f>Data1[[#This Row],[Unit Price]]*Data1[[#This Row],[Quantity]]</f>
        <v>7520</v>
      </c>
      <c r="J436" s="8">
        <f>Data1[[#This Row],[Revenue]]*VLOOKUP(Data1[[#This Row],[Product Name]],Table24[],2,FALSE)</f>
        <v>6016</v>
      </c>
      <c r="K436" s="8">
        <f>Data1[[#This Row],[Revenue]]-Data1[[#This Row],[Cost ]]</f>
        <v>1504</v>
      </c>
      <c r="L436" t="s">
        <v>14</v>
      </c>
      <c r="M436" t="s">
        <v>551</v>
      </c>
      <c r="N436" t="s">
        <v>15</v>
      </c>
      <c r="O436" t="str">
        <f>TEXT(Data1[[#This Row],[Order Date]],"YYY")</f>
        <v>2025</v>
      </c>
      <c r="P436" t="str">
        <f>TEXT(Data1[[#This Row],[Order Date]],"MMM")</f>
        <v>Dec</v>
      </c>
      <c r="Q436" t="str">
        <f>TEXT(Data1[[#This Row],[Order Date]],"DDD")</f>
        <v>Mon</v>
      </c>
      <c r="R436">
        <f t="shared" si="6"/>
        <v>10</v>
      </c>
    </row>
    <row r="437" spans="1:18" x14ac:dyDescent="0.35">
      <c r="A437">
        <v>436</v>
      </c>
      <c r="B437" t="s">
        <v>482</v>
      </c>
      <c r="C437" t="s">
        <v>24</v>
      </c>
      <c r="D437" t="s">
        <v>38</v>
      </c>
      <c r="E437" s="4">
        <v>45988</v>
      </c>
      <c r="F437" s="4">
        <v>45995</v>
      </c>
      <c r="G437" s="8">
        <v>1</v>
      </c>
      <c r="H437" s="8">
        <v>821</v>
      </c>
      <c r="I437" s="8">
        <f>Data1[[#This Row],[Unit Price]]*Data1[[#This Row],[Quantity]]</f>
        <v>821</v>
      </c>
      <c r="J437" s="8">
        <f>Data1[[#This Row],[Revenue]]*VLOOKUP(Data1[[#This Row],[Product Name]],Table24[],2,FALSE)</f>
        <v>410.5</v>
      </c>
      <c r="K437" s="8">
        <f>Data1[[#This Row],[Revenue]]-Data1[[#This Row],[Cost ]]</f>
        <v>410.5</v>
      </c>
      <c r="L437" t="s">
        <v>14</v>
      </c>
      <c r="M437" t="s">
        <v>549</v>
      </c>
      <c r="N437" t="s">
        <v>15</v>
      </c>
      <c r="O437" t="str">
        <f>TEXT(Data1[[#This Row],[Order Date]],"YYY")</f>
        <v>2025</v>
      </c>
      <c r="P437" t="str">
        <f>TEXT(Data1[[#This Row],[Order Date]],"MMM")</f>
        <v>Nov</v>
      </c>
      <c r="Q437" t="str">
        <f>TEXT(Data1[[#This Row],[Order Date]],"DDD")</f>
        <v>Thu</v>
      </c>
      <c r="R437">
        <f t="shared" si="6"/>
        <v>7</v>
      </c>
    </row>
    <row r="438" spans="1:18" x14ac:dyDescent="0.35">
      <c r="A438">
        <v>437</v>
      </c>
      <c r="B438" t="s">
        <v>483</v>
      </c>
      <c r="C438" t="s">
        <v>21</v>
      </c>
      <c r="D438" t="s">
        <v>54</v>
      </c>
      <c r="E438" s="4">
        <v>45928</v>
      </c>
      <c r="F438" s="4">
        <v>45934</v>
      </c>
      <c r="G438" s="8">
        <v>9</v>
      </c>
      <c r="H438" s="8">
        <v>733</v>
      </c>
      <c r="I438" s="8">
        <f>Data1[[#This Row],[Unit Price]]*Data1[[#This Row],[Quantity]]</f>
        <v>6597</v>
      </c>
      <c r="J438" s="8">
        <f>Data1[[#This Row],[Revenue]]*VLOOKUP(Data1[[#This Row],[Product Name]],Table24[],2,FALSE)</f>
        <v>4617.8999999999996</v>
      </c>
      <c r="K438" s="8">
        <f>Data1[[#This Row],[Revenue]]-Data1[[#This Row],[Cost ]]</f>
        <v>1979.1000000000004</v>
      </c>
      <c r="L438" t="s">
        <v>28</v>
      </c>
      <c r="M438" t="s">
        <v>550</v>
      </c>
      <c r="N438" t="s">
        <v>29</v>
      </c>
      <c r="O438" t="str">
        <f>TEXT(Data1[[#This Row],[Order Date]],"YYY")</f>
        <v>2025</v>
      </c>
      <c r="P438" t="str">
        <f>TEXT(Data1[[#This Row],[Order Date]],"MMM")</f>
        <v>Sep</v>
      </c>
      <c r="Q438" t="str">
        <f>TEXT(Data1[[#This Row],[Order Date]],"DDD")</f>
        <v>Sun</v>
      </c>
      <c r="R438">
        <f t="shared" si="6"/>
        <v>6</v>
      </c>
    </row>
    <row r="439" spans="1:18" x14ac:dyDescent="0.35">
      <c r="A439">
        <v>438</v>
      </c>
      <c r="B439" t="s">
        <v>484</v>
      </c>
      <c r="C439" t="s">
        <v>24</v>
      </c>
      <c r="D439" t="s">
        <v>70</v>
      </c>
      <c r="E439" s="4">
        <v>45707</v>
      </c>
      <c r="F439" s="4">
        <v>45713</v>
      </c>
      <c r="G439" s="8">
        <v>7</v>
      </c>
      <c r="H439" s="8">
        <v>471</v>
      </c>
      <c r="I439" s="8">
        <f>Data1[[#This Row],[Unit Price]]*Data1[[#This Row],[Quantity]]</f>
        <v>3297</v>
      </c>
      <c r="J439" s="8">
        <f>Data1[[#This Row],[Revenue]]*VLOOKUP(Data1[[#This Row],[Product Name]],Table24[],2,FALSE)</f>
        <v>1813.3500000000001</v>
      </c>
      <c r="K439" s="8">
        <f>Data1[[#This Row],[Revenue]]-Data1[[#This Row],[Cost ]]</f>
        <v>1483.6499999999999</v>
      </c>
      <c r="L439" t="s">
        <v>28</v>
      </c>
      <c r="M439" t="s">
        <v>551</v>
      </c>
      <c r="N439" t="s">
        <v>46</v>
      </c>
      <c r="O439" t="str">
        <f>TEXT(Data1[[#This Row],[Order Date]],"YYY")</f>
        <v>2025</v>
      </c>
      <c r="P439" t="str">
        <f>TEXT(Data1[[#This Row],[Order Date]],"MMM")</f>
        <v>Feb</v>
      </c>
      <c r="Q439" t="str">
        <f>TEXT(Data1[[#This Row],[Order Date]],"DDD")</f>
        <v>Wed</v>
      </c>
      <c r="R439">
        <f t="shared" si="6"/>
        <v>6</v>
      </c>
    </row>
    <row r="440" spans="1:18" x14ac:dyDescent="0.35">
      <c r="A440">
        <v>439</v>
      </c>
      <c r="B440" t="s">
        <v>485</v>
      </c>
      <c r="C440" t="s">
        <v>31</v>
      </c>
      <c r="D440" t="s">
        <v>42</v>
      </c>
      <c r="E440" s="4">
        <v>45738</v>
      </c>
      <c r="F440" s="4">
        <v>45745</v>
      </c>
      <c r="G440" s="8">
        <v>2</v>
      </c>
      <c r="H440" s="8">
        <v>566</v>
      </c>
      <c r="I440" s="8">
        <f>Data1[[#This Row],[Unit Price]]*Data1[[#This Row],[Quantity]]</f>
        <v>1132</v>
      </c>
      <c r="J440" s="8">
        <f>Data1[[#This Row],[Revenue]]*VLOOKUP(Data1[[#This Row],[Product Name]],Table24[],2,FALSE)</f>
        <v>735.80000000000007</v>
      </c>
      <c r="K440" s="8">
        <f>Data1[[#This Row],[Revenue]]-Data1[[#This Row],[Cost ]]</f>
        <v>396.19999999999993</v>
      </c>
      <c r="L440" t="s">
        <v>28</v>
      </c>
      <c r="M440" t="s">
        <v>550</v>
      </c>
      <c r="N440" t="s">
        <v>19</v>
      </c>
      <c r="O440" t="str">
        <f>TEXT(Data1[[#This Row],[Order Date]],"YYY")</f>
        <v>2025</v>
      </c>
      <c r="P440" t="str">
        <f>TEXT(Data1[[#This Row],[Order Date]],"MMM")</f>
        <v>Mar</v>
      </c>
      <c r="Q440" t="str">
        <f>TEXT(Data1[[#This Row],[Order Date]],"DDD")</f>
        <v>Sat</v>
      </c>
      <c r="R440">
        <f t="shared" si="6"/>
        <v>7</v>
      </c>
    </row>
    <row r="441" spans="1:18" x14ac:dyDescent="0.35">
      <c r="A441">
        <v>440</v>
      </c>
      <c r="B441" t="s">
        <v>486</v>
      </c>
      <c r="C441" t="s">
        <v>21</v>
      </c>
      <c r="D441" t="s">
        <v>22</v>
      </c>
      <c r="E441" s="4">
        <v>45839</v>
      </c>
      <c r="F441" s="4">
        <v>45846</v>
      </c>
      <c r="G441" s="8">
        <v>1</v>
      </c>
      <c r="H441" s="8">
        <v>284</v>
      </c>
      <c r="I441" s="8">
        <f>Data1[[#This Row],[Unit Price]]*Data1[[#This Row],[Quantity]]</f>
        <v>284</v>
      </c>
      <c r="J441" s="8">
        <f>Data1[[#This Row],[Revenue]]*VLOOKUP(Data1[[#This Row],[Product Name]],Table24[],2,FALSE)</f>
        <v>213</v>
      </c>
      <c r="K441" s="8">
        <f>Data1[[#This Row],[Revenue]]-Data1[[#This Row],[Cost ]]</f>
        <v>71</v>
      </c>
      <c r="L441" t="s">
        <v>14</v>
      </c>
      <c r="M441" t="s">
        <v>550</v>
      </c>
      <c r="N441" t="s">
        <v>46</v>
      </c>
      <c r="O441" t="str">
        <f>TEXT(Data1[[#This Row],[Order Date]],"YYY")</f>
        <v>2025</v>
      </c>
      <c r="P441" t="str">
        <f>TEXT(Data1[[#This Row],[Order Date]],"MMM")</f>
        <v>Jul</v>
      </c>
      <c r="Q441" t="str">
        <f>TEXT(Data1[[#This Row],[Order Date]],"DDD")</f>
        <v>Tue</v>
      </c>
      <c r="R441">
        <f t="shared" si="6"/>
        <v>7</v>
      </c>
    </row>
    <row r="442" spans="1:18" x14ac:dyDescent="0.35">
      <c r="A442">
        <v>441</v>
      </c>
      <c r="B442" t="s">
        <v>487</v>
      </c>
      <c r="C442" t="s">
        <v>12</v>
      </c>
      <c r="D442" t="s">
        <v>13</v>
      </c>
      <c r="E442" s="4">
        <v>45886</v>
      </c>
      <c r="F442" s="4">
        <v>45887</v>
      </c>
      <c r="G442" s="8">
        <v>8</v>
      </c>
      <c r="H442" s="8">
        <v>48</v>
      </c>
      <c r="I442" s="8">
        <f>Data1[[#This Row],[Unit Price]]*Data1[[#This Row],[Quantity]]</f>
        <v>384</v>
      </c>
      <c r="J442" s="8">
        <f>Data1[[#This Row],[Revenue]]*VLOOKUP(Data1[[#This Row],[Product Name]],Table24[],2,FALSE)</f>
        <v>288</v>
      </c>
      <c r="K442" s="8">
        <f>Data1[[#This Row],[Revenue]]-Data1[[#This Row],[Cost ]]</f>
        <v>96</v>
      </c>
      <c r="L442" t="s">
        <v>14</v>
      </c>
      <c r="M442" t="s">
        <v>33</v>
      </c>
      <c r="N442" t="s">
        <v>46</v>
      </c>
      <c r="O442" t="str">
        <f>TEXT(Data1[[#This Row],[Order Date]],"YYY")</f>
        <v>2025</v>
      </c>
      <c r="P442" t="str">
        <f>TEXT(Data1[[#This Row],[Order Date]],"MMM")</f>
        <v>Aug</v>
      </c>
      <c r="Q442" t="str">
        <f>TEXT(Data1[[#This Row],[Order Date]],"DDD")</f>
        <v>Sun</v>
      </c>
      <c r="R442">
        <f t="shared" si="6"/>
        <v>1</v>
      </c>
    </row>
    <row r="443" spans="1:18" x14ac:dyDescent="0.35">
      <c r="A443">
        <v>442</v>
      </c>
      <c r="B443" t="s">
        <v>488</v>
      </c>
      <c r="C443" t="s">
        <v>21</v>
      </c>
      <c r="D443" t="s">
        <v>22</v>
      </c>
      <c r="E443" s="4">
        <v>45874</v>
      </c>
      <c r="F443" s="4">
        <v>45880</v>
      </c>
      <c r="G443" s="8">
        <v>3</v>
      </c>
      <c r="H443" s="8">
        <v>262</v>
      </c>
      <c r="I443" s="8">
        <f>Data1[[#This Row],[Unit Price]]*Data1[[#This Row],[Quantity]]</f>
        <v>786</v>
      </c>
      <c r="J443" s="8">
        <f>Data1[[#This Row],[Revenue]]*VLOOKUP(Data1[[#This Row],[Product Name]],Table24[],2,FALSE)</f>
        <v>589.5</v>
      </c>
      <c r="K443" s="8">
        <f>Data1[[#This Row],[Revenue]]-Data1[[#This Row],[Cost ]]</f>
        <v>196.5</v>
      </c>
      <c r="L443" t="s">
        <v>28</v>
      </c>
      <c r="M443" t="s">
        <v>33</v>
      </c>
      <c r="N443" t="s">
        <v>29</v>
      </c>
      <c r="O443" t="str">
        <f>TEXT(Data1[[#This Row],[Order Date]],"YYY")</f>
        <v>2025</v>
      </c>
      <c r="P443" t="str">
        <f>TEXT(Data1[[#This Row],[Order Date]],"MMM")</f>
        <v>Aug</v>
      </c>
      <c r="Q443" t="str">
        <f>TEXT(Data1[[#This Row],[Order Date]],"DDD")</f>
        <v>Tue</v>
      </c>
      <c r="R443">
        <f t="shared" si="6"/>
        <v>6</v>
      </c>
    </row>
    <row r="444" spans="1:18" x14ac:dyDescent="0.35">
      <c r="A444">
        <v>443</v>
      </c>
      <c r="B444" t="s">
        <v>489</v>
      </c>
      <c r="C444" t="s">
        <v>21</v>
      </c>
      <c r="D444" t="s">
        <v>40</v>
      </c>
      <c r="E444" s="4">
        <v>45716</v>
      </c>
      <c r="F444" s="4">
        <v>45726</v>
      </c>
      <c r="G444" s="8">
        <v>8</v>
      </c>
      <c r="H444" s="8">
        <v>733</v>
      </c>
      <c r="I444" s="8">
        <f>Data1[[#This Row],[Unit Price]]*Data1[[#This Row],[Quantity]]</f>
        <v>5864</v>
      </c>
      <c r="J444" s="8">
        <f>Data1[[#This Row],[Revenue]]*VLOOKUP(Data1[[#This Row],[Product Name]],Table24[],2,FALSE)</f>
        <v>3811.6</v>
      </c>
      <c r="K444" s="8">
        <f>Data1[[#This Row],[Revenue]]-Data1[[#This Row],[Cost ]]</f>
        <v>2052.4</v>
      </c>
      <c r="L444" t="s">
        <v>14</v>
      </c>
      <c r="M444" t="s">
        <v>551</v>
      </c>
      <c r="N444" t="s">
        <v>46</v>
      </c>
      <c r="O444" t="str">
        <f>TEXT(Data1[[#This Row],[Order Date]],"YYY")</f>
        <v>2025</v>
      </c>
      <c r="P444" t="str">
        <f>TEXT(Data1[[#This Row],[Order Date]],"MMM")</f>
        <v>Feb</v>
      </c>
      <c r="Q444" t="str">
        <f>TEXT(Data1[[#This Row],[Order Date]],"DDD")</f>
        <v>Fri</v>
      </c>
      <c r="R444">
        <f t="shared" si="6"/>
        <v>10</v>
      </c>
    </row>
    <row r="445" spans="1:18" x14ac:dyDescent="0.35">
      <c r="A445">
        <v>444</v>
      </c>
      <c r="B445" t="s">
        <v>490</v>
      </c>
      <c r="C445" t="s">
        <v>21</v>
      </c>
      <c r="D445" t="s">
        <v>22</v>
      </c>
      <c r="E445" s="4">
        <v>45758</v>
      </c>
      <c r="F445" s="4">
        <v>45761</v>
      </c>
      <c r="G445" s="8">
        <v>8</v>
      </c>
      <c r="H445" s="8">
        <v>258</v>
      </c>
      <c r="I445" s="8">
        <f>Data1[[#This Row],[Unit Price]]*Data1[[#This Row],[Quantity]]</f>
        <v>2064</v>
      </c>
      <c r="J445" s="8">
        <f>Data1[[#This Row],[Revenue]]*VLOOKUP(Data1[[#This Row],[Product Name]],Table24[],2,FALSE)</f>
        <v>1548</v>
      </c>
      <c r="K445" s="8">
        <f>Data1[[#This Row],[Revenue]]-Data1[[#This Row],[Cost ]]</f>
        <v>516</v>
      </c>
      <c r="L445" t="s">
        <v>14</v>
      </c>
      <c r="M445" t="s">
        <v>547</v>
      </c>
      <c r="N445" t="s">
        <v>15</v>
      </c>
      <c r="O445" t="str">
        <f>TEXT(Data1[[#This Row],[Order Date]],"YYY")</f>
        <v>2025</v>
      </c>
      <c r="P445" t="str">
        <f>TEXT(Data1[[#This Row],[Order Date]],"MMM")</f>
        <v>Apr</v>
      </c>
      <c r="Q445" t="str">
        <f>TEXT(Data1[[#This Row],[Order Date]],"DDD")</f>
        <v>Fri</v>
      </c>
      <c r="R445">
        <f t="shared" si="6"/>
        <v>3</v>
      </c>
    </row>
    <row r="446" spans="1:18" x14ac:dyDescent="0.35">
      <c r="A446">
        <v>445</v>
      </c>
      <c r="B446" t="s">
        <v>491</v>
      </c>
      <c r="C446" t="s">
        <v>21</v>
      </c>
      <c r="D446" t="s">
        <v>22</v>
      </c>
      <c r="E446" s="4">
        <v>45742</v>
      </c>
      <c r="F446" s="4">
        <v>45748</v>
      </c>
      <c r="G446" s="8">
        <v>10</v>
      </c>
      <c r="H446" s="8">
        <v>405</v>
      </c>
      <c r="I446" s="8">
        <f>Data1[[#This Row],[Unit Price]]*Data1[[#This Row],[Quantity]]</f>
        <v>4050</v>
      </c>
      <c r="J446" s="8">
        <f>Data1[[#This Row],[Revenue]]*VLOOKUP(Data1[[#This Row],[Product Name]],Table24[],2,FALSE)</f>
        <v>3037.5</v>
      </c>
      <c r="K446" s="8">
        <f>Data1[[#This Row],[Revenue]]-Data1[[#This Row],[Cost ]]</f>
        <v>1012.5</v>
      </c>
      <c r="L446" t="s">
        <v>14</v>
      </c>
      <c r="M446" t="s">
        <v>33</v>
      </c>
      <c r="N446" t="s">
        <v>46</v>
      </c>
      <c r="O446" t="str">
        <f>TEXT(Data1[[#This Row],[Order Date]],"YYY")</f>
        <v>2025</v>
      </c>
      <c r="P446" t="str">
        <f>TEXT(Data1[[#This Row],[Order Date]],"MMM")</f>
        <v>Mar</v>
      </c>
      <c r="Q446" t="str">
        <f>TEXT(Data1[[#This Row],[Order Date]],"DDD")</f>
        <v>Wed</v>
      </c>
      <c r="R446">
        <f t="shared" si="6"/>
        <v>6</v>
      </c>
    </row>
    <row r="447" spans="1:18" x14ac:dyDescent="0.35">
      <c r="A447">
        <v>446</v>
      </c>
      <c r="B447" t="s">
        <v>492</v>
      </c>
      <c r="C447" t="s">
        <v>21</v>
      </c>
      <c r="D447" t="s">
        <v>83</v>
      </c>
      <c r="E447" s="4">
        <v>45924</v>
      </c>
      <c r="F447" s="4">
        <v>45925</v>
      </c>
      <c r="G447" s="8">
        <v>6</v>
      </c>
      <c r="H447" s="8">
        <v>252</v>
      </c>
      <c r="I447" s="8">
        <f>Data1[[#This Row],[Unit Price]]*Data1[[#This Row],[Quantity]]</f>
        <v>1512</v>
      </c>
      <c r="J447" s="8">
        <f>Data1[[#This Row],[Revenue]]*VLOOKUP(Data1[[#This Row],[Product Name]],Table24[],2,FALSE)</f>
        <v>1209.6000000000001</v>
      </c>
      <c r="K447" s="8">
        <f>Data1[[#This Row],[Revenue]]-Data1[[#This Row],[Cost ]]</f>
        <v>302.39999999999986</v>
      </c>
      <c r="L447" t="s">
        <v>14</v>
      </c>
      <c r="M447" t="s">
        <v>551</v>
      </c>
      <c r="N447" t="s">
        <v>15</v>
      </c>
      <c r="O447" t="str">
        <f>TEXT(Data1[[#This Row],[Order Date]],"YYY")</f>
        <v>2025</v>
      </c>
      <c r="P447" t="str">
        <f>TEXT(Data1[[#This Row],[Order Date]],"MMM")</f>
        <v>Sep</v>
      </c>
      <c r="Q447" t="str">
        <f>TEXT(Data1[[#This Row],[Order Date]],"DDD")</f>
        <v>Wed</v>
      </c>
      <c r="R447">
        <f t="shared" si="6"/>
        <v>1</v>
      </c>
    </row>
    <row r="448" spans="1:18" x14ac:dyDescent="0.35">
      <c r="A448">
        <v>447</v>
      </c>
      <c r="B448" t="s">
        <v>493</v>
      </c>
      <c r="C448" t="s">
        <v>31</v>
      </c>
      <c r="D448" t="s">
        <v>42</v>
      </c>
      <c r="E448" s="4">
        <v>45965</v>
      </c>
      <c r="F448" s="4">
        <v>45971</v>
      </c>
      <c r="G448" s="8">
        <v>10</v>
      </c>
      <c r="H448" s="8">
        <v>85</v>
      </c>
      <c r="I448" s="8">
        <f>Data1[[#This Row],[Unit Price]]*Data1[[#This Row],[Quantity]]</f>
        <v>850</v>
      </c>
      <c r="J448" s="8">
        <f>Data1[[#This Row],[Revenue]]*VLOOKUP(Data1[[#This Row],[Product Name]],Table24[],2,FALSE)</f>
        <v>552.5</v>
      </c>
      <c r="K448" s="8">
        <f>Data1[[#This Row],[Revenue]]-Data1[[#This Row],[Cost ]]</f>
        <v>297.5</v>
      </c>
      <c r="L448" t="s">
        <v>14</v>
      </c>
      <c r="M448" t="s">
        <v>547</v>
      </c>
      <c r="N448" t="s">
        <v>29</v>
      </c>
      <c r="O448" t="str">
        <f>TEXT(Data1[[#This Row],[Order Date]],"YYY")</f>
        <v>2025</v>
      </c>
      <c r="P448" t="str">
        <f>TEXT(Data1[[#This Row],[Order Date]],"MMM")</f>
        <v>Nov</v>
      </c>
      <c r="Q448" t="str">
        <f>TEXT(Data1[[#This Row],[Order Date]],"DDD")</f>
        <v>Tue</v>
      </c>
      <c r="R448">
        <f t="shared" si="6"/>
        <v>6</v>
      </c>
    </row>
    <row r="449" spans="1:18" x14ac:dyDescent="0.35">
      <c r="A449">
        <v>448</v>
      </c>
      <c r="B449" t="s">
        <v>494</v>
      </c>
      <c r="C449" t="s">
        <v>31</v>
      </c>
      <c r="D449" t="s">
        <v>42</v>
      </c>
      <c r="E449" s="4">
        <v>45768</v>
      </c>
      <c r="F449" s="4">
        <v>45772</v>
      </c>
      <c r="G449" s="8">
        <v>9</v>
      </c>
      <c r="H449" s="8">
        <v>67</v>
      </c>
      <c r="I449" s="8">
        <f>Data1[[#This Row],[Unit Price]]*Data1[[#This Row],[Quantity]]</f>
        <v>603</v>
      </c>
      <c r="J449" s="8">
        <f>Data1[[#This Row],[Revenue]]*VLOOKUP(Data1[[#This Row],[Product Name]],Table24[],2,FALSE)</f>
        <v>391.95</v>
      </c>
      <c r="K449" s="8">
        <f>Data1[[#This Row],[Revenue]]-Data1[[#This Row],[Cost ]]</f>
        <v>211.05</v>
      </c>
      <c r="L449" t="s">
        <v>14</v>
      </c>
      <c r="M449" t="s">
        <v>551</v>
      </c>
      <c r="N449" t="s">
        <v>15</v>
      </c>
      <c r="O449" t="str">
        <f>TEXT(Data1[[#This Row],[Order Date]],"YYY")</f>
        <v>2025</v>
      </c>
      <c r="P449" t="str">
        <f>TEXT(Data1[[#This Row],[Order Date]],"MMM")</f>
        <v>Apr</v>
      </c>
      <c r="Q449" t="str">
        <f>TEXT(Data1[[#This Row],[Order Date]],"DDD")</f>
        <v>Mon</v>
      </c>
      <c r="R449">
        <f t="shared" si="6"/>
        <v>4</v>
      </c>
    </row>
    <row r="450" spans="1:18" x14ac:dyDescent="0.35">
      <c r="A450">
        <v>449</v>
      </c>
      <c r="B450" t="s">
        <v>495</v>
      </c>
      <c r="C450" t="s">
        <v>21</v>
      </c>
      <c r="D450" t="s">
        <v>54</v>
      </c>
      <c r="E450" s="4">
        <v>45812</v>
      </c>
      <c r="F450" s="4">
        <v>45818</v>
      </c>
      <c r="G450" s="8">
        <v>3</v>
      </c>
      <c r="H450" s="8">
        <v>723</v>
      </c>
      <c r="I450" s="8">
        <f>Data1[[#This Row],[Unit Price]]*Data1[[#This Row],[Quantity]]</f>
        <v>2169</v>
      </c>
      <c r="J450" s="8">
        <f>Data1[[#This Row],[Revenue]]*VLOOKUP(Data1[[#This Row],[Product Name]],Table24[],2,FALSE)</f>
        <v>1518.3</v>
      </c>
      <c r="K450" s="8">
        <f>Data1[[#This Row],[Revenue]]-Data1[[#This Row],[Cost ]]</f>
        <v>650.70000000000005</v>
      </c>
      <c r="L450" t="s">
        <v>14</v>
      </c>
      <c r="M450" t="s">
        <v>551</v>
      </c>
      <c r="N450" t="s">
        <v>46</v>
      </c>
      <c r="O450" t="str">
        <f>TEXT(Data1[[#This Row],[Order Date]],"YYY")</f>
        <v>2025</v>
      </c>
      <c r="P450" t="str">
        <f>TEXT(Data1[[#This Row],[Order Date]],"MMM")</f>
        <v>Jun</v>
      </c>
      <c r="Q450" t="str">
        <f>TEXT(Data1[[#This Row],[Order Date]],"DDD")</f>
        <v>Wed</v>
      </c>
      <c r="R450">
        <f t="shared" ref="R450:R513" si="7">_xlfn.DAYS(F:F,E:E)</f>
        <v>6</v>
      </c>
    </row>
    <row r="451" spans="1:18" x14ac:dyDescent="0.35">
      <c r="A451">
        <v>450</v>
      </c>
      <c r="B451" t="s">
        <v>496</v>
      </c>
      <c r="C451" t="s">
        <v>31</v>
      </c>
      <c r="D451" t="s">
        <v>32</v>
      </c>
      <c r="E451" s="4">
        <v>45762</v>
      </c>
      <c r="F451" s="4">
        <v>45766</v>
      </c>
      <c r="G451" s="8">
        <v>2</v>
      </c>
      <c r="H451" s="8">
        <v>919</v>
      </c>
      <c r="I451" s="8">
        <f>Data1[[#This Row],[Unit Price]]*Data1[[#This Row],[Quantity]]</f>
        <v>1838</v>
      </c>
      <c r="J451" s="8">
        <f>Data1[[#This Row],[Revenue]]*VLOOKUP(Data1[[#This Row],[Product Name]],Table24[],2,FALSE)</f>
        <v>1378.5</v>
      </c>
      <c r="K451" s="8">
        <f>Data1[[#This Row],[Revenue]]-Data1[[#This Row],[Cost ]]</f>
        <v>459.5</v>
      </c>
      <c r="L451" t="s">
        <v>14</v>
      </c>
      <c r="M451" t="s">
        <v>551</v>
      </c>
      <c r="N451" t="s">
        <v>19</v>
      </c>
      <c r="O451" t="str">
        <f>TEXT(Data1[[#This Row],[Order Date]],"YYY")</f>
        <v>2025</v>
      </c>
      <c r="P451" t="str">
        <f>TEXT(Data1[[#This Row],[Order Date]],"MMM")</f>
        <v>Apr</v>
      </c>
      <c r="Q451" t="str">
        <f>TEXT(Data1[[#This Row],[Order Date]],"DDD")</f>
        <v>Tue</v>
      </c>
      <c r="R451">
        <f t="shared" si="7"/>
        <v>4</v>
      </c>
    </row>
    <row r="452" spans="1:18" x14ac:dyDescent="0.35">
      <c r="A452">
        <v>451</v>
      </c>
      <c r="B452" t="s">
        <v>497</v>
      </c>
      <c r="C452" t="s">
        <v>12</v>
      </c>
      <c r="D452" t="s">
        <v>58</v>
      </c>
      <c r="E452" s="4">
        <v>45871</v>
      </c>
      <c r="F452" s="4">
        <v>45877</v>
      </c>
      <c r="G452" s="8">
        <v>2</v>
      </c>
      <c r="H452" s="8">
        <v>315</v>
      </c>
      <c r="I452" s="8">
        <f>Data1[[#This Row],[Unit Price]]*Data1[[#This Row],[Quantity]]</f>
        <v>630</v>
      </c>
      <c r="J452" s="8">
        <f>Data1[[#This Row],[Revenue]]*VLOOKUP(Data1[[#This Row],[Product Name]],Table24[],2,FALSE)</f>
        <v>535.5</v>
      </c>
      <c r="K452" s="8">
        <f>Data1[[#This Row],[Revenue]]-Data1[[#This Row],[Cost ]]</f>
        <v>94.5</v>
      </c>
      <c r="L452" t="s">
        <v>14</v>
      </c>
      <c r="M452" t="s">
        <v>33</v>
      </c>
      <c r="N452" t="s">
        <v>46</v>
      </c>
      <c r="O452" t="str">
        <f>TEXT(Data1[[#This Row],[Order Date]],"YYY")</f>
        <v>2025</v>
      </c>
      <c r="P452" t="str">
        <f>TEXT(Data1[[#This Row],[Order Date]],"MMM")</f>
        <v>Aug</v>
      </c>
      <c r="Q452" t="str">
        <f>TEXT(Data1[[#This Row],[Order Date]],"DDD")</f>
        <v>Sat</v>
      </c>
      <c r="R452">
        <f t="shared" si="7"/>
        <v>6</v>
      </c>
    </row>
    <row r="453" spans="1:18" x14ac:dyDescent="0.35">
      <c r="A453">
        <v>452</v>
      </c>
      <c r="B453" t="s">
        <v>498</v>
      </c>
      <c r="C453" t="s">
        <v>12</v>
      </c>
      <c r="D453" t="s">
        <v>36</v>
      </c>
      <c r="E453" s="4">
        <v>45739</v>
      </c>
      <c r="F453" s="4">
        <v>45745</v>
      </c>
      <c r="G453" s="8">
        <v>3</v>
      </c>
      <c r="H453" s="8">
        <v>561</v>
      </c>
      <c r="I453" s="8">
        <f>Data1[[#This Row],[Unit Price]]*Data1[[#This Row],[Quantity]]</f>
        <v>1683</v>
      </c>
      <c r="J453" s="8">
        <f>Data1[[#This Row],[Revenue]]*VLOOKUP(Data1[[#This Row],[Product Name]],Table24[],2,FALSE)</f>
        <v>1346.4</v>
      </c>
      <c r="K453" s="8">
        <f>Data1[[#This Row],[Revenue]]-Data1[[#This Row],[Cost ]]</f>
        <v>336.59999999999991</v>
      </c>
      <c r="L453" t="s">
        <v>14</v>
      </c>
      <c r="M453" t="s">
        <v>33</v>
      </c>
      <c r="N453" t="s">
        <v>29</v>
      </c>
      <c r="O453" t="str">
        <f>TEXT(Data1[[#This Row],[Order Date]],"YYY")</f>
        <v>2025</v>
      </c>
      <c r="P453" t="str">
        <f>TEXT(Data1[[#This Row],[Order Date]],"MMM")</f>
        <v>Mar</v>
      </c>
      <c r="Q453" t="str">
        <f>TEXT(Data1[[#This Row],[Order Date]],"DDD")</f>
        <v>Sun</v>
      </c>
      <c r="R453">
        <f t="shared" si="7"/>
        <v>6</v>
      </c>
    </row>
    <row r="454" spans="1:18" x14ac:dyDescent="0.35">
      <c r="A454">
        <v>453</v>
      </c>
      <c r="B454" t="s">
        <v>499</v>
      </c>
      <c r="C454" t="s">
        <v>12</v>
      </c>
      <c r="D454" t="s">
        <v>13</v>
      </c>
      <c r="E454" s="4">
        <v>45834</v>
      </c>
      <c r="F454" s="4">
        <v>45838</v>
      </c>
      <c r="G454" s="8">
        <v>1</v>
      </c>
      <c r="H454" s="8">
        <v>934</v>
      </c>
      <c r="I454" s="8">
        <f>Data1[[#This Row],[Unit Price]]*Data1[[#This Row],[Quantity]]</f>
        <v>934</v>
      </c>
      <c r="J454" s="8">
        <f>Data1[[#This Row],[Revenue]]*VLOOKUP(Data1[[#This Row],[Product Name]],Table24[],2,FALSE)</f>
        <v>700.5</v>
      </c>
      <c r="K454" s="8">
        <f>Data1[[#This Row],[Revenue]]-Data1[[#This Row],[Cost ]]</f>
        <v>233.5</v>
      </c>
      <c r="L454" t="s">
        <v>14</v>
      </c>
      <c r="M454" t="s">
        <v>33</v>
      </c>
      <c r="N454" t="s">
        <v>15</v>
      </c>
      <c r="O454" t="str">
        <f>TEXT(Data1[[#This Row],[Order Date]],"YYY")</f>
        <v>2025</v>
      </c>
      <c r="P454" t="str">
        <f>TEXT(Data1[[#This Row],[Order Date]],"MMM")</f>
        <v>Jun</v>
      </c>
      <c r="Q454" t="str">
        <f>TEXT(Data1[[#This Row],[Order Date]],"DDD")</f>
        <v>Thu</v>
      </c>
      <c r="R454">
        <f t="shared" si="7"/>
        <v>4</v>
      </c>
    </row>
    <row r="455" spans="1:18" x14ac:dyDescent="0.35">
      <c r="A455">
        <v>454</v>
      </c>
      <c r="B455" t="s">
        <v>500</v>
      </c>
      <c r="C455" t="s">
        <v>12</v>
      </c>
      <c r="D455" t="s">
        <v>58</v>
      </c>
      <c r="E455" s="4">
        <v>46008</v>
      </c>
      <c r="F455" s="4">
        <v>46013</v>
      </c>
      <c r="G455" s="8">
        <v>1</v>
      </c>
      <c r="H455" s="8">
        <v>979</v>
      </c>
      <c r="I455" s="8">
        <f>Data1[[#This Row],[Unit Price]]*Data1[[#This Row],[Quantity]]</f>
        <v>979</v>
      </c>
      <c r="J455" s="8">
        <f>Data1[[#This Row],[Revenue]]*VLOOKUP(Data1[[#This Row],[Product Name]],Table24[],2,FALSE)</f>
        <v>832.15</v>
      </c>
      <c r="K455" s="8">
        <f>Data1[[#This Row],[Revenue]]-Data1[[#This Row],[Cost ]]</f>
        <v>146.85000000000002</v>
      </c>
      <c r="L455" t="s">
        <v>28</v>
      </c>
      <c r="M455" t="s">
        <v>551</v>
      </c>
      <c r="N455" t="s">
        <v>29</v>
      </c>
      <c r="O455" t="str">
        <f>TEXT(Data1[[#This Row],[Order Date]],"YYY")</f>
        <v>2025</v>
      </c>
      <c r="P455" t="str">
        <f>TEXT(Data1[[#This Row],[Order Date]],"MMM")</f>
        <v>Dec</v>
      </c>
      <c r="Q455" t="str">
        <f>TEXT(Data1[[#This Row],[Order Date]],"DDD")</f>
        <v>Wed</v>
      </c>
      <c r="R455">
        <f t="shared" si="7"/>
        <v>5</v>
      </c>
    </row>
    <row r="456" spans="1:18" x14ac:dyDescent="0.35">
      <c r="A456">
        <v>455</v>
      </c>
      <c r="B456" t="s">
        <v>501</v>
      </c>
      <c r="C456" t="s">
        <v>31</v>
      </c>
      <c r="D456" t="s">
        <v>32</v>
      </c>
      <c r="E456" s="4">
        <v>45917</v>
      </c>
      <c r="F456" s="4">
        <v>45923</v>
      </c>
      <c r="G456" s="8">
        <v>1</v>
      </c>
      <c r="H456" s="8">
        <v>805</v>
      </c>
      <c r="I456" s="8">
        <f>Data1[[#This Row],[Unit Price]]*Data1[[#This Row],[Quantity]]</f>
        <v>805</v>
      </c>
      <c r="J456" s="8">
        <f>Data1[[#This Row],[Revenue]]*VLOOKUP(Data1[[#This Row],[Product Name]],Table24[],2,FALSE)</f>
        <v>603.75</v>
      </c>
      <c r="K456" s="8">
        <f>Data1[[#This Row],[Revenue]]-Data1[[#This Row],[Cost ]]</f>
        <v>201.25</v>
      </c>
      <c r="L456" t="s">
        <v>28</v>
      </c>
      <c r="M456" t="s">
        <v>549</v>
      </c>
      <c r="N456" t="s">
        <v>29</v>
      </c>
      <c r="O456" t="str">
        <f>TEXT(Data1[[#This Row],[Order Date]],"YYY")</f>
        <v>2025</v>
      </c>
      <c r="P456" t="str">
        <f>TEXT(Data1[[#This Row],[Order Date]],"MMM")</f>
        <v>Sep</v>
      </c>
      <c r="Q456" t="str">
        <f>TEXT(Data1[[#This Row],[Order Date]],"DDD")</f>
        <v>Wed</v>
      </c>
      <c r="R456">
        <f t="shared" si="7"/>
        <v>6</v>
      </c>
    </row>
    <row r="457" spans="1:18" x14ac:dyDescent="0.35">
      <c r="A457">
        <v>456</v>
      </c>
      <c r="B457" t="s">
        <v>502</v>
      </c>
      <c r="C457" t="s">
        <v>17</v>
      </c>
      <c r="D457" t="s">
        <v>18</v>
      </c>
      <c r="E457" s="4">
        <v>45666</v>
      </c>
      <c r="F457" s="4">
        <v>45673</v>
      </c>
      <c r="G457" s="8">
        <v>3</v>
      </c>
      <c r="H457" s="8">
        <v>319</v>
      </c>
      <c r="I457" s="8">
        <f>Data1[[#This Row],[Unit Price]]*Data1[[#This Row],[Quantity]]</f>
        <v>957</v>
      </c>
      <c r="J457" s="8">
        <f>Data1[[#This Row],[Revenue]]*VLOOKUP(Data1[[#This Row],[Product Name]],Table24[],2,FALSE)</f>
        <v>478.5</v>
      </c>
      <c r="K457" s="8">
        <f>Data1[[#This Row],[Revenue]]-Data1[[#This Row],[Cost ]]</f>
        <v>478.5</v>
      </c>
      <c r="L457" t="s">
        <v>14</v>
      </c>
      <c r="M457" t="s">
        <v>551</v>
      </c>
      <c r="N457" t="s">
        <v>46</v>
      </c>
      <c r="O457" t="str">
        <f>TEXT(Data1[[#This Row],[Order Date]],"YYY")</f>
        <v>2025</v>
      </c>
      <c r="P457" t="str">
        <f>TEXT(Data1[[#This Row],[Order Date]],"MMM")</f>
        <v>Jan</v>
      </c>
      <c r="Q457" t="str">
        <f>TEXT(Data1[[#This Row],[Order Date]],"DDD")</f>
        <v>Thu</v>
      </c>
      <c r="R457">
        <f t="shared" si="7"/>
        <v>7</v>
      </c>
    </row>
    <row r="458" spans="1:18" x14ac:dyDescent="0.35">
      <c r="A458">
        <v>457</v>
      </c>
      <c r="B458" t="s">
        <v>503</v>
      </c>
      <c r="C458" t="s">
        <v>17</v>
      </c>
      <c r="D458" t="s">
        <v>44</v>
      </c>
      <c r="E458" s="4">
        <v>45779</v>
      </c>
      <c r="F458" s="4">
        <v>45789</v>
      </c>
      <c r="G458" s="8">
        <v>4</v>
      </c>
      <c r="H458" s="8">
        <v>872</v>
      </c>
      <c r="I458" s="8">
        <f>Data1[[#This Row],[Unit Price]]*Data1[[#This Row],[Quantity]]</f>
        <v>3488</v>
      </c>
      <c r="J458" s="8">
        <f>Data1[[#This Row],[Revenue]]*VLOOKUP(Data1[[#This Row],[Product Name]],Table24[],2,FALSE)</f>
        <v>2092.7999999999997</v>
      </c>
      <c r="K458" s="8">
        <f>Data1[[#This Row],[Revenue]]-Data1[[#This Row],[Cost ]]</f>
        <v>1395.2000000000003</v>
      </c>
      <c r="L458" t="s">
        <v>14</v>
      </c>
      <c r="M458" t="s">
        <v>550</v>
      </c>
      <c r="N458" t="s">
        <v>29</v>
      </c>
      <c r="O458" t="str">
        <f>TEXT(Data1[[#This Row],[Order Date]],"YYY")</f>
        <v>2025</v>
      </c>
      <c r="P458" t="str">
        <f>TEXT(Data1[[#This Row],[Order Date]],"MMM")</f>
        <v>May</v>
      </c>
      <c r="Q458" t="str">
        <f>TEXT(Data1[[#This Row],[Order Date]],"DDD")</f>
        <v>Fri</v>
      </c>
      <c r="R458">
        <f t="shared" si="7"/>
        <v>10</v>
      </c>
    </row>
    <row r="459" spans="1:18" x14ac:dyDescent="0.35">
      <c r="A459">
        <v>458</v>
      </c>
      <c r="B459" t="s">
        <v>504</v>
      </c>
      <c r="C459" t="s">
        <v>24</v>
      </c>
      <c r="D459" t="s">
        <v>70</v>
      </c>
      <c r="E459" s="4">
        <v>45728</v>
      </c>
      <c r="F459" s="4">
        <v>45732</v>
      </c>
      <c r="G459" s="8">
        <v>3</v>
      </c>
      <c r="H459" s="8">
        <v>154</v>
      </c>
      <c r="I459" s="8">
        <f>Data1[[#This Row],[Unit Price]]*Data1[[#This Row],[Quantity]]</f>
        <v>462</v>
      </c>
      <c r="J459" s="8">
        <f>Data1[[#This Row],[Revenue]]*VLOOKUP(Data1[[#This Row],[Product Name]],Table24[],2,FALSE)</f>
        <v>254.10000000000002</v>
      </c>
      <c r="K459" s="8">
        <f>Data1[[#This Row],[Revenue]]-Data1[[#This Row],[Cost ]]</f>
        <v>207.89999999999998</v>
      </c>
      <c r="L459" t="s">
        <v>28</v>
      </c>
      <c r="M459" t="s">
        <v>550</v>
      </c>
      <c r="N459" t="s">
        <v>29</v>
      </c>
      <c r="O459" t="str">
        <f>TEXT(Data1[[#This Row],[Order Date]],"YYY")</f>
        <v>2025</v>
      </c>
      <c r="P459" t="str">
        <f>TEXT(Data1[[#This Row],[Order Date]],"MMM")</f>
        <v>Mar</v>
      </c>
      <c r="Q459" t="str">
        <f>TEXT(Data1[[#This Row],[Order Date]],"DDD")</f>
        <v>Wed</v>
      </c>
      <c r="R459">
        <f t="shared" si="7"/>
        <v>4</v>
      </c>
    </row>
    <row r="460" spans="1:18" x14ac:dyDescent="0.35">
      <c r="A460">
        <v>459</v>
      </c>
      <c r="B460" t="s">
        <v>505</v>
      </c>
      <c r="C460" t="s">
        <v>12</v>
      </c>
      <c r="D460" t="s">
        <v>13</v>
      </c>
      <c r="E460" s="4">
        <v>45842</v>
      </c>
      <c r="F460" s="4">
        <v>45844</v>
      </c>
      <c r="G460" s="8">
        <v>10</v>
      </c>
      <c r="H460" s="8">
        <v>674</v>
      </c>
      <c r="I460" s="8">
        <f>Data1[[#This Row],[Unit Price]]*Data1[[#This Row],[Quantity]]</f>
        <v>6740</v>
      </c>
      <c r="J460" s="8">
        <f>Data1[[#This Row],[Revenue]]*VLOOKUP(Data1[[#This Row],[Product Name]],Table24[],2,FALSE)</f>
        <v>5055</v>
      </c>
      <c r="K460" s="8">
        <f>Data1[[#This Row],[Revenue]]-Data1[[#This Row],[Cost ]]</f>
        <v>1685</v>
      </c>
      <c r="L460" t="s">
        <v>28</v>
      </c>
      <c r="M460" t="s">
        <v>549</v>
      </c>
      <c r="N460" t="s">
        <v>19</v>
      </c>
      <c r="O460" t="str">
        <f>TEXT(Data1[[#This Row],[Order Date]],"YYY")</f>
        <v>2025</v>
      </c>
      <c r="P460" t="str">
        <f>TEXT(Data1[[#This Row],[Order Date]],"MMM")</f>
        <v>Jul</v>
      </c>
      <c r="Q460" t="str">
        <f>TEXT(Data1[[#This Row],[Order Date]],"DDD")</f>
        <v>Fri</v>
      </c>
      <c r="R460">
        <f t="shared" si="7"/>
        <v>2</v>
      </c>
    </row>
    <row r="461" spans="1:18" x14ac:dyDescent="0.35">
      <c r="A461">
        <v>460</v>
      </c>
      <c r="B461" t="s">
        <v>506</v>
      </c>
      <c r="C461" t="s">
        <v>17</v>
      </c>
      <c r="D461" t="s">
        <v>18</v>
      </c>
      <c r="E461" s="4">
        <v>45925</v>
      </c>
      <c r="F461" s="4">
        <v>45930</v>
      </c>
      <c r="G461" s="8">
        <v>8</v>
      </c>
      <c r="H461" s="8">
        <v>203</v>
      </c>
      <c r="I461" s="8">
        <f>Data1[[#This Row],[Unit Price]]*Data1[[#This Row],[Quantity]]</f>
        <v>1624</v>
      </c>
      <c r="J461" s="8">
        <f>Data1[[#This Row],[Revenue]]*VLOOKUP(Data1[[#This Row],[Product Name]],Table24[],2,FALSE)</f>
        <v>812</v>
      </c>
      <c r="K461" s="8">
        <f>Data1[[#This Row],[Revenue]]-Data1[[#This Row],[Cost ]]</f>
        <v>812</v>
      </c>
      <c r="L461" t="s">
        <v>14</v>
      </c>
      <c r="M461" t="s">
        <v>547</v>
      </c>
      <c r="N461" t="s">
        <v>19</v>
      </c>
      <c r="O461" t="str">
        <f>TEXT(Data1[[#This Row],[Order Date]],"YYY")</f>
        <v>2025</v>
      </c>
      <c r="P461" t="str">
        <f>TEXT(Data1[[#This Row],[Order Date]],"MMM")</f>
        <v>Sep</v>
      </c>
      <c r="Q461" t="str">
        <f>TEXT(Data1[[#This Row],[Order Date]],"DDD")</f>
        <v>Thu</v>
      </c>
      <c r="R461">
        <f t="shared" si="7"/>
        <v>5</v>
      </c>
    </row>
    <row r="462" spans="1:18" x14ac:dyDescent="0.35">
      <c r="A462">
        <v>461</v>
      </c>
      <c r="B462" t="s">
        <v>507</v>
      </c>
      <c r="C462" t="s">
        <v>31</v>
      </c>
      <c r="D462" t="s">
        <v>50</v>
      </c>
      <c r="E462" s="4">
        <v>45759</v>
      </c>
      <c r="F462" s="4">
        <v>45765</v>
      </c>
      <c r="G462" s="8">
        <v>5</v>
      </c>
      <c r="H462" s="8">
        <v>608</v>
      </c>
      <c r="I462" s="8">
        <f>Data1[[#This Row],[Unit Price]]*Data1[[#This Row],[Quantity]]</f>
        <v>3040</v>
      </c>
      <c r="J462" s="8">
        <f>Data1[[#This Row],[Revenue]]*VLOOKUP(Data1[[#This Row],[Product Name]],Table24[],2,FALSE)</f>
        <v>2128</v>
      </c>
      <c r="K462" s="8">
        <f>Data1[[#This Row],[Revenue]]-Data1[[#This Row],[Cost ]]</f>
        <v>912</v>
      </c>
      <c r="L462" t="s">
        <v>28</v>
      </c>
      <c r="M462" t="s">
        <v>551</v>
      </c>
      <c r="N462" t="s">
        <v>46</v>
      </c>
      <c r="O462" t="str">
        <f>TEXT(Data1[[#This Row],[Order Date]],"YYY")</f>
        <v>2025</v>
      </c>
      <c r="P462" t="str">
        <f>TEXT(Data1[[#This Row],[Order Date]],"MMM")</f>
        <v>Apr</v>
      </c>
      <c r="Q462" t="str">
        <f>TEXT(Data1[[#This Row],[Order Date]],"DDD")</f>
        <v>Sat</v>
      </c>
      <c r="R462">
        <f t="shared" si="7"/>
        <v>6</v>
      </c>
    </row>
    <row r="463" spans="1:18" x14ac:dyDescent="0.35">
      <c r="A463">
        <v>462</v>
      </c>
      <c r="B463" t="s">
        <v>508</v>
      </c>
      <c r="C463" t="s">
        <v>31</v>
      </c>
      <c r="D463" t="s">
        <v>42</v>
      </c>
      <c r="E463" s="4">
        <v>45768</v>
      </c>
      <c r="F463" s="4">
        <v>45772</v>
      </c>
      <c r="G463" s="8">
        <v>5</v>
      </c>
      <c r="H463" s="8">
        <v>664</v>
      </c>
      <c r="I463" s="8">
        <f>Data1[[#This Row],[Unit Price]]*Data1[[#This Row],[Quantity]]</f>
        <v>3320</v>
      </c>
      <c r="J463" s="8">
        <f>Data1[[#This Row],[Revenue]]*VLOOKUP(Data1[[#This Row],[Product Name]],Table24[],2,FALSE)</f>
        <v>2158</v>
      </c>
      <c r="K463" s="8">
        <f>Data1[[#This Row],[Revenue]]-Data1[[#This Row],[Cost ]]</f>
        <v>1162</v>
      </c>
      <c r="L463" t="s">
        <v>28</v>
      </c>
      <c r="M463" t="s">
        <v>33</v>
      </c>
      <c r="N463" t="s">
        <v>19</v>
      </c>
      <c r="O463" t="str">
        <f>TEXT(Data1[[#This Row],[Order Date]],"YYY")</f>
        <v>2025</v>
      </c>
      <c r="P463" t="str">
        <f>TEXT(Data1[[#This Row],[Order Date]],"MMM")</f>
        <v>Apr</v>
      </c>
      <c r="Q463" t="str">
        <f>TEXT(Data1[[#This Row],[Order Date]],"DDD")</f>
        <v>Mon</v>
      </c>
      <c r="R463">
        <f t="shared" si="7"/>
        <v>4</v>
      </c>
    </row>
    <row r="464" spans="1:18" x14ac:dyDescent="0.35">
      <c r="A464">
        <v>463</v>
      </c>
      <c r="B464" t="s">
        <v>509</v>
      </c>
      <c r="C464" t="s">
        <v>31</v>
      </c>
      <c r="D464" t="s">
        <v>42</v>
      </c>
      <c r="E464" s="4">
        <v>45802</v>
      </c>
      <c r="F464" s="4">
        <v>45814</v>
      </c>
      <c r="G464" s="8">
        <v>9</v>
      </c>
      <c r="H464" s="8">
        <v>164</v>
      </c>
      <c r="I464" s="8">
        <f>Data1[[#This Row],[Unit Price]]*Data1[[#This Row],[Quantity]]</f>
        <v>1476</v>
      </c>
      <c r="J464" s="8">
        <f>Data1[[#This Row],[Revenue]]*VLOOKUP(Data1[[#This Row],[Product Name]],Table24[],2,FALSE)</f>
        <v>959.4</v>
      </c>
      <c r="K464" s="8">
        <f>Data1[[#This Row],[Revenue]]-Data1[[#This Row],[Cost ]]</f>
        <v>516.6</v>
      </c>
      <c r="L464" t="s">
        <v>28</v>
      </c>
      <c r="M464" t="s">
        <v>547</v>
      </c>
      <c r="N464" t="s">
        <v>15</v>
      </c>
      <c r="O464" t="str">
        <f>TEXT(Data1[[#This Row],[Order Date]],"YYY")</f>
        <v>2025</v>
      </c>
      <c r="P464" t="str">
        <f>TEXT(Data1[[#This Row],[Order Date]],"MMM")</f>
        <v>May</v>
      </c>
      <c r="Q464" t="str">
        <f>TEXT(Data1[[#This Row],[Order Date]],"DDD")</f>
        <v>Sun</v>
      </c>
      <c r="R464">
        <f t="shared" si="7"/>
        <v>12</v>
      </c>
    </row>
    <row r="465" spans="1:18" x14ac:dyDescent="0.35">
      <c r="A465">
        <v>464</v>
      </c>
      <c r="B465" t="s">
        <v>510</v>
      </c>
      <c r="C465" t="s">
        <v>21</v>
      </c>
      <c r="D465" t="s">
        <v>22</v>
      </c>
      <c r="E465" s="4">
        <v>45683</v>
      </c>
      <c r="F465" s="4">
        <v>45686</v>
      </c>
      <c r="G465" s="8">
        <v>4</v>
      </c>
      <c r="H465" s="8">
        <v>200</v>
      </c>
      <c r="I465" s="8">
        <f>Data1[[#This Row],[Unit Price]]*Data1[[#This Row],[Quantity]]</f>
        <v>800</v>
      </c>
      <c r="J465" s="8">
        <f>Data1[[#This Row],[Revenue]]*VLOOKUP(Data1[[#This Row],[Product Name]],Table24[],2,FALSE)</f>
        <v>600</v>
      </c>
      <c r="K465" s="8">
        <f>Data1[[#This Row],[Revenue]]-Data1[[#This Row],[Cost ]]</f>
        <v>200</v>
      </c>
      <c r="L465" t="s">
        <v>14</v>
      </c>
      <c r="M465" t="s">
        <v>549</v>
      </c>
      <c r="N465" t="s">
        <v>46</v>
      </c>
      <c r="O465" t="str">
        <f>TEXT(Data1[[#This Row],[Order Date]],"YYY")</f>
        <v>2025</v>
      </c>
      <c r="P465" t="str">
        <f>TEXT(Data1[[#This Row],[Order Date]],"MMM")</f>
        <v>Jan</v>
      </c>
      <c r="Q465" t="str">
        <f>TEXT(Data1[[#This Row],[Order Date]],"DDD")</f>
        <v>Sun</v>
      </c>
      <c r="R465">
        <f t="shared" si="7"/>
        <v>3</v>
      </c>
    </row>
    <row r="466" spans="1:18" x14ac:dyDescent="0.35">
      <c r="A466">
        <v>465</v>
      </c>
      <c r="B466" t="s">
        <v>511</v>
      </c>
      <c r="C466" t="s">
        <v>24</v>
      </c>
      <c r="D466" t="s">
        <v>38</v>
      </c>
      <c r="E466" s="4">
        <v>45793</v>
      </c>
      <c r="F466" s="4">
        <v>45802</v>
      </c>
      <c r="G466" s="8">
        <v>4</v>
      </c>
      <c r="H466" s="8">
        <v>959</v>
      </c>
      <c r="I466" s="8">
        <f>Data1[[#This Row],[Unit Price]]*Data1[[#This Row],[Quantity]]</f>
        <v>3836</v>
      </c>
      <c r="J466" s="8">
        <f>Data1[[#This Row],[Revenue]]*VLOOKUP(Data1[[#This Row],[Product Name]],Table24[],2,FALSE)</f>
        <v>1918</v>
      </c>
      <c r="K466" s="8">
        <f>Data1[[#This Row],[Revenue]]-Data1[[#This Row],[Cost ]]</f>
        <v>1918</v>
      </c>
      <c r="L466" t="s">
        <v>14</v>
      </c>
      <c r="M466" t="s">
        <v>550</v>
      </c>
      <c r="N466" t="s">
        <v>29</v>
      </c>
      <c r="O466" t="str">
        <f>TEXT(Data1[[#This Row],[Order Date]],"YYY")</f>
        <v>2025</v>
      </c>
      <c r="P466" t="str">
        <f>TEXT(Data1[[#This Row],[Order Date]],"MMM")</f>
        <v>May</v>
      </c>
      <c r="Q466" t="str">
        <f>TEXT(Data1[[#This Row],[Order Date]],"DDD")</f>
        <v>Fri</v>
      </c>
      <c r="R466">
        <f t="shared" si="7"/>
        <v>9</v>
      </c>
    </row>
    <row r="467" spans="1:18" x14ac:dyDescent="0.35">
      <c r="A467">
        <v>466</v>
      </c>
      <c r="B467" t="s">
        <v>512</v>
      </c>
      <c r="C467" t="s">
        <v>24</v>
      </c>
      <c r="D467" t="s">
        <v>38</v>
      </c>
      <c r="E467" s="4">
        <v>45942</v>
      </c>
      <c r="F467" s="4">
        <v>45945</v>
      </c>
      <c r="G467" s="8">
        <v>3</v>
      </c>
      <c r="H467" s="8">
        <v>960</v>
      </c>
      <c r="I467" s="8">
        <f>Data1[[#This Row],[Unit Price]]*Data1[[#This Row],[Quantity]]</f>
        <v>2880</v>
      </c>
      <c r="J467" s="8">
        <f>Data1[[#This Row],[Revenue]]*VLOOKUP(Data1[[#This Row],[Product Name]],Table24[],2,FALSE)</f>
        <v>1440</v>
      </c>
      <c r="K467" s="8">
        <f>Data1[[#This Row],[Revenue]]-Data1[[#This Row],[Cost ]]</f>
        <v>1440</v>
      </c>
      <c r="L467" t="s">
        <v>14</v>
      </c>
      <c r="M467" t="s">
        <v>547</v>
      </c>
      <c r="N467" t="s">
        <v>46</v>
      </c>
      <c r="O467" t="str">
        <f>TEXT(Data1[[#This Row],[Order Date]],"YYY")</f>
        <v>2025</v>
      </c>
      <c r="P467" t="str">
        <f>TEXT(Data1[[#This Row],[Order Date]],"MMM")</f>
        <v>Oct</v>
      </c>
      <c r="Q467" t="str">
        <f>TEXT(Data1[[#This Row],[Order Date]],"DDD")</f>
        <v>Sun</v>
      </c>
      <c r="R467">
        <f t="shared" si="7"/>
        <v>3</v>
      </c>
    </row>
    <row r="468" spans="1:18" x14ac:dyDescent="0.35">
      <c r="A468">
        <v>467</v>
      </c>
      <c r="B468" t="s">
        <v>513</v>
      </c>
      <c r="C468" t="s">
        <v>24</v>
      </c>
      <c r="D468" t="s">
        <v>70</v>
      </c>
      <c r="E468" s="4">
        <v>45878</v>
      </c>
      <c r="F468" s="4">
        <v>45882</v>
      </c>
      <c r="G468" s="8">
        <v>1</v>
      </c>
      <c r="H468" s="8">
        <v>269</v>
      </c>
      <c r="I468" s="8">
        <f>Data1[[#This Row],[Unit Price]]*Data1[[#This Row],[Quantity]]</f>
        <v>269</v>
      </c>
      <c r="J468" s="8">
        <f>Data1[[#This Row],[Revenue]]*VLOOKUP(Data1[[#This Row],[Product Name]],Table24[],2,FALSE)</f>
        <v>147.95000000000002</v>
      </c>
      <c r="K468" s="8">
        <f>Data1[[#This Row],[Revenue]]-Data1[[#This Row],[Cost ]]</f>
        <v>121.04999999999998</v>
      </c>
      <c r="L468" t="s">
        <v>14</v>
      </c>
      <c r="M468" t="s">
        <v>550</v>
      </c>
      <c r="N468" t="s">
        <v>15</v>
      </c>
      <c r="O468" t="str">
        <f>TEXT(Data1[[#This Row],[Order Date]],"YYY")</f>
        <v>2025</v>
      </c>
      <c r="P468" t="str">
        <f>TEXT(Data1[[#This Row],[Order Date]],"MMM")</f>
        <v>Aug</v>
      </c>
      <c r="Q468" t="str">
        <f>TEXT(Data1[[#This Row],[Order Date]],"DDD")</f>
        <v>Sat</v>
      </c>
      <c r="R468">
        <f t="shared" si="7"/>
        <v>4</v>
      </c>
    </row>
    <row r="469" spans="1:18" x14ac:dyDescent="0.35">
      <c r="A469">
        <v>468</v>
      </c>
      <c r="B469" t="s">
        <v>514</v>
      </c>
      <c r="C469" t="s">
        <v>12</v>
      </c>
      <c r="D469" t="s">
        <v>27</v>
      </c>
      <c r="E469" s="4">
        <v>45680</v>
      </c>
      <c r="F469" s="4">
        <v>45689</v>
      </c>
      <c r="G469" s="8">
        <v>9</v>
      </c>
      <c r="H469" s="8">
        <v>498</v>
      </c>
      <c r="I469" s="8">
        <f>Data1[[#This Row],[Unit Price]]*Data1[[#This Row],[Quantity]]</f>
        <v>4482</v>
      </c>
      <c r="J469" s="8">
        <f>Data1[[#This Row],[Revenue]]*VLOOKUP(Data1[[#This Row],[Product Name]],Table24[],2,FALSE)</f>
        <v>2913.3</v>
      </c>
      <c r="K469" s="8">
        <f>Data1[[#This Row],[Revenue]]-Data1[[#This Row],[Cost ]]</f>
        <v>1568.6999999999998</v>
      </c>
      <c r="L469" t="s">
        <v>14</v>
      </c>
      <c r="M469" t="s">
        <v>551</v>
      </c>
      <c r="N469" t="s">
        <v>46</v>
      </c>
      <c r="O469" t="str">
        <f>TEXT(Data1[[#This Row],[Order Date]],"YYY")</f>
        <v>2025</v>
      </c>
      <c r="P469" t="str">
        <f>TEXT(Data1[[#This Row],[Order Date]],"MMM")</f>
        <v>Jan</v>
      </c>
      <c r="Q469" t="str">
        <f>TEXT(Data1[[#This Row],[Order Date]],"DDD")</f>
        <v>Thu</v>
      </c>
      <c r="R469">
        <f t="shared" si="7"/>
        <v>9</v>
      </c>
    </row>
    <row r="470" spans="1:18" x14ac:dyDescent="0.35">
      <c r="A470">
        <v>469</v>
      </c>
      <c r="B470" t="s">
        <v>515</v>
      </c>
      <c r="C470" t="s">
        <v>21</v>
      </c>
      <c r="D470" t="s">
        <v>83</v>
      </c>
      <c r="E470" s="4">
        <v>45736</v>
      </c>
      <c r="F470" s="4">
        <v>45743</v>
      </c>
      <c r="G470" s="8">
        <v>6</v>
      </c>
      <c r="H470" s="8">
        <v>662</v>
      </c>
      <c r="I470" s="8">
        <f>Data1[[#This Row],[Unit Price]]*Data1[[#This Row],[Quantity]]</f>
        <v>3972</v>
      </c>
      <c r="J470" s="8">
        <f>Data1[[#This Row],[Revenue]]*VLOOKUP(Data1[[#This Row],[Product Name]],Table24[],2,FALSE)</f>
        <v>3177.6000000000004</v>
      </c>
      <c r="K470" s="8">
        <f>Data1[[#This Row],[Revenue]]-Data1[[#This Row],[Cost ]]</f>
        <v>794.39999999999964</v>
      </c>
      <c r="L470" t="s">
        <v>14</v>
      </c>
      <c r="M470" t="s">
        <v>550</v>
      </c>
      <c r="N470" t="s">
        <v>46</v>
      </c>
      <c r="O470" t="str">
        <f>TEXT(Data1[[#This Row],[Order Date]],"YYY")</f>
        <v>2025</v>
      </c>
      <c r="P470" t="str">
        <f>TEXT(Data1[[#This Row],[Order Date]],"MMM")</f>
        <v>Mar</v>
      </c>
      <c r="Q470" t="str">
        <f>TEXT(Data1[[#This Row],[Order Date]],"DDD")</f>
        <v>Thu</v>
      </c>
      <c r="R470">
        <f t="shared" si="7"/>
        <v>7</v>
      </c>
    </row>
    <row r="471" spans="1:18" x14ac:dyDescent="0.35">
      <c r="A471">
        <v>470</v>
      </c>
      <c r="B471" t="s">
        <v>516</v>
      </c>
      <c r="C471" t="s">
        <v>24</v>
      </c>
      <c r="D471" t="s">
        <v>38</v>
      </c>
      <c r="E471" s="4">
        <v>45681</v>
      </c>
      <c r="F471" s="4">
        <v>45691</v>
      </c>
      <c r="G471" s="8">
        <v>1</v>
      </c>
      <c r="H471" s="8">
        <v>909</v>
      </c>
      <c r="I471" s="8">
        <f>Data1[[#This Row],[Unit Price]]*Data1[[#This Row],[Quantity]]</f>
        <v>909</v>
      </c>
      <c r="J471" s="8">
        <f>Data1[[#This Row],[Revenue]]*VLOOKUP(Data1[[#This Row],[Product Name]],Table24[],2,FALSE)</f>
        <v>454.5</v>
      </c>
      <c r="K471" s="8">
        <f>Data1[[#This Row],[Revenue]]-Data1[[#This Row],[Cost ]]</f>
        <v>454.5</v>
      </c>
      <c r="L471" t="s">
        <v>28</v>
      </c>
      <c r="M471" t="s">
        <v>33</v>
      </c>
      <c r="N471" t="s">
        <v>15</v>
      </c>
      <c r="O471" t="str">
        <f>TEXT(Data1[[#This Row],[Order Date]],"YYY")</f>
        <v>2025</v>
      </c>
      <c r="P471" t="str">
        <f>TEXT(Data1[[#This Row],[Order Date]],"MMM")</f>
        <v>Jan</v>
      </c>
      <c r="Q471" t="str">
        <f>TEXT(Data1[[#This Row],[Order Date]],"DDD")</f>
        <v>Fri</v>
      </c>
      <c r="R471">
        <f t="shared" si="7"/>
        <v>10</v>
      </c>
    </row>
    <row r="472" spans="1:18" x14ac:dyDescent="0.35">
      <c r="A472">
        <v>471</v>
      </c>
      <c r="B472" t="s">
        <v>517</v>
      </c>
      <c r="C472" t="s">
        <v>31</v>
      </c>
      <c r="D472" t="s">
        <v>32</v>
      </c>
      <c r="E472" s="4">
        <v>46012</v>
      </c>
      <c r="F472" s="4">
        <v>46015</v>
      </c>
      <c r="G472" s="8">
        <v>8</v>
      </c>
      <c r="H472" s="8">
        <v>189</v>
      </c>
      <c r="I472" s="8">
        <f>Data1[[#This Row],[Unit Price]]*Data1[[#This Row],[Quantity]]</f>
        <v>1512</v>
      </c>
      <c r="J472" s="8">
        <f>Data1[[#This Row],[Revenue]]*VLOOKUP(Data1[[#This Row],[Product Name]],Table24[],2,FALSE)</f>
        <v>1134</v>
      </c>
      <c r="K472" s="8">
        <f>Data1[[#This Row],[Revenue]]-Data1[[#This Row],[Cost ]]</f>
        <v>378</v>
      </c>
      <c r="L472" t="s">
        <v>14</v>
      </c>
      <c r="M472" t="s">
        <v>551</v>
      </c>
      <c r="N472" t="s">
        <v>29</v>
      </c>
      <c r="O472" t="str">
        <f>TEXT(Data1[[#This Row],[Order Date]],"YYY")</f>
        <v>2025</v>
      </c>
      <c r="P472" t="str">
        <f>TEXT(Data1[[#This Row],[Order Date]],"MMM")</f>
        <v>Dec</v>
      </c>
      <c r="Q472" t="str">
        <f>TEXT(Data1[[#This Row],[Order Date]],"DDD")</f>
        <v>Sun</v>
      </c>
      <c r="R472">
        <f t="shared" si="7"/>
        <v>3</v>
      </c>
    </row>
    <row r="473" spans="1:18" x14ac:dyDescent="0.35">
      <c r="A473">
        <v>472</v>
      </c>
      <c r="B473" t="s">
        <v>518</v>
      </c>
      <c r="C473" t="s">
        <v>24</v>
      </c>
      <c r="D473" t="s">
        <v>25</v>
      </c>
      <c r="E473" s="4">
        <v>45770</v>
      </c>
      <c r="F473" s="4">
        <v>45779</v>
      </c>
      <c r="G473" s="8">
        <v>4</v>
      </c>
      <c r="H473" s="8">
        <v>689</v>
      </c>
      <c r="I473" s="8">
        <f>Data1[[#This Row],[Unit Price]]*Data1[[#This Row],[Quantity]]</f>
        <v>2756</v>
      </c>
      <c r="J473" s="8">
        <f>Data1[[#This Row],[Revenue]]*VLOOKUP(Data1[[#This Row],[Product Name]],Table24[],2,FALSE)</f>
        <v>1515.8000000000002</v>
      </c>
      <c r="K473" s="8">
        <f>Data1[[#This Row],[Revenue]]-Data1[[#This Row],[Cost ]]</f>
        <v>1240.1999999999998</v>
      </c>
      <c r="L473" t="s">
        <v>28</v>
      </c>
      <c r="M473" t="s">
        <v>549</v>
      </c>
      <c r="N473" t="s">
        <v>19</v>
      </c>
      <c r="O473" t="str">
        <f>TEXT(Data1[[#This Row],[Order Date]],"YYY")</f>
        <v>2025</v>
      </c>
      <c r="P473" t="str">
        <f>TEXT(Data1[[#This Row],[Order Date]],"MMM")</f>
        <v>Apr</v>
      </c>
      <c r="Q473" t="str">
        <f>TEXT(Data1[[#This Row],[Order Date]],"DDD")</f>
        <v>Wed</v>
      </c>
      <c r="R473">
        <f t="shared" si="7"/>
        <v>9</v>
      </c>
    </row>
    <row r="474" spans="1:18" x14ac:dyDescent="0.35">
      <c r="A474">
        <v>473</v>
      </c>
      <c r="B474" t="s">
        <v>519</v>
      </c>
      <c r="C474" t="s">
        <v>17</v>
      </c>
      <c r="D474" t="s">
        <v>44</v>
      </c>
      <c r="E474" s="4">
        <v>45921</v>
      </c>
      <c r="F474" s="4">
        <v>45928</v>
      </c>
      <c r="G474" s="8">
        <v>9</v>
      </c>
      <c r="H474" s="8">
        <v>485</v>
      </c>
      <c r="I474" s="8">
        <f>Data1[[#This Row],[Unit Price]]*Data1[[#This Row],[Quantity]]</f>
        <v>4365</v>
      </c>
      <c r="J474" s="8">
        <f>Data1[[#This Row],[Revenue]]*VLOOKUP(Data1[[#This Row],[Product Name]],Table24[],2,FALSE)</f>
        <v>2619</v>
      </c>
      <c r="K474" s="8">
        <f>Data1[[#This Row],[Revenue]]-Data1[[#This Row],[Cost ]]</f>
        <v>1746</v>
      </c>
      <c r="L474" t="s">
        <v>28</v>
      </c>
      <c r="M474" t="s">
        <v>550</v>
      </c>
      <c r="N474" t="s">
        <v>29</v>
      </c>
      <c r="O474" t="str">
        <f>TEXT(Data1[[#This Row],[Order Date]],"YYY")</f>
        <v>2025</v>
      </c>
      <c r="P474" t="str">
        <f>TEXT(Data1[[#This Row],[Order Date]],"MMM")</f>
        <v>Sep</v>
      </c>
      <c r="Q474" t="str">
        <f>TEXT(Data1[[#This Row],[Order Date]],"DDD")</f>
        <v>Sun</v>
      </c>
      <c r="R474">
        <f t="shared" si="7"/>
        <v>7</v>
      </c>
    </row>
    <row r="475" spans="1:18" x14ac:dyDescent="0.35">
      <c r="A475">
        <v>474</v>
      </c>
      <c r="B475" t="s">
        <v>520</v>
      </c>
      <c r="C475" t="s">
        <v>24</v>
      </c>
      <c r="D475" t="s">
        <v>25</v>
      </c>
      <c r="E475" s="4">
        <v>45909</v>
      </c>
      <c r="F475" s="4">
        <v>45911</v>
      </c>
      <c r="G475" s="8">
        <v>2</v>
      </c>
      <c r="H475" s="8">
        <v>31</v>
      </c>
      <c r="I475" s="8">
        <f>Data1[[#This Row],[Unit Price]]*Data1[[#This Row],[Quantity]]</f>
        <v>62</v>
      </c>
      <c r="J475" s="8">
        <f>Data1[[#This Row],[Revenue]]*VLOOKUP(Data1[[#This Row],[Product Name]],Table24[],2,FALSE)</f>
        <v>34.1</v>
      </c>
      <c r="K475" s="8">
        <f>Data1[[#This Row],[Revenue]]-Data1[[#This Row],[Cost ]]</f>
        <v>27.9</v>
      </c>
      <c r="L475" t="s">
        <v>28</v>
      </c>
      <c r="M475" t="s">
        <v>547</v>
      </c>
      <c r="N475" t="s">
        <v>15</v>
      </c>
      <c r="O475" t="str">
        <f>TEXT(Data1[[#This Row],[Order Date]],"YYY")</f>
        <v>2025</v>
      </c>
      <c r="P475" t="str">
        <f>TEXT(Data1[[#This Row],[Order Date]],"MMM")</f>
        <v>Sep</v>
      </c>
      <c r="Q475" t="str">
        <f>TEXT(Data1[[#This Row],[Order Date]],"DDD")</f>
        <v>Tue</v>
      </c>
      <c r="R475">
        <f t="shared" si="7"/>
        <v>2</v>
      </c>
    </row>
    <row r="476" spans="1:18" x14ac:dyDescent="0.35">
      <c r="A476">
        <v>475</v>
      </c>
      <c r="B476" t="s">
        <v>521</v>
      </c>
      <c r="C476" t="s">
        <v>17</v>
      </c>
      <c r="D476" t="s">
        <v>56</v>
      </c>
      <c r="E476" s="4">
        <v>45912</v>
      </c>
      <c r="F476" s="4">
        <v>45914</v>
      </c>
      <c r="G476" s="8">
        <v>6</v>
      </c>
      <c r="H476" s="8">
        <v>806</v>
      </c>
      <c r="I476" s="8">
        <f>Data1[[#This Row],[Unit Price]]*Data1[[#This Row],[Quantity]]</f>
        <v>4836</v>
      </c>
      <c r="J476" s="8">
        <f>Data1[[#This Row],[Revenue]]*VLOOKUP(Data1[[#This Row],[Product Name]],Table24[],2,FALSE)</f>
        <v>2659.8</v>
      </c>
      <c r="K476" s="8">
        <f>Data1[[#This Row],[Revenue]]-Data1[[#This Row],[Cost ]]</f>
        <v>2176.1999999999998</v>
      </c>
      <c r="L476" t="s">
        <v>14</v>
      </c>
      <c r="M476" t="s">
        <v>33</v>
      </c>
      <c r="N476" t="s">
        <v>15</v>
      </c>
      <c r="O476" t="str">
        <f>TEXT(Data1[[#This Row],[Order Date]],"YYY")</f>
        <v>2025</v>
      </c>
      <c r="P476" t="str">
        <f>TEXT(Data1[[#This Row],[Order Date]],"MMM")</f>
        <v>Sep</v>
      </c>
      <c r="Q476" t="str">
        <f>TEXT(Data1[[#This Row],[Order Date]],"DDD")</f>
        <v>Fri</v>
      </c>
      <c r="R476">
        <f t="shared" si="7"/>
        <v>2</v>
      </c>
    </row>
    <row r="477" spans="1:18" x14ac:dyDescent="0.35">
      <c r="A477">
        <v>476</v>
      </c>
      <c r="B477" t="s">
        <v>522</v>
      </c>
      <c r="C477" t="s">
        <v>31</v>
      </c>
      <c r="D477" t="s">
        <v>42</v>
      </c>
      <c r="E477" s="4">
        <v>45938</v>
      </c>
      <c r="F477" s="4">
        <v>45940</v>
      </c>
      <c r="G477" s="8">
        <v>5</v>
      </c>
      <c r="H477" s="8">
        <v>720</v>
      </c>
      <c r="I477" s="8">
        <f>Data1[[#This Row],[Unit Price]]*Data1[[#This Row],[Quantity]]</f>
        <v>3600</v>
      </c>
      <c r="J477" s="8">
        <f>Data1[[#This Row],[Revenue]]*VLOOKUP(Data1[[#This Row],[Product Name]],Table24[],2,FALSE)</f>
        <v>2340</v>
      </c>
      <c r="K477" s="8">
        <f>Data1[[#This Row],[Revenue]]-Data1[[#This Row],[Cost ]]</f>
        <v>1260</v>
      </c>
      <c r="L477" t="s">
        <v>14</v>
      </c>
      <c r="M477" t="s">
        <v>551</v>
      </c>
      <c r="N477" t="s">
        <v>29</v>
      </c>
      <c r="O477" t="str">
        <f>TEXT(Data1[[#This Row],[Order Date]],"YYY")</f>
        <v>2025</v>
      </c>
      <c r="P477" t="str">
        <f>TEXT(Data1[[#This Row],[Order Date]],"MMM")</f>
        <v>Oct</v>
      </c>
      <c r="Q477" t="str">
        <f>TEXT(Data1[[#This Row],[Order Date]],"DDD")</f>
        <v>Wed</v>
      </c>
      <c r="R477">
        <f t="shared" si="7"/>
        <v>2</v>
      </c>
    </row>
    <row r="478" spans="1:18" x14ac:dyDescent="0.35">
      <c r="A478">
        <v>477</v>
      </c>
      <c r="B478" t="s">
        <v>523</v>
      </c>
      <c r="C478" t="s">
        <v>31</v>
      </c>
      <c r="D478" t="s">
        <v>42</v>
      </c>
      <c r="E478" s="4">
        <v>45855</v>
      </c>
      <c r="F478" s="4">
        <v>45861</v>
      </c>
      <c r="G478" s="8">
        <v>2</v>
      </c>
      <c r="H478" s="8">
        <v>420</v>
      </c>
      <c r="I478" s="8">
        <f>Data1[[#This Row],[Unit Price]]*Data1[[#This Row],[Quantity]]</f>
        <v>840</v>
      </c>
      <c r="J478" s="8">
        <f>Data1[[#This Row],[Revenue]]*VLOOKUP(Data1[[#This Row],[Product Name]],Table24[],2,FALSE)</f>
        <v>546</v>
      </c>
      <c r="K478" s="8">
        <f>Data1[[#This Row],[Revenue]]-Data1[[#This Row],[Cost ]]</f>
        <v>294</v>
      </c>
      <c r="L478" t="s">
        <v>14</v>
      </c>
      <c r="M478" t="s">
        <v>549</v>
      </c>
      <c r="N478" t="s">
        <v>46</v>
      </c>
      <c r="O478" t="str">
        <f>TEXT(Data1[[#This Row],[Order Date]],"YYY")</f>
        <v>2025</v>
      </c>
      <c r="P478" t="str">
        <f>TEXT(Data1[[#This Row],[Order Date]],"MMM")</f>
        <v>Jul</v>
      </c>
      <c r="Q478" t="str">
        <f>TEXT(Data1[[#This Row],[Order Date]],"DDD")</f>
        <v>Thu</v>
      </c>
      <c r="R478">
        <f t="shared" si="7"/>
        <v>6</v>
      </c>
    </row>
    <row r="479" spans="1:18" x14ac:dyDescent="0.35">
      <c r="A479">
        <v>478</v>
      </c>
      <c r="B479" t="s">
        <v>524</v>
      </c>
      <c r="C479" t="s">
        <v>24</v>
      </c>
      <c r="D479" t="s">
        <v>70</v>
      </c>
      <c r="E479" s="4">
        <v>46007</v>
      </c>
      <c r="F479" s="4">
        <v>46017</v>
      </c>
      <c r="G479" s="8">
        <v>3</v>
      </c>
      <c r="H479" s="8">
        <v>10</v>
      </c>
      <c r="I479" s="8">
        <f>Data1[[#This Row],[Unit Price]]*Data1[[#This Row],[Quantity]]</f>
        <v>30</v>
      </c>
      <c r="J479" s="8">
        <f>Data1[[#This Row],[Revenue]]*VLOOKUP(Data1[[#This Row],[Product Name]],Table24[],2,FALSE)</f>
        <v>16.5</v>
      </c>
      <c r="K479" s="8">
        <f>Data1[[#This Row],[Revenue]]-Data1[[#This Row],[Cost ]]</f>
        <v>13.5</v>
      </c>
      <c r="L479" t="s">
        <v>14</v>
      </c>
      <c r="M479" t="s">
        <v>33</v>
      </c>
      <c r="N479" t="s">
        <v>46</v>
      </c>
      <c r="O479" t="str">
        <f>TEXT(Data1[[#This Row],[Order Date]],"YYY")</f>
        <v>2025</v>
      </c>
      <c r="P479" t="str">
        <f>TEXT(Data1[[#This Row],[Order Date]],"MMM")</f>
        <v>Dec</v>
      </c>
      <c r="Q479" t="str">
        <f>TEXT(Data1[[#This Row],[Order Date]],"DDD")</f>
        <v>Tue</v>
      </c>
      <c r="R479">
        <f t="shared" si="7"/>
        <v>10</v>
      </c>
    </row>
    <row r="480" spans="1:18" x14ac:dyDescent="0.35">
      <c r="A480">
        <v>479</v>
      </c>
      <c r="B480" t="s">
        <v>525</v>
      </c>
      <c r="C480" t="s">
        <v>17</v>
      </c>
      <c r="D480" t="s">
        <v>18</v>
      </c>
      <c r="E480" s="4">
        <v>45953</v>
      </c>
      <c r="F480" s="4">
        <v>45963</v>
      </c>
      <c r="G480" s="8">
        <v>1</v>
      </c>
      <c r="H480" s="8">
        <v>950</v>
      </c>
      <c r="I480" s="8">
        <f>Data1[[#This Row],[Unit Price]]*Data1[[#This Row],[Quantity]]</f>
        <v>950</v>
      </c>
      <c r="J480" s="8">
        <f>Data1[[#This Row],[Revenue]]*VLOOKUP(Data1[[#This Row],[Product Name]],Table24[],2,FALSE)</f>
        <v>475</v>
      </c>
      <c r="K480" s="8">
        <f>Data1[[#This Row],[Revenue]]-Data1[[#This Row],[Cost ]]</f>
        <v>475</v>
      </c>
      <c r="L480" t="s">
        <v>14</v>
      </c>
      <c r="M480" t="s">
        <v>549</v>
      </c>
      <c r="N480" t="s">
        <v>19</v>
      </c>
      <c r="O480" t="str">
        <f>TEXT(Data1[[#This Row],[Order Date]],"YYY")</f>
        <v>2025</v>
      </c>
      <c r="P480" t="str">
        <f>TEXT(Data1[[#This Row],[Order Date]],"MMM")</f>
        <v>Oct</v>
      </c>
      <c r="Q480" t="str">
        <f>TEXT(Data1[[#This Row],[Order Date]],"DDD")</f>
        <v>Thu</v>
      </c>
      <c r="R480">
        <f t="shared" si="7"/>
        <v>10</v>
      </c>
    </row>
    <row r="481" spans="1:18" x14ac:dyDescent="0.35">
      <c r="A481">
        <v>480</v>
      </c>
      <c r="B481" t="s">
        <v>526</v>
      </c>
      <c r="C481" t="s">
        <v>21</v>
      </c>
      <c r="D481" t="s">
        <v>40</v>
      </c>
      <c r="E481" s="4">
        <v>45716</v>
      </c>
      <c r="F481" s="4">
        <v>45722</v>
      </c>
      <c r="G481" s="8">
        <v>7</v>
      </c>
      <c r="H481" s="8">
        <v>996</v>
      </c>
      <c r="I481" s="8">
        <f>Data1[[#This Row],[Unit Price]]*Data1[[#This Row],[Quantity]]</f>
        <v>6972</v>
      </c>
      <c r="J481" s="8">
        <f>Data1[[#This Row],[Revenue]]*VLOOKUP(Data1[[#This Row],[Product Name]],Table24[],2,FALSE)</f>
        <v>4531.8</v>
      </c>
      <c r="K481" s="8">
        <f>Data1[[#This Row],[Revenue]]-Data1[[#This Row],[Cost ]]</f>
        <v>2440.1999999999998</v>
      </c>
      <c r="L481" t="s">
        <v>14</v>
      </c>
      <c r="M481" t="s">
        <v>547</v>
      </c>
      <c r="N481" t="s">
        <v>15</v>
      </c>
      <c r="O481" t="str">
        <f>TEXT(Data1[[#This Row],[Order Date]],"YYY")</f>
        <v>2025</v>
      </c>
      <c r="P481" t="str">
        <f>TEXT(Data1[[#This Row],[Order Date]],"MMM")</f>
        <v>Feb</v>
      </c>
      <c r="Q481" t="str">
        <f>TEXT(Data1[[#This Row],[Order Date]],"DDD")</f>
        <v>Fri</v>
      </c>
      <c r="R481">
        <f t="shared" si="7"/>
        <v>6</v>
      </c>
    </row>
    <row r="482" spans="1:18" x14ac:dyDescent="0.35">
      <c r="A482">
        <v>481</v>
      </c>
      <c r="B482" t="s">
        <v>527</v>
      </c>
      <c r="C482" t="s">
        <v>17</v>
      </c>
      <c r="D482" t="s">
        <v>56</v>
      </c>
      <c r="E482" s="4">
        <v>45689</v>
      </c>
      <c r="F482" s="4">
        <v>45693</v>
      </c>
      <c r="G482" s="8">
        <v>4</v>
      </c>
      <c r="H482" s="8">
        <v>439</v>
      </c>
      <c r="I482" s="8">
        <f>Data1[[#This Row],[Unit Price]]*Data1[[#This Row],[Quantity]]</f>
        <v>1756</v>
      </c>
      <c r="J482" s="8">
        <f>Data1[[#This Row],[Revenue]]*VLOOKUP(Data1[[#This Row],[Product Name]],Table24[],2,FALSE)</f>
        <v>965.80000000000007</v>
      </c>
      <c r="K482" s="8">
        <f>Data1[[#This Row],[Revenue]]-Data1[[#This Row],[Cost ]]</f>
        <v>790.19999999999993</v>
      </c>
      <c r="L482" t="s">
        <v>14</v>
      </c>
      <c r="M482" t="s">
        <v>550</v>
      </c>
      <c r="N482" t="s">
        <v>29</v>
      </c>
      <c r="O482" t="str">
        <f>TEXT(Data1[[#This Row],[Order Date]],"YYY")</f>
        <v>2025</v>
      </c>
      <c r="P482" t="str">
        <f>TEXT(Data1[[#This Row],[Order Date]],"MMM")</f>
        <v>Feb</v>
      </c>
      <c r="Q482" t="str">
        <f>TEXT(Data1[[#This Row],[Order Date]],"DDD")</f>
        <v>Sat</v>
      </c>
      <c r="R482">
        <f t="shared" si="7"/>
        <v>4</v>
      </c>
    </row>
    <row r="483" spans="1:18" x14ac:dyDescent="0.35">
      <c r="A483">
        <v>482</v>
      </c>
      <c r="B483" t="s">
        <v>528</v>
      </c>
      <c r="C483" t="s">
        <v>17</v>
      </c>
      <c r="D483" t="s">
        <v>56</v>
      </c>
      <c r="E483" s="4">
        <v>45660</v>
      </c>
      <c r="F483" s="4">
        <v>45667</v>
      </c>
      <c r="G483" s="8">
        <v>9</v>
      </c>
      <c r="H483" s="8">
        <v>727</v>
      </c>
      <c r="I483" s="8">
        <f>Data1[[#This Row],[Unit Price]]*Data1[[#This Row],[Quantity]]</f>
        <v>6543</v>
      </c>
      <c r="J483" s="8">
        <f>Data1[[#This Row],[Revenue]]*VLOOKUP(Data1[[#This Row],[Product Name]],Table24[],2,FALSE)</f>
        <v>3598.65</v>
      </c>
      <c r="K483" s="8">
        <f>Data1[[#This Row],[Revenue]]-Data1[[#This Row],[Cost ]]</f>
        <v>2944.35</v>
      </c>
      <c r="L483" t="s">
        <v>14</v>
      </c>
      <c r="M483" t="s">
        <v>551</v>
      </c>
      <c r="N483" t="s">
        <v>15</v>
      </c>
      <c r="O483" t="str">
        <f>TEXT(Data1[[#This Row],[Order Date]],"YYY")</f>
        <v>2025</v>
      </c>
      <c r="P483" t="str">
        <f>TEXT(Data1[[#This Row],[Order Date]],"MMM")</f>
        <v>Jan</v>
      </c>
      <c r="Q483" t="str">
        <f>TEXT(Data1[[#This Row],[Order Date]],"DDD")</f>
        <v>Fri</v>
      </c>
      <c r="R483">
        <f t="shared" si="7"/>
        <v>7</v>
      </c>
    </row>
    <row r="484" spans="1:18" x14ac:dyDescent="0.35">
      <c r="A484">
        <v>483</v>
      </c>
      <c r="B484" t="s">
        <v>529</v>
      </c>
      <c r="C484" t="s">
        <v>12</v>
      </c>
      <c r="D484" t="s">
        <v>27</v>
      </c>
      <c r="E484" s="4">
        <v>45704</v>
      </c>
      <c r="F484" s="4">
        <v>45708</v>
      </c>
      <c r="G484" s="8">
        <v>5</v>
      </c>
      <c r="H484" s="8">
        <v>314</v>
      </c>
      <c r="I484" s="8">
        <f>Data1[[#This Row],[Unit Price]]*Data1[[#This Row],[Quantity]]</f>
        <v>1570</v>
      </c>
      <c r="J484" s="8">
        <f>Data1[[#This Row],[Revenue]]*VLOOKUP(Data1[[#This Row],[Product Name]],Table24[],2,FALSE)</f>
        <v>1020.5</v>
      </c>
      <c r="K484" s="8">
        <f>Data1[[#This Row],[Revenue]]-Data1[[#This Row],[Cost ]]</f>
        <v>549.5</v>
      </c>
      <c r="L484" t="s">
        <v>14</v>
      </c>
      <c r="M484" t="s">
        <v>33</v>
      </c>
      <c r="N484" t="s">
        <v>29</v>
      </c>
      <c r="O484" t="str">
        <f>TEXT(Data1[[#This Row],[Order Date]],"YYY")</f>
        <v>2025</v>
      </c>
      <c r="P484" t="str">
        <f>TEXT(Data1[[#This Row],[Order Date]],"MMM")</f>
        <v>Feb</v>
      </c>
      <c r="Q484" t="str">
        <f>TEXT(Data1[[#This Row],[Order Date]],"DDD")</f>
        <v>Sun</v>
      </c>
      <c r="R484">
        <f t="shared" si="7"/>
        <v>4</v>
      </c>
    </row>
    <row r="485" spans="1:18" x14ac:dyDescent="0.35">
      <c r="A485">
        <v>484</v>
      </c>
      <c r="B485" t="s">
        <v>530</v>
      </c>
      <c r="C485" t="s">
        <v>31</v>
      </c>
      <c r="D485" t="s">
        <v>76</v>
      </c>
      <c r="E485" s="4">
        <v>45920</v>
      </c>
      <c r="F485" s="4">
        <v>45924</v>
      </c>
      <c r="G485" s="8">
        <v>8</v>
      </c>
      <c r="H485" s="8">
        <v>419</v>
      </c>
      <c r="I485" s="8">
        <f>Data1[[#This Row],[Unit Price]]*Data1[[#This Row],[Quantity]]</f>
        <v>3352</v>
      </c>
      <c r="J485" s="8">
        <f>Data1[[#This Row],[Revenue]]*VLOOKUP(Data1[[#This Row],[Product Name]],Table24[],2,FALSE)</f>
        <v>2514</v>
      </c>
      <c r="K485" s="8">
        <f>Data1[[#This Row],[Revenue]]-Data1[[#This Row],[Cost ]]</f>
        <v>838</v>
      </c>
      <c r="L485" t="s">
        <v>28</v>
      </c>
      <c r="M485" t="s">
        <v>551</v>
      </c>
      <c r="N485" t="s">
        <v>46</v>
      </c>
      <c r="O485" t="str">
        <f>TEXT(Data1[[#This Row],[Order Date]],"YYY")</f>
        <v>2025</v>
      </c>
      <c r="P485" t="str">
        <f>TEXT(Data1[[#This Row],[Order Date]],"MMM")</f>
        <v>Sep</v>
      </c>
      <c r="Q485" t="str">
        <f>TEXT(Data1[[#This Row],[Order Date]],"DDD")</f>
        <v>Sat</v>
      </c>
      <c r="R485">
        <f t="shared" si="7"/>
        <v>4</v>
      </c>
    </row>
    <row r="486" spans="1:18" x14ac:dyDescent="0.35">
      <c r="A486">
        <v>485</v>
      </c>
      <c r="B486" t="s">
        <v>39</v>
      </c>
      <c r="C486" t="s">
        <v>17</v>
      </c>
      <c r="D486" t="s">
        <v>44</v>
      </c>
      <c r="E486" s="4">
        <v>45987</v>
      </c>
      <c r="F486" s="4">
        <v>45996</v>
      </c>
      <c r="G486" s="8">
        <v>5</v>
      </c>
      <c r="H486" s="8">
        <v>900</v>
      </c>
      <c r="I486" s="8">
        <f>Data1[[#This Row],[Unit Price]]*Data1[[#This Row],[Quantity]]</f>
        <v>4500</v>
      </c>
      <c r="J486" s="8">
        <f>Data1[[#This Row],[Revenue]]*VLOOKUP(Data1[[#This Row],[Product Name]],Table24[],2,FALSE)</f>
        <v>2700</v>
      </c>
      <c r="K486" s="8">
        <f>Data1[[#This Row],[Revenue]]-Data1[[#This Row],[Cost ]]</f>
        <v>1800</v>
      </c>
      <c r="L486" t="s">
        <v>28</v>
      </c>
      <c r="M486" t="s">
        <v>549</v>
      </c>
      <c r="N486" t="s">
        <v>46</v>
      </c>
      <c r="O486" t="str">
        <f>TEXT(Data1[[#This Row],[Order Date]],"YYY")</f>
        <v>2025</v>
      </c>
      <c r="P486" t="str">
        <f>TEXT(Data1[[#This Row],[Order Date]],"MMM")</f>
        <v>Nov</v>
      </c>
      <c r="Q486" t="str">
        <f>TEXT(Data1[[#This Row],[Order Date]],"DDD")</f>
        <v>Wed</v>
      </c>
      <c r="R486">
        <f t="shared" si="7"/>
        <v>9</v>
      </c>
    </row>
    <row r="487" spans="1:18" x14ac:dyDescent="0.35">
      <c r="A487">
        <v>486</v>
      </c>
      <c r="B487" t="s">
        <v>41</v>
      </c>
      <c r="C487" t="s">
        <v>24</v>
      </c>
      <c r="D487" t="s">
        <v>25</v>
      </c>
      <c r="E487" s="4">
        <v>45988</v>
      </c>
      <c r="F487" s="4">
        <v>45994</v>
      </c>
      <c r="G487" s="8">
        <v>7</v>
      </c>
      <c r="H487" s="8">
        <v>444</v>
      </c>
      <c r="I487" s="8">
        <f>Data1[[#This Row],[Unit Price]]*Data1[[#This Row],[Quantity]]</f>
        <v>3108</v>
      </c>
      <c r="J487" s="8">
        <f>Data1[[#This Row],[Revenue]]*VLOOKUP(Data1[[#This Row],[Product Name]],Table24[],2,FALSE)</f>
        <v>1709.4</v>
      </c>
      <c r="K487" s="8">
        <f>Data1[[#This Row],[Revenue]]-Data1[[#This Row],[Cost ]]</f>
        <v>1398.6</v>
      </c>
      <c r="L487" t="s">
        <v>28</v>
      </c>
      <c r="M487" t="s">
        <v>549</v>
      </c>
      <c r="N487" t="s">
        <v>46</v>
      </c>
      <c r="O487" t="str">
        <f>TEXT(Data1[[#This Row],[Order Date]],"YYY")</f>
        <v>2025</v>
      </c>
      <c r="P487" t="str">
        <f>TEXT(Data1[[#This Row],[Order Date]],"MMM")</f>
        <v>Nov</v>
      </c>
      <c r="Q487" t="str">
        <f>TEXT(Data1[[#This Row],[Order Date]],"DDD")</f>
        <v>Thu</v>
      </c>
      <c r="R487">
        <f t="shared" si="7"/>
        <v>6</v>
      </c>
    </row>
    <row r="488" spans="1:18" x14ac:dyDescent="0.35">
      <c r="A488">
        <v>487</v>
      </c>
      <c r="B488" t="s">
        <v>43</v>
      </c>
      <c r="C488" t="s">
        <v>24</v>
      </c>
      <c r="D488" t="s">
        <v>25</v>
      </c>
      <c r="E488" s="4">
        <v>45814</v>
      </c>
      <c r="F488" s="4">
        <v>45817</v>
      </c>
      <c r="G488" s="8">
        <v>5</v>
      </c>
      <c r="H488" s="8">
        <v>615</v>
      </c>
      <c r="I488" s="8">
        <f>Data1[[#This Row],[Unit Price]]*Data1[[#This Row],[Quantity]]</f>
        <v>3075</v>
      </c>
      <c r="J488" s="8">
        <f>Data1[[#This Row],[Revenue]]*VLOOKUP(Data1[[#This Row],[Product Name]],Table24[],2,FALSE)</f>
        <v>1691.2500000000002</v>
      </c>
      <c r="K488" s="8">
        <f>Data1[[#This Row],[Revenue]]-Data1[[#This Row],[Cost ]]</f>
        <v>1383.7499999999998</v>
      </c>
      <c r="L488" t="s">
        <v>28</v>
      </c>
      <c r="M488" t="s">
        <v>549</v>
      </c>
      <c r="N488" t="s">
        <v>15</v>
      </c>
      <c r="O488" t="str">
        <f>TEXT(Data1[[#This Row],[Order Date]],"YYY")</f>
        <v>2025</v>
      </c>
      <c r="P488" t="str">
        <f>TEXT(Data1[[#This Row],[Order Date]],"MMM")</f>
        <v>Jun</v>
      </c>
      <c r="Q488" t="str">
        <f>TEXT(Data1[[#This Row],[Order Date]],"DDD")</f>
        <v>Fri</v>
      </c>
      <c r="R488">
        <f t="shared" si="7"/>
        <v>3</v>
      </c>
    </row>
    <row r="489" spans="1:18" x14ac:dyDescent="0.35">
      <c r="A489">
        <v>488</v>
      </c>
      <c r="B489" t="s">
        <v>45</v>
      </c>
      <c r="C489" t="s">
        <v>17</v>
      </c>
      <c r="D489" t="s">
        <v>64</v>
      </c>
      <c r="E489" s="4">
        <v>46006</v>
      </c>
      <c r="F489" s="4">
        <v>46007</v>
      </c>
      <c r="G489" s="8">
        <v>7</v>
      </c>
      <c r="H489" s="8">
        <v>595</v>
      </c>
      <c r="I489" s="8">
        <f>Data1[[#This Row],[Unit Price]]*Data1[[#This Row],[Quantity]]</f>
        <v>4165</v>
      </c>
      <c r="J489" s="8">
        <f>Data1[[#This Row],[Revenue]]*VLOOKUP(Data1[[#This Row],[Product Name]],Table24[],2,FALSE)</f>
        <v>2082.5</v>
      </c>
      <c r="K489" s="8">
        <f>Data1[[#This Row],[Revenue]]-Data1[[#This Row],[Cost ]]</f>
        <v>2082.5</v>
      </c>
      <c r="L489" t="s">
        <v>14</v>
      </c>
      <c r="M489" t="s">
        <v>551</v>
      </c>
      <c r="N489" t="s">
        <v>19</v>
      </c>
      <c r="O489" t="str">
        <f>TEXT(Data1[[#This Row],[Order Date]],"YYY")</f>
        <v>2025</v>
      </c>
      <c r="P489" t="str">
        <f>TEXT(Data1[[#This Row],[Order Date]],"MMM")</f>
        <v>Dec</v>
      </c>
      <c r="Q489" t="str">
        <f>TEXT(Data1[[#This Row],[Order Date]],"DDD")</f>
        <v>Mon</v>
      </c>
      <c r="R489">
        <f t="shared" si="7"/>
        <v>1</v>
      </c>
    </row>
    <row r="490" spans="1:18" x14ac:dyDescent="0.35">
      <c r="A490">
        <v>489</v>
      </c>
      <c r="B490" t="s">
        <v>47</v>
      </c>
      <c r="C490" t="s">
        <v>31</v>
      </c>
      <c r="D490" t="s">
        <v>50</v>
      </c>
      <c r="E490" s="4">
        <v>45660</v>
      </c>
      <c r="F490" s="4">
        <v>45669</v>
      </c>
      <c r="G490" s="8">
        <v>1</v>
      </c>
      <c r="H490" s="8">
        <v>669</v>
      </c>
      <c r="I490" s="8">
        <f>Data1[[#This Row],[Unit Price]]*Data1[[#This Row],[Quantity]]</f>
        <v>669</v>
      </c>
      <c r="J490" s="8">
        <f>Data1[[#This Row],[Revenue]]*VLOOKUP(Data1[[#This Row],[Product Name]],Table24[],2,FALSE)</f>
        <v>468.29999999999995</v>
      </c>
      <c r="K490" s="8">
        <f>Data1[[#This Row],[Revenue]]-Data1[[#This Row],[Cost ]]</f>
        <v>200.70000000000005</v>
      </c>
      <c r="L490" t="s">
        <v>14</v>
      </c>
      <c r="M490" t="s">
        <v>551</v>
      </c>
      <c r="N490" t="s">
        <v>19</v>
      </c>
      <c r="O490" t="str">
        <f>TEXT(Data1[[#This Row],[Order Date]],"YYY")</f>
        <v>2025</v>
      </c>
      <c r="P490" t="str">
        <f>TEXT(Data1[[#This Row],[Order Date]],"MMM")</f>
        <v>Jan</v>
      </c>
      <c r="Q490" t="str">
        <f>TEXT(Data1[[#This Row],[Order Date]],"DDD")</f>
        <v>Fri</v>
      </c>
      <c r="R490">
        <f t="shared" si="7"/>
        <v>9</v>
      </c>
    </row>
    <row r="491" spans="1:18" x14ac:dyDescent="0.35">
      <c r="A491">
        <v>490</v>
      </c>
      <c r="B491" t="s">
        <v>48</v>
      </c>
      <c r="C491" t="s">
        <v>21</v>
      </c>
      <c r="D491" t="s">
        <v>40</v>
      </c>
      <c r="E491" s="4">
        <v>45879</v>
      </c>
      <c r="F491" s="4">
        <v>45882</v>
      </c>
      <c r="G491" s="8">
        <v>9</v>
      </c>
      <c r="H491" s="8">
        <v>967</v>
      </c>
      <c r="I491" s="8">
        <f>Data1[[#This Row],[Unit Price]]*Data1[[#This Row],[Quantity]]</f>
        <v>8703</v>
      </c>
      <c r="J491" s="8">
        <f>Data1[[#This Row],[Revenue]]*VLOOKUP(Data1[[#This Row],[Product Name]],Table24[],2,FALSE)</f>
        <v>5656.95</v>
      </c>
      <c r="K491" s="8">
        <f>Data1[[#This Row],[Revenue]]-Data1[[#This Row],[Cost ]]</f>
        <v>3046.05</v>
      </c>
      <c r="L491" t="s">
        <v>14</v>
      </c>
      <c r="M491" t="s">
        <v>33</v>
      </c>
      <c r="N491" t="s">
        <v>19</v>
      </c>
      <c r="O491" t="str">
        <f>TEXT(Data1[[#This Row],[Order Date]],"YYY")</f>
        <v>2025</v>
      </c>
      <c r="P491" t="str">
        <f>TEXT(Data1[[#This Row],[Order Date]],"MMM")</f>
        <v>Aug</v>
      </c>
      <c r="Q491" t="str">
        <f>TEXT(Data1[[#This Row],[Order Date]],"DDD")</f>
        <v>Sun</v>
      </c>
      <c r="R491">
        <f t="shared" si="7"/>
        <v>3</v>
      </c>
    </row>
    <row r="492" spans="1:18" x14ac:dyDescent="0.35">
      <c r="A492">
        <v>491</v>
      </c>
      <c r="B492" t="s">
        <v>49</v>
      </c>
      <c r="C492" t="s">
        <v>12</v>
      </c>
      <c r="D492" t="s">
        <v>13</v>
      </c>
      <c r="E492" s="4">
        <v>45759</v>
      </c>
      <c r="F492" s="4">
        <v>45765</v>
      </c>
      <c r="G492" s="8">
        <v>5</v>
      </c>
      <c r="H492" s="8">
        <v>874</v>
      </c>
      <c r="I492" s="8">
        <f>Data1[[#This Row],[Unit Price]]*Data1[[#This Row],[Quantity]]</f>
        <v>4370</v>
      </c>
      <c r="J492" s="8">
        <f>Data1[[#This Row],[Revenue]]*VLOOKUP(Data1[[#This Row],[Product Name]],Table24[],2,FALSE)</f>
        <v>3277.5</v>
      </c>
      <c r="K492" s="8">
        <f>Data1[[#This Row],[Revenue]]-Data1[[#This Row],[Cost ]]</f>
        <v>1092.5</v>
      </c>
      <c r="L492" t="s">
        <v>14</v>
      </c>
      <c r="M492" t="s">
        <v>33</v>
      </c>
      <c r="N492" t="s">
        <v>46</v>
      </c>
      <c r="O492" t="str">
        <f>TEXT(Data1[[#This Row],[Order Date]],"YYY")</f>
        <v>2025</v>
      </c>
      <c r="P492" t="str">
        <f>TEXT(Data1[[#This Row],[Order Date]],"MMM")</f>
        <v>Apr</v>
      </c>
      <c r="Q492" t="str">
        <f>TEXT(Data1[[#This Row],[Order Date]],"DDD")</f>
        <v>Sat</v>
      </c>
      <c r="R492">
        <f t="shared" si="7"/>
        <v>6</v>
      </c>
    </row>
    <row r="493" spans="1:18" x14ac:dyDescent="0.35">
      <c r="A493">
        <v>492</v>
      </c>
      <c r="B493" t="s">
        <v>51</v>
      </c>
      <c r="C493" t="s">
        <v>24</v>
      </c>
      <c r="D493" t="s">
        <v>38</v>
      </c>
      <c r="E493" s="4">
        <v>45948</v>
      </c>
      <c r="F493" s="4">
        <v>45955</v>
      </c>
      <c r="G493" s="8">
        <v>6</v>
      </c>
      <c r="H493" s="8">
        <v>124</v>
      </c>
      <c r="I493" s="8">
        <f>Data1[[#This Row],[Unit Price]]*Data1[[#This Row],[Quantity]]</f>
        <v>744</v>
      </c>
      <c r="J493" s="8">
        <f>Data1[[#This Row],[Revenue]]*VLOOKUP(Data1[[#This Row],[Product Name]],Table24[],2,FALSE)</f>
        <v>372</v>
      </c>
      <c r="K493" s="8">
        <f>Data1[[#This Row],[Revenue]]-Data1[[#This Row],[Cost ]]</f>
        <v>372</v>
      </c>
      <c r="L493" t="s">
        <v>28</v>
      </c>
      <c r="M493" t="s">
        <v>551</v>
      </c>
      <c r="N493" t="s">
        <v>46</v>
      </c>
      <c r="O493" t="str">
        <f>TEXT(Data1[[#This Row],[Order Date]],"YYY")</f>
        <v>2025</v>
      </c>
      <c r="P493" t="str">
        <f>TEXT(Data1[[#This Row],[Order Date]],"MMM")</f>
        <v>Oct</v>
      </c>
      <c r="Q493" t="str">
        <f>TEXT(Data1[[#This Row],[Order Date]],"DDD")</f>
        <v>Sat</v>
      </c>
      <c r="R493">
        <f t="shared" si="7"/>
        <v>7</v>
      </c>
    </row>
    <row r="494" spans="1:18" x14ac:dyDescent="0.35">
      <c r="A494">
        <v>493</v>
      </c>
      <c r="B494" t="s">
        <v>53</v>
      </c>
      <c r="C494" t="s">
        <v>17</v>
      </c>
      <c r="D494" t="s">
        <v>44</v>
      </c>
      <c r="E494" s="4">
        <v>45956</v>
      </c>
      <c r="F494" s="4">
        <v>45962</v>
      </c>
      <c r="G494" s="8">
        <v>6</v>
      </c>
      <c r="H494" s="8">
        <v>894</v>
      </c>
      <c r="I494" s="8">
        <f>Data1[[#This Row],[Unit Price]]*Data1[[#This Row],[Quantity]]</f>
        <v>5364</v>
      </c>
      <c r="J494" s="8">
        <f>Data1[[#This Row],[Revenue]]*VLOOKUP(Data1[[#This Row],[Product Name]],Table24[],2,FALSE)</f>
        <v>3218.4</v>
      </c>
      <c r="K494" s="8">
        <f>Data1[[#This Row],[Revenue]]-Data1[[#This Row],[Cost ]]</f>
        <v>2145.6</v>
      </c>
      <c r="L494" t="s">
        <v>28</v>
      </c>
      <c r="M494" t="s">
        <v>33</v>
      </c>
      <c r="N494" t="s">
        <v>15</v>
      </c>
      <c r="O494" t="str">
        <f>TEXT(Data1[[#This Row],[Order Date]],"YYY")</f>
        <v>2025</v>
      </c>
      <c r="P494" t="str">
        <f>TEXT(Data1[[#This Row],[Order Date]],"MMM")</f>
        <v>Oct</v>
      </c>
      <c r="Q494" t="str">
        <f>TEXT(Data1[[#This Row],[Order Date]],"DDD")</f>
        <v>Sun</v>
      </c>
      <c r="R494">
        <f t="shared" si="7"/>
        <v>6</v>
      </c>
    </row>
    <row r="495" spans="1:18" x14ac:dyDescent="0.35">
      <c r="A495">
        <v>494</v>
      </c>
      <c r="B495" t="s">
        <v>55</v>
      </c>
      <c r="C495" t="s">
        <v>21</v>
      </c>
      <c r="D495" t="s">
        <v>54</v>
      </c>
      <c r="E495" s="4">
        <v>45800</v>
      </c>
      <c r="F495" s="4">
        <v>45803</v>
      </c>
      <c r="G495" s="8">
        <v>4</v>
      </c>
      <c r="H495" s="8">
        <v>740</v>
      </c>
      <c r="I495" s="8">
        <f>Data1[[#This Row],[Unit Price]]*Data1[[#This Row],[Quantity]]</f>
        <v>2960</v>
      </c>
      <c r="J495" s="8">
        <f>Data1[[#This Row],[Revenue]]*VLOOKUP(Data1[[#This Row],[Product Name]],Table24[],2,FALSE)</f>
        <v>2072</v>
      </c>
      <c r="K495" s="8">
        <f>Data1[[#This Row],[Revenue]]-Data1[[#This Row],[Cost ]]</f>
        <v>888</v>
      </c>
      <c r="L495" t="s">
        <v>14</v>
      </c>
      <c r="M495" t="s">
        <v>549</v>
      </c>
      <c r="N495" t="s">
        <v>29</v>
      </c>
      <c r="O495" t="str">
        <f>TEXT(Data1[[#This Row],[Order Date]],"YYY")</f>
        <v>2025</v>
      </c>
      <c r="P495" t="str">
        <f>TEXT(Data1[[#This Row],[Order Date]],"MMM")</f>
        <v>May</v>
      </c>
      <c r="Q495" t="str">
        <f>TEXT(Data1[[#This Row],[Order Date]],"DDD")</f>
        <v>Fri</v>
      </c>
      <c r="R495">
        <f t="shared" si="7"/>
        <v>3</v>
      </c>
    </row>
    <row r="496" spans="1:18" x14ac:dyDescent="0.35">
      <c r="A496">
        <v>495</v>
      </c>
      <c r="B496" t="s">
        <v>57</v>
      </c>
      <c r="C496" t="s">
        <v>31</v>
      </c>
      <c r="D496" t="s">
        <v>50</v>
      </c>
      <c r="E496" s="4">
        <v>45916</v>
      </c>
      <c r="F496" s="4">
        <v>45919</v>
      </c>
      <c r="G496" s="8">
        <v>10</v>
      </c>
      <c r="H496" s="8">
        <v>741</v>
      </c>
      <c r="I496" s="8">
        <f>Data1[[#This Row],[Unit Price]]*Data1[[#This Row],[Quantity]]</f>
        <v>7410</v>
      </c>
      <c r="J496" s="8">
        <f>Data1[[#This Row],[Revenue]]*VLOOKUP(Data1[[#This Row],[Product Name]],Table24[],2,FALSE)</f>
        <v>5187</v>
      </c>
      <c r="K496" s="8">
        <f>Data1[[#This Row],[Revenue]]-Data1[[#This Row],[Cost ]]</f>
        <v>2223</v>
      </c>
      <c r="L496" t="s">
        <v>28</v>
      </c>
      <c r="M496" t="s">
        <v>547</v>
      </c>
      <c r="N496" t="s">
        <v>46</v>
      </c>
      <c r="O496" t="str">
        <f>TEXT(Data1[[#This Row],[Order Date]],"YYY")</f>
        <v>2025</v>
      </c>
      <c r="P496" t="str">
        <f>TEXT(Data1[[#This Row],[Order Date]],"MMM")</f>
        <v>Sep</v>
      </c>
      <c r="Q496" t="str">
        <f>TEXT(Data1[[#This Row],[Order Date]],"DDD")</f>
        <v>Tue</v>
      </c>
      <c r="R496">
        <f t="shared" si="7"/>
        <v>3</v>
      </c>
    </row>
    <row r="497" spans="1:18" x14ac:dyDescent="0.35">
      <c r="A497">
        <v>496</v>
      </c>
      <c r="B497" t="s">
        <v>43</v>
      </c>
      <c r="C497" t="s">
        <v>12</v>
      </c>
      <c r="D497" t="s">
        <v>13</v>
      </c>
      <c r="E497" s="4">
        <v>45709</v>
      </c>
      <c r="F497" s="4">
        <v>45718</v>
      </c>
      <c r="G497" s="8">
        <v>1</v>
      </c>
      <c r="H497" s="8">
        <v>474</v>
      </c>
      <c r="I497" s="8">
        <f>Data1[[#This Row],[Unit Price]]*Data1[[#This Row],[Quantity]]</f>
        <v>474</v>
      </c>
      <c r="J497" s="8">
        <f>Data1[[#This Row],[Revenue]]*VLOOKUP(Data1[[#This Row],[Product Name]],Table24[],2,FALSE)</f>
        <v>355.5</v>
      </c>
      <c r="K497" s="8">
        <f>Data1[[#This Row],[Revenue]]-Data1[[#This Row],[Cost ]]</f>
        <v>118.5</v>
      </c>
      <c r="L497" t="s">
        <v>28</v>
      </c>
      <c r="M497" t="s">
        <v>33</v>
      </c>
      <c r="N497" t="s">
        <v>29</v>
      </c>
      <c r="O497" t="str">
        <f>TEXT(Data1[[#This Row],[Order Date]],"YYY")</f>
        <v>2025</v>
      </c>
      <c r="P497" t="str">
        <f>TEXT(Data1[[#This Row],[Order Date]],"MMM")</f>
        <v>Feb</v>
      </c>
      <c r="Q497" t="str">
        <f>TEXT(Data1[[#This Row],[Order Date]],"DDD")</f>
        <v>Fri</v>
      </c>
      <c r="R497">
        <f t="shared" si="7"/>
        <v>9</v>
      </c>
    </row>
    <row r="498" spans="1:18" x14ac:dyDescent="0.35">
      <c r="A498">
        <v>497</v>
      </c>
      <c r="B498" t="s">
        <v>59</v>
      </c>
      <c r="C498" t="s">
        <v>31</v>
      </c>
      <c r="D498" t="s">
        <v>76</v>
      </c>
      <c r="E498" s="4">
        <v>45691</v>
      </c>
      <c r="F498" s="4">
        <v>45696</v>
      </c>
      <c r="G498" s="8">
        <v>7</v>
      </c>
      <c r="H498" s="8">
        <v>811</v>
      </c>
      <c r="I498" s="8">
        <f>Data1[[#This Row],[Unit Price]]*Data1[[#This Row],[Quantity]]</f>
        <v>5677</v>
      </c>
      <c r="J498" s="8">
        <f>Data1[[#This Row],[Revenue]]*VLOOKUP(Data1[[#This Row],[Product Name]],Table24[],2,FALSE)</f>
        <v>4257.75</v>
      </c>
      <c r="K498" s="8">
        <f>Data1[[#This Row],[Revenue]]-Data1[[#This Row],[Cost ]]</f>
        <v>1419.25</v>
      </c>
      <c r="L498" t="s">
        <v>28</v>
      </c>
      <c r="M498" t="s">
        <v>550</v>
      </c>
      <c r="N498" t="s">
        <v>15</v>
      </c>
      <c r="O498" t="str">
        <f>TEXT(Data1[[#This Row],[Order Date]],"YYY")</f>
        <v>2025</v>
      </c>
      <c r="P498" t="str">
        <f>TEXT(Data1[[#This Row],[Order Date]],"MMM")</f>
        <v>Feb</v>
      </c>
      <c r="Q498" t="str">
        <f>TEXT(Data1[[#This Row],[Order Date]],"DDD")</f>
        <v>Mon</v>
      </c>
      <c r="R498">
        <f t="shared" si="7"/>
        <v>5</v>
      </c>
    </row>
    <row r="499" spans="1:18" x14ac:dyDescent="0.35">
      <c r="A499">
        <v>498</v>
      </c>
      <c r="B499" t="s">
        <v>61</v>
      </c>
      <c r="C499" t="s">
        <v>24</v>
      </c>
      <c r="D499" t="s">
        <v>25</v>
      </c>
      <c r="E499" s="4">
        <v>45741</v>
      </c>
      <c r="F499" s="4">
        <v>45745</v>
      </c>
      <c r="G499" s="8">
        <v>4</v>
      </c>
      <c r="H499" s="8">
        <v>247</v>
      </c>
      <c r="I499" s="8">
        <f>Data1[[#This Row],[Unit Price]]*Data1[[#This Row],[Quantity]]</f>
        <v>988</v>
      </c>
      <c r="J499" s="8">
        <f>Data1[[#This Row],[Revenue]]*VLOOKUP(Data1[[#This Row],[Product Name]],Table24[],2,FALSE)</f>
        <v>543.40000000000009</v>
      </c>
      <c r="K499" s="8">
        <f>Data1[[#This Row],[Revenue]]-Data1[[#This Row],[Cost ]]</f>
        <v>444.59999999999991</v>
      </c>
      <c r="L499" t="s">
        <v>14</v>
      </c>
      <c r="M499" t="s">
        <v>33</v>
      </c>
      <c r="N499" t="s">
        <v>46</v>
      </c>
      <c r="O499" t="str">
        <f>TEXT(Data1[[#This Row],[Order Date]],"YYY")</f>
        <v>2025</v>
      </c>
      <c r="P499" t="str">
        <f>TEXT(Data1[[#This Row],[Order Date]],"MMM")</f>
        <v>Mar</v>
      </c>
      <c r="Q499" t="str">
        <f>TEXT(Data1[[#This Row],[Order Date]],"DDD")</f>
        <v>Tue</v>
      </c>
      <c r="R499">
        <f t="shared" si="7"/>
        <v>4</v>
      </c>
    </row>
    <row r="500" spans="1:18" x14ac:dyDescent="0.35">
      <c r="A500">
        <v>499</v>
      </c>
      <c r="B500" t="s">
        <v>62</v>
      </c>
      <c r="C500" t="s">
        <v>31</v>
      </c>
      <c r="D500" t="s">
        <v>32</v>
      </c>
      <c r="E500" s="4">
        <v>45741</v>
      </c>
      <c r="F500" s="4">
        <v>45752</v>
      </c>
      <c r="G500" s="8">
        <v>3</v>
      </c>
      <c r="H500" s="8">
        <v>774</v>
      </c>
      <c r="I500" s="8">
        <f>Data1[[#This Row],[Unit Price]]*Data1[[#This Row],[Quantity]]</f>
        <v>2322</v>
      </c>
      <c r="J500" s="8">
        <f>Data1[[#This Row],[Revenue]]*VLOOKUP(Data1[[#This Row],[Product Name]],Table24[],2,FALSE)</f>
        <v>1741.5</v>
      </c>
      <c r="K500" s="8">
        <f>Data1[[#This Row],[Revenue]]-Data1[[#This Row],[Cost ]]</f>
        <v>580.5</v>
      </c>
      <c r="L500" t="s">
        <v>28</v>
      </c>
      <c r="M500" t="s">
        <v>547</v>
      </c>
      <c r="N500" t="s">
        <v>19</v>
      </c>
      <c r="O500" t="str">
        <f>TEXT(Data1[[#This Row],[Order Date]],"YYY")</f>
        <v>2025</v>
      </c>
      <c r="P500" t="str">
        <f>TEXT(Data1[[#This Row],[Order Date]],"MMM")</f>
        <v>Mar</v>
      </c>
      <c r="Q500" t="str">
        <f>TEXT(Data1[[#This Row],[Order Date]],"DDD")</f>
        <v>Tue</v>
      </c>
      <c r="R500">
        <f t="shared" si="7"/>
        <v>11</v>
      </c>
    </row>
    <row r="501" spans="1:18" x14ac:dyDescent="0.35">
      <c r="A501">
        <v>500</v>
      </c>
      <c r="B501" t="s">
        <v>63</v>
      </c>
      <c r="C501" t="s">
        <v>21</v>
      </c>
      <c r="D501" t="s">
        <v>83</v>
      </c>
      <c r="E501" s="4">
        <v>45753</v>
      </c>
      <c r="F501" s="4">
        <v>45759</v>
      </c>
      <c r="G501" s="8">
        <v>5</v>
      </c>
      <c r="H501" s="8">
        <v>63</v>
      </c>
      <c r="I501" s="8">
        <f>Data1[[#This Row],[Unit Price]]*Data1[[#This Row],[Quantity]]</f>
        <v>315</v>
      </c>
      <c r="J501" s="8">
        <f>Data1[[#This Row],[Revenue]]*VLOOKUP(Data1[[#This Row],[Product Name]],Table24[],2,FALSE)</f>
        <v>252</v>
      </c>
      <c r="K501" s="8">
        <f>Data1[[#This Row],[Revenue]]-Data1[[#This Row],[Cost ]]</f>
        <v>63</v>
      </c>
      <c r="L501" t="s">
        <v>14</v>
      </c>
      <c r="M501" t="s">
        <v>549</v>
      </c>
      <c r="N501" t="s">
        <v>46</v>
      </c>
      <c r="O501" t="str">
        <f>TEXT(Data1[[#This Row],[Order Date]],"YYY")</f>
        <v>2025</v>
      </c>
      <c r="P501" t="str">
        <f>TEXT(Data1[[#This Row],[Order Date]],"MMM")</f>
        <v>Apr</v>
      </c>
      <c r="Q501" t="str">
        <f>TEXT(Data1[[#This Row],[Order Date]],"DDD")</f>
        <v>Sun</v>
      </c>
      <c r="R501">
        <f t="shared" si="7"/>
        <v>6</v>
      </c>
    </row>
    <row r="502" spans="1:18" x14ac:dyDescent="0.35">
      <c r="A502">
        <v>501</v>
      </c>
      <c r="B502" t="s">
        <v>65</v>
      </c>
      <c r="C502" t="s">
        <v>31</v>
      </c>
      <c r="D502" t="s">
        <v>32</v>
      </c>
      <c r="E502" s="4">
        <v>45764</v>
      </c>
      <c r="F502" s="4">
        <v>45770</v>
      </c>
      <c r="G502" s="8">
        <v>1</v>
      </c>
      <c r="H502" s="8">
        <v>30</v>
      </c>
      <c r="I502" s="8">
        <f>Data1[[#This Row],[Unit Price]]*Data1[[#This Row],[Quantity]]</f>
        <v>30</v>
      </c>
      <c r="J502" s="8">
        <f>Data1[[#This Row],[Revenue]]*VLOOKUP(Data1[[#This Row],[Product Name]],Table24[],2,FALSE)</f>
        <v>22.5</v>
      </c>
      <c r="K502" s="8">
        <f>Data1[[#This Row],[Revenue]]-Data1[[#This Row],[Cost ]]</f>
        <v>7.5</v>
      </c>
      <c r="L502" t="s">
        <v>28</v>
      </c>
      <c r="M502" t="s">
        <v>33</v>
      </c>
      <c r="N502" t="s">
        <v>15</v>
      </c>
      <c r="O502" t="str">
        <f>TEXT(Data1[[#This Row],[Order Date]],"YYY")</f>
        <v>2025</v>
      </c>
      <c r="P502" t="str">
        <f>TEXT(Data1[[#This Row],[Order Date]],"MMM")</f>
        <v>Apr</v>
      </c>
      <c r="Q502" t="str">
        <f>TEXT(Data1[[#This Row],[Order Date]],"DDD")</f>
        <v>Thu</v>
      </c>
      <c r="R502">
        <f t="shared" si="7"/>
        <v>6</v>
      </c>
    </row>
    <row r="503" spans="1:18" x14ac:dyDescent="0.35">
      <c r="A503">
        <v>502</v>
      </c>
      <c r="B503" t="s">
        <v>66</v>
      </c>
      <c r="C503" t="s">
        <v>12</v>
      </c>
      <c r="D503" t="s">
        <v>13</v>
      </c>
      <c r="E503" s="4">
        <v>45931</v>
      </c>
      <c r="F503" s="4">
        <v>45933</v>
      </c>
      <c r="G503" s="8">
        <v>7</v>
      </c>
      <c r="H503" s="8">
        <v>149</v>
      </c>
      <c r="I503" s="8">
        <f>Data1[[#This Row],[Unit Price]]*Data1[[#This Row],[Quantity]]</f>
        <v>1043</v>
      </c>
      <c r="J503" s="8">
        <f>Data1[[#This Row],[Revenue]]*VLOOKUP(Data1[[#This Row],[Product Name]],Table24[],2,FALSE)</f>
        <v>782.25</v>
      </c>
      <c r="K503" s="8">
        <f>Data1[[#This Row],[Revenue]]-Data1[[#This Row],[Cost ]]</f>
        <v>260.75</v>
      </c>
      <c r="L503" t="s">
        <v>28</v>
      </c>
      <c r="M503" t="s">
        <v>551</v>
      </c>
      <c r="N503" t="s">
        <v>29</v>
      </c>
      <c r="O503" t="str">
        <f>TEXT(Data1[[#This Row],[Order Date]],"YYY")</f>
        <v>2025</v>
      </c>
      <c r="P503" t="str">
        <f>TEXT(Data1[[#This Row],[Order Date]],"MMM")</f>
        <v>Oct</v>
      </c>
      <c r="Q503" t="str">
        <f>TEXT(Data1[[#This Row],[Order Date]],"DDD")</f>
        <v>Wed</v>
      </c>
      <c r="R503">
        <f t="shared" si="7"/>
        <v>2</v>
      </c>
    </row>
    <row r="504" spans="1:18" x14ac:dyDescent="0.35">
      <c r="A504">
        <v>503</v>
      </c>
      <c r="B504" t="s">
        <v>67</v>
      </c>
      <c r="C504" t="s">
        <v>31</v>
      </c>
      <c r="D504" t="s">
        <v>42</v>
      </c>
      <c r="E504" s="4">
        <v>45662</v>
      </c>
      <c r="F504" s="4">
        <v>45663</v>
      </c>
      <c r="G504" s="8">
        <v>4</v>
      </c>
      <c r="H504" s="8">
        <v>212</v>
      </c>
      <c r="I504" s="8">
        <f>Data1[[#This Row],[Unit Price]]*Data1[[#This Row],[Quantity]]</f>
        <v>848</v>
      </c>
      <c r="J504" s="8">
        <f>Data1[[#This Row],[Revenue]]*VLOOKUP(Data1[[#This Row],[Product Name]],Table24[],2,FALSE)</f>
        <v>551.20000000000005</v>
      </c>
      <c r="K504" s="8">
        <f>Data1[[#This Row],[Revenue]]-Data1[[#This Row],[Cost ]]</f>
        <v>296.79999999999995</v>
      </c>
      <c r="L504" t="s">
        <v>14</v>
      </c>
      <c r="M504" t="s">
        <v>550</v>
      </c>
      <c r="N504" t="s">
        <v>15</v>
      </c>
      <c r="O504" t="str">
        <f>TEXT(Data1[[#This Row],[Order Date]],"YYY")</f>
        <v>2025</v>
      </c>
      <c r="P504" t="str">
        <f>TEXT(Data1[[#This Row],[Order Date]],"MMM")</f>
        <v>Jan</v>
      </c>
      <c r="Q504" t="str">
        <f>TEXT(Data1[[#This Row],[Order Date]],"DDD")</f>
        <v>Sun</v>
      </c>
      <c r="R504">
        <f t="shared" si="7"/>
        <v>1</v>
      </c>
    </row>
    <row r="505" spans="1:18" x14ac:dyDescent="0.35">
      <c r="A505">
        <v>504</v>
      </c>
      <c r="B505" t="s">
        <v>68</v>
      </c>
      <c r="C505" t="s">
        <v>24</v>
      </c>
      <c r="D505" t="s">
        <v>70</v>
      </c>
      <c r="E505" s="4">
        <v>45669</v>
      </c>
      <c r="F505" s="4">
        <v>45684</v>
      </c>
      <c r="G505" s="8">
        <v>10</v>
      </c>
      <c r="H505" s="8">
        <v>639</v>
      </c>
      <c r="I505" s="8">
        <f>Data1[[#This Row],[Unit Price]]*Data1[[#This Row],[Quantity]]</f>
        <v>6390</v>
      </c>
      <c r="J505" s="8">
        <f>Data1[[#This Row],[Revenue]]*VLOOKUP(Data1[[#This Row],[Product Name]],Table24[],2,FALSE)</f>
        <v>3514.5000000000005</v>
      </c>
      <c r="K505" s="8">
        <f>Data1[[#This Row],[Revenue]]-Data1[[#This Row],[Cost ]]</f>
        <v>2875.4999999999995</v>
      </c>
      <c r="L505" t="s">
        <v>28</v>
      </c>
      <c r="M505" t="s">
        <v>547</v>
      </c>
      <c r="N505" t="s">
        <v>46</v>
      </c>
      <c r="O505" t="str">
        <f>TEXT(Data1[[#This Row],[Order Date]],"YYY")</f>
        <v>2025</v>
      </c>
      <c r="P505" t="str">
        <f>TEXT(Data1[[#This Row],[Order Date]],"MMM")</f>
        <v>Jan</v>
      </c>
      <c r="Q505" t="str">
        <f>TEXT(Data1[[#This Row],[Order Date]],"DDD")</f>
        <v>Sun</v>
      </c>
      <c r="R505">
        <f t="shared" si="7"/>
        <v>15</v>
      </c>
    </row>
    <row r="506" spans="1:18" x14ac:dyDescent="0.35">
      <c r="A506">
        <v>505</v>
      </c>
      <c r="B506" t="s">
        <v>69</v>
      </c>
      <c r="C506" t="s">
        <v>17</v>
      </c>
      <c r="D506" t="s">
        <v>44</v>
      </c>
      <c r="E506" s="4">
        <v>45682</v>
      </c>
      <c r="F506" s="4">
        <v>45683</v>
      </c>
      <c r="G506" s="8">
        <v>7</v>
      </c>
      <c r="H506" s="8">
        <v>785</v>
      </c>
      <c r="I506" s="8">
        <f>Data1[[#This Row],[Unit Price]]*Data1[[#This Row],[Quantity]]</f>
        <v>5495</v>
      </c>
      <c r="J506" s="8">
        <f>Data1[[#This Row],[Revenue]]*VLOOKUP(Data1[[#This Row],[Product Name]],Table24[],2,FALSE)</f>
        <v>3297</v>
      </c>
      <c r="K506" s="8">
        <f>Data1[[#This Row],[Revenue]]-Data1[[#This Row],[Cost ]]</f>
        <v>2198</v>
      </c>
      <c r="L506" t="s">
        <v>14</v>
      </c>
      <c r="M506" t="s">
        <v>547</v>
      </c>
      <c r="N506" t="s">
        <v>19</v>
      </c>
      <c r="O506" t="str">
        <f>TEXT(Data1[[#This Row],[Order Date]],"YYY")</f>
        <v>2025</v>
      </c>
      <c r="P506" t="str">
        <f>TEXT(Data1[[#This Row],[Order Date]],"MMM")</f>
        <v>Jan</v>
      </c>
      <c r="Q506" t="str">
        <f>TEXT(Data1[[#This Row],[Order Date]],"DDD")</f>
        <v>Sat</v>
      </c>
      <c r="R506">
        <f t="shared" si="7"/>
        <v>1</v>
      </c>
    </row>
    <row r="507" spans="1:18" x14ac:dyDescent="0.35">
      <c r="A507">
        <v>506</v>
      </c>
      <c r="B507" t="s">
        <v>71</v>
      </c>
      <c r="C507" t="s">
        <v>21</v>
      </c>
      <c r="D507" t="s">
        <v>54</v>
      </c>
      <c r="E507" s="4">
        <v>45915</v>
      </c>
      <c r="F507" s="4">
        <v>45918</v>
      </c>
      <c r="G507" s="8">
        <v>8</v>
      </c>
      <c r="H507" s="8">
        <v>656</v>
      </c>
      <c r="I507" s="8">
        <f>Data1[[#This Row],[Unit Price]]*Data1[[#This Row],[Quantity]]</f>
        <v>5248</v>
      </c>
      <c r="J507" s="8">
        <f>Data1[[#This Row],[Revenue]]*VLOOKUP(Data1[[#This Row],[Product Name]],Table24[],2,FALSE)</f>
        <v>3673.6</v>
      </c>
      <c r="K507" s="8">
        <f>Data1[[#This Row],[Revenue]]-Data1[[#This Row],[Cost ]]</f>
        <v>1574.4</v>
      </c>
      <c r="L507" t="s">
        <v>14</v>
      </c>
      <c r="M507" t="s">
        <v>551</v>
      </c>
      <c r="N507" t="s">
        <v>46</v>
      </c>
      <c r="O507" t="str">
        <f>TEXT(Data1[[#This Row],[Order Date]],"YYY")</f>
        <v>2025</v>
      </c>
      <c r="P507" t="str">
        <f>TEXT(Data1[[#This Row],[Order Date]],"MMM")</f>
        <v>Sep</v>
      </c>
      <c r="Q507" t="str">
        <f>TEXT(Data1[[#This Row],[Order Date]],"DDD")</f>
        <v>Mon</v>
      </c>
      <c r="R507">
        <f t="shared" si="7"/>
        <v>3</v>
      </c>
    </row>
    <row r="508" spans="1:18" x14ac:dyDescent="0.35">
      <c r="A508">
        <v>507</v>
      </c>
      <c r="B508" t="s">
        <v>72</v>
      </c>
      <c r="C508" t="s">
        <v>21</v>
      </c>
      <c r="D508" t="s">
        <v>83</v>
      </c>
      <c r="E508" s="4">
        <v>45691</v>
      </c>
      <c r="F508" s="4">
        <v>45699</v>
      </c>
      <c r="G508" s="8">
        <v>3</v>
      </c>
      <c r="H508" s="8">
        <v>703</v>
      </c>
      <c r="I508" s="8">
        <f>Data1[[#This Row],[Unit Price]]*Data1[[#This Row],[Quantity]]</f>
        <v>2109</v>
      </c>
      <c r="J508" s="8">
        <f>Data1[[#This Row],[Revenue]]*VLOOKUP(Data1[[#This Row],[Product Name]],Table24[],2,FALSE)</f>
        <v>1687.2</v>
      </c>
      <c r="K508" s="8">
        <f>Data1[[#This Row],[Revenue]]-Data1[[#This Row],[Cost ]]</f>
        <v>421.79999999999995</v>
      </c>
      <c r="L508" t="s">
        <v>14</v>
      </c>
      <c r="M508" t="s">
        <v>547</v>
      </c>
      <c r="N508" t="s">
        <v>29</v>
      </c>
      <c r="O508" t="str">
        <f>TEXT(Data1[[#This Row],[Order Date]],"YYY")</f>
        <v>2025</v>
      </c>
      <c r="P508" t="str">
        <f>TEXT(Data1[[#This Row],[Order Date]],"MMM")</f>
        <v>Feb</v>
      </c>
      <c r="Q508" t="str">
        <f>TEXT(Data1[[#This Row],[Order Date]],"DDD")</f>
        <v>Mon</v>
      </c>
      <c r="R508">
        <f t="shared" si="7"/>
        <v>8</v>
      </c>
    </row>
    <row r="509" spans="1:18" x14ac:dyDescent="0.35">
      <c r="A509">
        <v>508</v>
      </c>
      <c r="B509" t="s">
        <v>73</v>
      </c>
      <c r="C509" t="s">
        <v>17</v>
      </c>
      <c r="D509" t="s">
        <v>18</v>
      </c>
      <c r="E509" s="4">
        <v>45936</v>
      </c>
      <c r="F509" s="4">
        <v>45940</v>
      </c>
      <c r="G509" s="8">
        <v>3</v>
      </c>
      <c r="H509" s="8">
        <v>908</v>
      </c>
      <c r="I509" s="8">
        <f>Data1[[#This Row],[Unit Price]]*Data1[[#This Row],[Quantity]]</f>
        <v>2724</v>
      </c>
      <c r="J509" s="8">
        <f>Data1[[#This Row],[Revenue]]*VLOOKUP(Data1[[#This Row],[Product Name]],Table24[],2,FALSE)</f>
        <v>1362</v>
      </c>
      <c r="K509" s="8">
        <f>Data1[[#This Row],[Revenue]]-Data1[[#This Row],[Cost ]]</f>
        <v>1362</v>
      </c>
      <c r="L509" t="s">
        <v>28</v>
      </c>
      <c r="M509" t="s">
        <v>547</v>
      </c>
      <c r="N509" t="s">
        <v>15</v>
      </c>
      <c r="O509" t="str">
        <f>TEXT(Data1[[#This Row],[Order Date]],"YYY")</f>
        <v>2025</v>
      </c>
      <c r="P509" t="str">
        <f>TEXT(Data1[[#This Row],[Order Date]],"MMM")</f>
        <v>Oct</v>
      </c>
      <c r="Q509" t="str">
        <f>TEXT(Data1[[#This Row],[Order Date]],"DDD")</f>
        <v>Mon</v>
      </c>
      <c r="R509">
        <f t="shared" si="7"/>
        <v>4</v>
      </c>
    </row>
    <row r="510" spans="1:18" x14ac:dyDescent="0.35">
      <c r="A510">
        <v>509</v>
      </c>
      <c r="B510" t="s">
        <v>74</v>
      </c>
      <c r="C510" t="s">
        <v>31</v>
      </c>
      <c r="D510" t="s">
        <v>50</v>
      </c>
      <c r="E510" s="4">
        <v>45949</v>
      </c>
      <c r="F510" s="4">
        <v>45961</v>
      </c>
      <c r="G510" s="8">
        <v>7</v>
      </c>
      <c r="H510" s="8">
        <v>50</v>
      </c>
      <c r="I510" s="8">
        <f>Data1[[#This Row],[Unit Price]]*Data1[[#This Row],[Quantity]]</f>
        <v>350</v>
      </c>
      <c r="J510" s="8">
        <f>Data1[[#This Row],[Revenue]]*VLOOKUP(Data1[[#This Row],[Product Name]],Table24[],2,FALSE)</f>
        <v>244.99999999999997</v>
      </c>
      <c r="K510" s="8">
        <f>Data1[[#This Row],[Revenue]]-Data1[[#This Row],[Cost ]]</f>
        <v>105.00000000000003</v>
      </c>
      <c r="L510" t="s">
        <v>28</v>
      </c>
      <c r="M510" t="s">
        <v>550</v>
      </c>
      <c r="N510" t="s">
        <v>29</v>
      </c>
      <c r="O510" t="str">
        <f>TEXT(Data1[[#This Row],[Order Date]],"YYY")</f>
        <v>2025</v>
      </c>
      <c r="P510" t="str">
        <f>TEXT(Data1[[#This Row],[Order Date]],"MMM")</f>
        <v>Oct</v>
      </c>
      <c r="Q510" t="str">
        <f>TEXT(Data1[[#This Row],[Order Date]],"DDD")</f>
        <v>Sun</v>
      </c>
      <c r="R510">
        <f t="shared" si="7"/>
        <v>12</v>
      </c>
    </row>
    <row r="511" spans="1:18" x14ac:dyDescent="0.35">
      <c r="A511">
        <v>510</v>
      </c>
      <c r="B511" t="s">
        <v>75</v>
      </c>
      <c r="C511" t="s">
        <v>21</v>
      </c>
      <c r="D511" t="s">
        <v>54</v>
      </c>
      <c r="E511" s="4">
        <v>45804</v>
      </c>
      <c r="F511" s="4">
        <v>45812</v>
      </c>
      <c r="G511" s="8">
        <v>10</v>
      </c>
      <c r="H511" s="8">
        <v>723</v>
      </c>
      <c r="I511" s="8">
        <f>Data1[[#This Row],[Unit Price]]*Data1[[#This Row],[Quantity]]</f>
        <v>7230</v>
      </c>
      <c r="J511" s="8">
        <f>Data1[[#This Row],[Revenue]]*VLOOKUP(Data1[[#This Row],[Product Name]],Table24[],2,FALSE)</f>
        <v>5061</v>
      </c>
      <c r="K511" s="8">
        <f>Data1[[#This Row],[Revenue]]-Data1[[#This Row],[Cost ]]</f>
        <v>2169</v>
      </c>
      <c r="L511" t="s">
        <v>28</v>
      </c>
      <c r="M511" t="s">
        <v>549</v>
      </c>
      <c r="N511" t="s">
        <v>29</v>
      </c>
      <c r="O511" t="str">
        <f>TEXT(Data1[[#This Row],[Order Date]],"YYY")</f>
        <v>2025</v>
      </c>
      <c r="P511" t="str">
        <f>TEXT(Data1[[#This Row],[Order Date]],"MMM")</f>
        <v>May</v>
      </c>
      <c r="Q511" t="str">
        <f>TEXT(Data1[[#This Row],[Order Date]],"DDD")</f>
        <v>Tue</v>
      </c>
      <c r="R511">
        <f t="shared" si="7"/>
        <v>8</v>
      </c>
    </row>
    <row r="512" spans="1:18" x14ac:dyDescent="0.35">
      <c r="A512">
        <v>511</v>
      </c>
      <c r="B512" t="s">
        <v>77</v>
      </c>
      <c r="C512" t="s">
        <v>21</v>
      </c>
      <c r="D512" t="s">
        <v>54</v>
      </c>
      <c r="E512" s="4">
        <v>45967</v>
      </c>
      <c r="F512" s="4">
        <v>45973</v>
      </c>
      <c r="G512" s="8">
        <v>7</v>
      </c>
      <c r="H512" s="8">
        <v>568</v>
      </c>
      <c r="I512" s="8">
        <f>Data1[[#This Row],[Unit Price]]*Data1[[#This Row],[Quantity]]</f>
        <v>3976</v>
      </c>
      <c r="J512" s="8">
        <f>Data1[[#This Row],[Revenue]]*VLOOKUP(Data1[[#This Row],[Product Name]],Table24[],2,FALSE)</f>
        <v>2783.2</v>
      </c>
      <c r="K512" s="8">
        <f>Data1[[#This Row],[Revenue]]-Data1[[#This Row],[Cost ]]</f>
        <v>1192.8000000000002</v>
      </c>
      <c r="L512" t="s">
        <v>28</v>
      </c>
      <c r="M512" t="s">
        <v>547</v>
      </c>
      <c r="N512" t="s">
        <v>46</v>
      </c>
      <c r="O512" t="str">
        <f>TEXT(Data1[[#This Row],[Order Date]],"YYY")</f>
        <v>2025</v>
      </c>
      <c r="P512" t="str">
        <f>TEXT(Data1[[#This Row],[Order Date]],"MMM")</f>
        <v>Nov</v>
      </c>
      <c r="Q512" t="str">
        <f>TEXT(Data1[[#This Row],[Order Date]],"DDD")</f>
        <v>Thu</v>
      </c>
      <c r="R512">
        <f t="shared" si="7"/>
        <v>6</v>
      </c>
    </row>
    <row r="513" spans="1:18" x14ac:dyDescent="0.35">
      <c r="A513">
        <v>512</v>
      </c>
      <c r="B513" t="s">
        <v>78</v>
      </c>
      <c r="C513" t="s">
        <v>21</v>
      </c>
      <c r="D513" t="s">
        <v>83</v>
      </c>
      <c r="E513" s="4">
        <v>45972</v>
      </c>
      <c r="F513" s="4">
        <v>45987</v>
      </c>
      <c r="G513" s="8">
        <v>6</v>
      </c>
      <c r="H513" s="8">
        <v>250</v>
      </c>
      <c r="I513" s="8">
        <f>Data1[[#This Row],[Unit Price]]*Data1[[#This Row],[Quantity]]</f>
        <v>1500</v>
      </c>
      <c r="J513" s="8">
        <f>Data1[[#This Row],[Revenue]]*VLOOKUP(Data1[[#This Row],[Product Name]],Table24[],2,FALSE)</f>
        <v>1200</v>
      </c>
      <c r="K513" s="8">
        <f>Data1[[#This Row],[Revenue]]-Data1[[#This Row],[Cost ]]</f>
        <v>300</v>
      </c>
      <c r="L513" t="s">
        <v>28</v>
      </c>
      <c r="M513" t="s">
        <v>550</v>
      </c>
      <c r="N513" t="s">
        <v>29</v>
      </c>
      <c r="O513" t="str">
        <f>TEXT(Data1[[#This Row],[Order Date]],"YYY")</f>
        <v>2025</v>
      </c>
      <c r="P513" t="str">
        <f>TEXT(Data1[[#This Row],[Order Date]],"MMM")</f>
        <v>Nov</v>
      </c>
      <c r="Q513" t="str">
        <f>TEXT(Data1[[#This Row],[Order Date]],"DDD")</f>
        <v>Tue</v>
      </c>
      <c r="R513">
        <f t="shared" si="7"/>
        <v>15</v>
      </c>
    </row>
    <row r="514" spans="1:18" x14ac:dyDescent="0.35">
      <c r="A514">
        <v>513</v>
      </c>
      <c r="B514" t="s">
        <v>80</v>
      </c>
      <c r="C514" t="s">
        <v>12</v>
      </c>
      <c r="D514" t="s">
        <v>58</v>
      </c>
      <c r="E514" s="4">
        <v>45693</v>
      </c>
      <c r="F514" s="4">
        <v>45694</v>
      </c>
      <c r="G514" s="8">
        <v>4</v>
      </c>
      <c r="H514" s="8">
        <v>572</v>
      </c>
      <c r="I514" s="8">
        <f>Data1[[#This Row],[Unit Price]]*Data1[[#This Row],[Quantity]]</f>
        <v>2288</v>
      </c>
      <c r="J514" s="8">
        <f>Data1[[#This Row],[Revenue]]*VLOOKUP(Data1[[#This Row],[Product Name]],Table24[],2,FALSE)</f>
        <v>1944.8</v>
      </c>
      <c r="K514" s="8">
        <f>Data1[[#This Row],[Revenue]]-Data1[[#This Row],[Cost ]]</f>
        <v>343.20000000000005</v>
      </c>
      <c r="L514" t="s">
        <v>14</v>
      </c>
      <c r="M514" t="s">
        <v>550</v>
      </c>
      <c r="N514" t="s">
        <v>29</v>
      </c>
      <c r="O514" t="str">
        <f>TEXT(Data1[[#This Row],[Order Date]],"YYY")</f>
        <v>2025</v>
      </c>
      <c r="P514" t="str">
        <f>TEXT(Data1[[#This Row],[Order Date]],"MMM")</f>
        <v>Feb</v>
      </c>
      <c r="Q514" t="str">
        <f>TEXT(Data1[[#This Row],[Order Date]],"DDD")</f>
        <v>Wed</v>
      </c>
      <c r="R514">
        <f t="shared" ref="R514:R556" si="8">_xlfn.DAYS(F:F,E:E)</f>
        <v>1</v>
      </c>
    </row>
    <row r="515" spans="1:18" x14ac:dyDescent="0.35">
      <c r="A515">
        <v>514</v>
      </c>
      <c r="B515" t="s">
        <v>81</v>
      </c>
      <c r="C515" t="s">
        <v>31</v>
      </c>
      <c r="D515" t="s">
        <v>42</v>
      </c>
      <c r="E515" s="4">
        <v>45678</v>
      </c>
      <c r="F515" s="4">
        <v>45692</v>
      </c>
      <c r="G515" s="8">
        <v>8</v>
      </c>
      <c r="H515" s="8">
        <v>849</v>
      </c>
      <c r="I515" s="8">
        <f>Data1[[#This Row],[Unit Price]]*Data1[[#This Row],[Quantity]]</f>
        <v>6792</v>
      </c>
      <c r="J515" s="8">
        <f>Data1[[#This Row],[Revenue]]*VLOOKUP(Data1[[#This Row],[Product Name]],Table24[],2,FALSE)</f>
        <v>4414.8</v>
      </c>
      <c r="K515" s="8">
        <f>Data1[[#This Row],[Revenue]]-Data1[[#This Row],[Cost ]]</f>
        <v>2377.1999999999998</v>
      </c>
      <c r="L515" t="s">
        <v>28</v>
      </c>
      <c r="M515" t="s">
        <v>551</v>
      </c>
      <c r="N515" t="s">
        <v>19</v>
      </c>
      <c r="O515" t="str">
        <f>TEXT(Data1[[#This Row],[Order Date]],"YYY")</f>
        <v>2025</v>
      </c>
      <c r="P515" t="str">
        <f>TEXT(Data1[[#This Row],[Order Date]],"MMM")</f>
        <v>Jan</v>
      </c>
      <c r="Q515" t="str">
        <f>TEXT(Data1[[#This Row],[Order Date]],"DDD")</f>
        <v>Tue</v>
      </c>
      <c r="R515">
        <f t="shared" si="8"/>
        <v>14</v>
      </c>
    </row>
    <row r="516" spans="1:18" x14ac:dyDescent="0.35">
      <c r="A516">
        <v>515</v>
      </c>
      <c r="B516" t="s">
        <v>82</v>
      </c>
      <c r="C516" t="s">
        <v>24</v>
      </c>
      <c r="D516" t="s">
        <v>25</v>
      </c>
      <c r="E516" s="4">
        <v>45733</v>
      </c>
      <c r="F516" s="4">
        <v>45736</v>
      </c>
      <c r="G516" s="8">
        <v>8</v>
      </c>
      <c r="H516" s="8">
        <v>858</v>
      </c>
      <c r="I516" s="8">
        <f>Data1[[#This Row],[Unit Price]]*Data1[[#This Row],[Quantity]]</f>
        <v>6864</v>
      </c>
      <c r="J516" s="8">
        <f>Data1[[#This Row],[Revenue]]*VLOOKUP(Data1[[#This Row],[Product Name]],Table24[],2,FALSE)</f>
        <v>3775.2000000000003</v>
      </c>
      <c r="K516" s="8">
        <f>Data1[[#This Row],[Revenue]]-Data1[[#This Row],[Cost ]]</f>
        <v>3088.7999999999997</v>
      </c>
      <c r="L516" t="s">
        <v>28</v>
      </c>
      <c r="M516" t="s">
        <v>547</v>
      </c>
      <c r="N516" t="s">
        <v>19</v>
      </c>
      <c r="O516" t="str">
        <f>TEXT(Data1[[#This Row],[Order Date]],"YYY")</f>
        <v>2025</v>
      </c>
      <c r="P516" t="str">
        <f>TEXT(Data1[[#This Row],[Order Date]],"MMM")</f>
        <v>Mar</v>
      </c>
      <c r="Q516" t="str">
        <f>TEXT(Data1[[#This Row],[Order Date]],"DDD")</f>
        <v>Mon</v>
      </c>
      <c r="R516">
        <f t="shared" si="8"/>
        <v>3</v>
      </c>
    </row>
    <row r="517" spans="1:18" x14ac:dyDescent="0.35">
      <c r="A517">
        <v>516</v>
      </c>
      <c r="B517" t="s">
        <v>84</v>
      </c>
      <c r="C517" t="s">
        <v>17</v>
      </c>
      <c r="D517" t="s">
        <v>44</v>
      </c>
      <c r="E517" s="4">
        <v>45844</v>
      </c>
      <c r="F517" s="4">
        <v>45852</v>
      </c>
      <c r="G517" s="8">
        <v>1</v>
      </c>
      <c r="H517" s="8">
        <v>256</v>
      </c>
      <c r="I517" s="8">
        <f>Data1[[#This Row],[Unit Price]]*Data1[[#This Row],[Quantity]]</f>
        <v>256</v>
      </c>
      <c r="J517" s="8">
        <f>Data1[[#This Row],[Revenue]]*VLOOKUP(Data1[[#This Row],[Product Name]],Table24[],2,FALSE)</f>
        <v>153.6</v>
      </c>
      <c r="K517" s="8">
        <f>Data1[[#This Row],[Revenue]]-Data1[[#This Row],[Cost ]]</f>
        <v>102.4</v>
      </c>
      <c r="L517" t="s">
        <v>14</v>
      </c>
      <c r="M517" t="s">
        <v>33</v>
      </c>
      <c r="N517" t="s">
        <v>46</v>
      </c>
      <c r="O517" t="str">
        <f>TEXT(Data1[[#This Row],[Order Date]],"YYY")</f>
        <v>2025</v>
      </c>
      <c r="P517" t="str">
        <f>TEXT(Data1[[#This Row],[Order Date]],"MMM")</f>
        <v>Jul</v>
      </c>
      <c r="Q517" t="str">
        <f>TEXT(Data1[[#This Row],[Order Date]],"DDD")</f>
        <v>Sun</v>
      </c>
      <c r="R517">
        <f t="shared" si="8"/>
        <v>8</v>
      </c>
    </row>
    <row r="518" spans="1:18" x14ac:dyDescent="0.35">
      <c r="A518">
        <v>517</v>
      </c>
      <c r="B518" t="s">
        <v>85</v>
      </c>
      <c r="C518" t="s">
        <v>12</v>
      </c>
      <c r="D518" t="s">
        <v>13</v>
      </c>
      <c r="E518" s="4">
        <v>45799</v>
      </c>
      <c r="F518" s="4">
        <v>45806</v>
      </c>
      <c r="G518" s="8">
        <v>8</v>
      </c>
      <c r="H518" s="8">
        <v>453</v>
      </c>
      <c r="I518" s="8">
        <f>Data1[[#This Row],[Unit Price]]*Data1[[#This Row],[Quantity]]</f>
        <v>3624</v>
      </c>
      <c r="J518" s="8">
        <f>Data1[[#This Row],[Revenue]]*VLOOKUP(Data1[[#This Row],[Product Name]],Table24[],2,FALSE)</f>
        <v>2718</v>
      </c>
      <c r="K518" s="8">
        <f>Data1[[#This Row],[Revenue]]-Data1[[#This Row],[Cost ]]</f>
        <v>906</v>
      </c>
      <c r="L518" t="s">
        <v>28</v>
      </c>
      <c r="M518" t="s">
        <v>549</v>
      </c>
      <c r="N518" t="s">
        <v>19</v>
      </c>
      <c r="O518" t="str">
        <f>TEXT(Data1[[#This Row],[Order Date]],"YYY")</f>
        <v>2025</v>
      </c>
      <c r="P518" t="str">
        <f>TEXT(Data1[[#This Row],[Order Date]],"MMM")</f>
        <v>May</v>
      </c>
      <c r="Q518" t="str">
        <f>TEXT(Data1[[#This Row],[Order Date]],"DDD")</f>
        <v>Thu</v>
      </c>
      <c r="R518">
        <f t="shared" si="8"/>
        <v>7</v>
      </c>
    </row>
    <row r="519" spans="1:18" x14ac:dyDescent="0.35">
      <c r="A519">
        <v>518</v>
      </c>
      <c r="B519" t="s">
        <v>86</v>
      </c>
      <c r="C519" t="s">
        <v>24</v>
      </c>
      <c r="D519" t="s">
        <v>25</v>
      </c>
      <c r="E519" s="4">
        <v>45822</v>
      </c>
      <c r="F519" s="4">
        <v>45836</v>
      </c>
      <c r="G519" s="8">
        <v>6</v>
      </c>
      <c r="H519" s="8">
        <v>218</v>
      </c>
      <c r="I519" s="8">
        <f>Data1[[#This Row],[Unit Price]]*Data1[[#This Row],[Quantity]]</f>
        <v>1308</v>
      </c>
      <c r="J519" s="8">
        <f>Data1[[#This Row],[Revenue]]*VLOOKUP(Data1[[#This Row],[Product Name]],Table24[],2,FALSE)</f>
        <v>719.40000000000009</v>
      </c>
      <c r="K519" s="8">
        <f>Data1[[#This Row],[Revenue]]-Data1[[#This Row],[Cost ]]</f>
        <v>588.59999999999991</v>
      </c>
      <c r="L519" t="s">
        <v>28</v>
      </c>
      <c r="M519" t="s">
        <v>33</v>
      </c>
      <c r="N519" t="s">
        <v>15</v>
      </c>
      <c r="O519" t="str">
        <f>TEXT(Data1[[#This Row],[Order Date]],"YYY")</f>
        <v>2025</v>
      </c>
      <c r="P519" t="str">
        <f>TEXT(Data1[[#This Row],[Order Date]],"MMM")</f>
        <v>Jun</v>
      </c>
      <c r="Q519" t="str">
        <f>TEXT(Data1[[#This Row],[Order Date]],"DDD")</f>
        <v>Sat</v>
      </c>
      <c r="R519">
        <f t="shared" si="8"/>
        <v>14</v>
      </c>
    </row>
    <row r="520" spans="1:18" x14ac:dyDescent="0.35">
      <c r="A520">
        <v>519</v>
      </c>
      <c r="B520" t="s">
        <v>87</v>
      </c>
      <c r="C520" t="s">
        <v>17</v>
      </c>
      <c r="D520" t="s">
        <v>44</v>
      </c>
      <c r="E520" s="4">
        <v>46009</v>
      </c>
      <c r="F520" s="4">
        <v>46018</v>
      </c>
      <c r="G520" s="8">
        <v>7</v>
      </c>
      <c r="H520" s="8">
        <v>481</v>
      </c>
      <c r="I520" s="8">
        <f>Data1[[#This Row],[Unit Price]]*Data1[[#This Row],[Quantity]]</f>
        <v>3367</v>
      </c>
      <c r="J520" s="8">
        <f>Data1[[#This Row],[Revenue]]*VLOOKUP(Data1[[#This Row],[Product Name]],Table24[],2,FALSE)</f>
        <v>2020.1999999999998</v>
      </c>
      <c r="K520" s="8">
        <f>Data1[[#This Row],[Revenue]]-Data1[[#This Row],[Cost ]]</f>
        <v>1346.8000000000002</v>
      </c>
      <c r="L520" t="s">
        <v>28</v>
      </c>
      <c r="M520" t="s">
        <v>549</v>
      </c>
      <c r="N520" t="s">
        <v>46</v>
      </c>
      <c r="O520" t="str">
        <f>TEXT(Data1[[#This Row],[Order Date]],"YYY")</f>
        <v>2025</v>
      </c>
      <c r="P520" t="str">
        <f>TEXT(Data1[[#This Row],[Order Date]],"MMM")</f>
        <v>Dec</v>
      </c>
      <c r="Q520" t="str">
        <f>TEXT(Data1[[#This Row],[Order Date]],"DDD")</f>
        <v>Thu</v>
      </c>
      <c r="R520">
        <f t="shared" si="8"/>
        <v>9</v>
      </c>
    </row>
    <row r="521" spans="1:18" x14ac:dyDescent="0.35">
      <c r="A521">
        <v>520</v>
      </c>
      <c r="B521" t="s">
        <v>88</v>
      </c>
      <c r="C521" t="s">
        <v>21</v>
      </c>
      <c r="D521" t="s">
        <v>22</v>
      </c>
      <c r="E521" s="4">
        <v>45756</v>
      </c>
      <c r="F521" s="4">
        <v>45764</v>
      </c>
      <c r="G521" s="8">
        <v>1</v>
      </c>
      <c r="H521" s="8">
        <v>420</v>
      </c>
      <c r="I521" s="8">
        <f>Data1[[#This Row],[Unit Price]]*Data1[[#This Row],[Quantity]]</f>
        <v>420</v>
      </c>
      <c r="J521" s="8">
        <f>Data1[[#This Row],[Revenue]]*VLOOKUP(Data1[[#This Row],[Product Name]],Table24[],2,FALSE)</f>
        <v>315</v>
      </c>
      <c r="K521" s="8">
        <f>Data1[[#This Row],[Revenue]]-Data1[[#This Row],[Cost ]]</f>
        <v>105</v>
      </c>
      <c r="L521" t="s">
        <v>14</v>
      </c>
      <c r="M521" t="s">
        <v>550</v>
      </c>
      <c r="N521" t="s">
        <v>29</v>
      </c>
      <c r="O521" t="str">
        <f>TEXT(Data1[[#This Row],[Order Date]],"YYY")</f>
        <v>2025</v>
      </c>
      <c r="P521" t="str">
        <f>TEXT(Data1[[#This Row],[Order Date]],"MMM")</f>
        <v>Apr</v>
      </c>
      <c r="Q521" t="str">
        <f>TEXT(Data1[[#This Row],[Order Date]],"DDD")</f>
        <v>Wed</v>
      </c>
      <c r="R521">
        <f t="shared" si="8"/>
        <v>8</v>
      </c>
    </row>
    <row r="522" spans="1:18" x14ac:dyDescent="0.35">
      <c r="A522">
        <v>521</v>
      </c>
      <c r="B522" t="s">
        <v>89</v>
      </c>
      <c r="C522" t="s">
        <v>17</v>
      </c>
      <c r="D522" t="s">
        <v>18</v>
      </c>
      <c r="E522" s="4">
        <v>45871</v>
      </c>
      <c r="F522" s="4">
        <v>45875</v>
      </c>
      <c r="G522" s="8">
        <v>1</v>
      </c>
      <c r="H522" s="8">
        <v>98</v>
      </c>
      <c r="I522" s="8">
        <f>Data1[[#This Row],[Unit Price]]*Data1[[#This Row],[Quantity]]</f>
        <v>98</v>
      </c>
      <c r="J522" s="8">
        <f>Data1[[#This Row],[Revenue]]*VLOOKUP(Data1[[#This Row],[Product Name]],Table24[],2,FALSE)</f>
        <v>49</v>
      </c>
      <c r="K522" s="8">
        <f>Data1[[#This Row],[Revenue]]-Data1[[#This Row],[Cost ]]</f>
        <v>49</v>
      </c>
      <c r="L522" t="s">
        <v>28</v>
      </c>
      <c r="M522" t="s">
        <v>550</v>
      </c>
      <c r="N522" t="s">
        <v>46</v>
      </c>
      <c r="O522" t="str">
        <f>TEXT(Data1[[#This Row],[Order Date]],"YYY")</f>
        <v>2025</v>
      </c>
      <c r="P522" t="str">
        <f>TEXT(Data1[[#This Row],[Order Date]],"MMM")</f>
        <v>Aug</v>
      </c>
      <c r="Q522" t="str">
        <f>TEXT(Data1[[#This Row],[Order Date]],"DDD")</f>
        <v>Sat</v>
      </c>
      <c r="R522">
        <f t="shared" si="8"/>
        <v>4</v>
      </c>
    </row>
    <row r="523" spans="1:18" x14ac:dyDescent="0.35">
      <c r="A523">
        <v>522</v>
      </c>
      <c r="B523" t="s">
        <v>90</v>
      </c>
      <c r="C523" t="s">
        <v>31</v>
      </c>
      <c r="D523" t="s">
        <v>76</v>
      </c>
      <c r="E523" s="4">
        <v>45714</v>
      </c>
      <c r="F523" s="4">
        <v>45721</v>
      </c>
      <c r="G523" s="8">
        <v>1</v>
      </c>
      <c r="H523" s="8">
        <v>444</v>
      </c>
      <c r="I523" s="8">
        <f>Data1[[#This Row],[Unit Price]]*Data1[[#This Row],[Quantity]]</f>
        <v>444</v>
      </c>
      <c r="J523" s="8">
        <f>Data1[[#This Row],[Revenue]]*VLOOKUP(Data1[[#This Row],[Product Name]],Table24[],2,FALSE)</f>
        <v>333</v>
      </c>
      <c r="K523" s="8">
        <f>Data1[[#This Row],[Revenue]]-Data1[[#This Row],[Cost ]]</f>
        <v>111</v>
      </c>
      <c r="L523" t="s">
        <v>28</v>
      </c>
      <c r="M523" t="s">
        <v>550</v>
      </c>
      <c r="N523" t="s">
        <v>15</v>
      </c>
      <c r="O523" t="str">
        <f>TEXT(Data1[[#This Row],[Order Date]],"YYY")</f>
        <v>2025</v>
      </c>
      <c r="P523" t="str">
        <f>TEXT(Data1[[#This Row],[Order Date]],"MMM")</f>
        <v>Feb</v>
      </c>
      <c r="Q523" t="str">
        <f>TEXT(Data1[[#This Row],[Order Date]],"DDD")</f>
        <v>Wed</v>
      </c>
      <c r="R523">
        <f t="shared" si="8"/>
        <v>7</v>
      </c>
    </row>
    <row r="524" spans="1:18" x14ac:dyDescent="0.35">
      <c r="A524">
        <v>523</v>
      </c>
      <c r="B524" t="s">
        <v>91</v>
      </c>
      <c r="C524" t="s">
        <v>17</v>
      </c>
      <c r="D524" t="s">
        <v>64</v>
      </c>
      <c r="E524" s="4">
        <v>45995</v>
      </c>
      <c r="F524" s="4">
        <v>46001</v>
      </c>
      <c r="G524" s="8">
        <v>5</v>
      </c>
      <c r="H524" s="8">
        <v>858</v>
      </c>
      <c r="I524" s="8">
        <f>Data1[[#This Row],[Unit Price]]*Data1[[#This Row],[Quantity]]</f>
        <v>4290</v>
      </c>
      <c r="J524" s="8">
        <f>Data1[[#This Row],[Revenue]]*VLOOKUP(Data1[[#This Row],[Product Name]],Table24[],2,FALSE)</f>
        <v>2145</v>
      </c>
      <c r="K524" s="8">
        <f>Data1[[#This Row],[Revenue]]-Data1[[#This Row],[Cost ]]</f>
        <v>2145</v>
      </c>
      <c r="L524" t="s">
        <v>14</v>
      </c>
      <c r="M524" t="s">
        <v>549</v>
      </c>
      <c r="N524" t="s">
        <v>46</v>
      </c>
      <c r="O524" t="str">
        <f>TEXT(Data1[[#This Row],[Order Date]],"YYY")</f>
        <v>2025</v>
      </c>
      <c r="P524" t="str">
        <f>TEXT(Data1[[#This Row],[Order Date]],"MMM")</f>
        <v>Dec</v>
      </c>
      <c r="Q524" t="str">
        <f>TEXT(Data1[[#This Row],[Order Date]],"DDD")</f>
        <v>Thu</v>
      </c>
      <c r="R524">
        <f t="shared" si="8"/>
        <v>6</v>
      </c>
    </row>
    <row r="525" spans="1:18" x14ac:dyDescent="0.35">
      <c r="A525">
        <v>524</v>
      </c>
      <c r="B525" t="s">
        <v>92</v>
      </c>
      <c r="C525" t="s">
        <v>17</v>
      </c>
      <c r="D525" t="s">
        <v>56</v>
      </c>
      <c r="E525" s="4">
        <v>45905</v>
      </c>
      <c r="F525" s="4">
        <v>45915</v>
      </c>
      <c r="G525" s="8">
        <v>6</v>
      </c>
      <c r="H525" s="8">
        <v>914</v>
      </c>
      <c r="I525" s="8">
        <f>Data1[[#This Row],[Unit Price]]*Data1[[#This Row],[Quantity]]</f>
        <v>5484</v>
      </c>
      <c r="J525" s="8">
        <f>Data1[[#This Row],[Revenue]]*VLOOKUP(Data1[[#This Row],[Product Name]],Table24[],2,FALSE)</f>
        <v>3016.2000000000003</v>
      </c>
      <c r="K525" s="8">
        <f>Data1[[#This Row],[Revenue]]-Data1[[#This Row],[Cost ]]</f>
        <v>2467.7999999999997</v>
      </c>
      <c r="L525" t="s">
        <v>14</v>
      </c>
      <c r="M525" t="s">
        <v>551</v>
      </c>
      <c r="N525" t="s">
        <v>46</v>
      </c>
      <c r="O525" t="str">
        <f>TEXT(Data1[[#This Row],[Order Date]],"YYY")</f>
        <v>2025</v>
      </c>
      <c r="P525" t="str">
        <f>TEXT(Data1[[#This Row],[Order Date]],"MMM")</f>
        <v>Sep</v>
      </c>
      <c r="Q525" t="str">
        <f>TEXT(Data1[[#This Row],[Order Date]],"DDD")</f>
        <v>Fri</v>
      </c>
      <c r="R525">
        <f t="shared" si="8"/>
        <v>10</v>
      </c>
    </row>
    <row r="526" spans="1:18" x14ac:dyDescent="0.35">
      <c r="A526">
        <v>525</v>
      </c>
      <c r="B526" t="s">
        <v>93</v>
      </c>
      <c r="C526" t="s">
        <v>12</v>
      </c>
      <c r="D526" t="s">
        <v>58</v>
      </c>
      <c r="E526" s="4">
        <v>45935</v>
      </c>
      <c r="F526" s="4">
        <v>45949</v>
      </c>
      <c r="G526" s="8">
        <v>5</v>
      </c>
      <c r="H526" s="8">
        <v>163</v>
      </c>
      <c r="I526" s="8">
        <f>Data1[[#This Row],[Unit Price]]*Data1[[#This Row],[Quantity]]</f>
        <v>815</v>
      </c>
      <c r="J526" s="8">
        <f>Data1[[#This Row],[Revenue]]*VLOOKUP(Data1[[#This Row],[Product Name]],Table24[],2,FALSE)</f>
        <v>692.75</v>
      </c>
      <c r="K526" s="8">
        <f>Data1[[#This Row],[Revenue]]-Data1[[#This Row],[Cost ]]</f>
        <v>122.25</v>
      </c>
      <c r="L526" t="s">
        <v>28</v>
      </c>
      <c r="M526" t="s">
        <v>550</v>
      </c>
      <c r="N526" t="s">
        <v>15</v>
      </c>
      <c r="O526" t="str">
        <f>TEXT(Data1[[#This Row],[Order Date]],"YYY")</f>
        <v>2025</v>
      </c>
      <c r="P526" t="str">
        <f>TEXT(Data1[[#This Row],[Order Date]],"MMM")</f>
        <v>Oct</v>
      </c>
      <c r="Q526" t="str">
        <f>TEXT(Data1[[#This Row],[Order Date]],"DDD")</f>
        <v>Sun</v>
      </c>
      <c r="R526">
        <f t="shared" si="8"/>
        <v>14</v>
      </c>
    </row>
    <row r="527" spans="1:18" x14ac:dyDescent="0.35">
      <c r="A527">
        <v>526</v>
      </c>
      <c r="B527" t="s">
        <v>94</v>
      </c>
      <c r="C527" t="s">
        <v>24</v>
      </c>
      <c r="D527" t="s">
        <v>70</v>
      </c>
      <c r="E527" s="4">
        <v>45986</v>
      </c>
      <c r="F527" s="4">
        <v>45996</v>
      </c>
      <c r="G527" s="8">
        <v>9</v>
      </c>
      <c r="H527" s="8">
        <v>811</v>
      </c>
      <c r="I527" s="8">
        <f>Data1[[#This Row],[Unit Price]]*Data1[[#This Row],[Quantity]]</f>
        <v>7299</v>
      </c>
      <c r="J527" s="8">
        <f>Data1[[#This Row],[Revenue]]*VLOOKUP(Data1[[#This Row],[Product Name]],Table24[],2,FALSE)</f>
        <v>4014.4500000000003</v>
      </c>
      <c r="K527" s="8">
        <f>Data1[[#This Row],[Revenue]]-Data1[[#This Row],[Cost ]]</f>
        <v>3284.5499999999997</v>
      </c>
      <c r="L527" t="s">
        <v>28</v>
      </c>
      <c r="M527" t="s">
        <v>551</v>
      </c>
      <c r="N527" t="s">
        <v>29</v>
      </c>
      <c r="O527" t="str">
        <f>TEXT(Data1[[#This Row],[Order Date]],"YYY")</f>
        <v>2025</v>
      </c>
      <c r="P527" t="str">
        <f>TEXT(Data1[[#This Row],[Order Date]],"MMM")</f>
        <v>Nov</v>
      </c>
      <c r="Q527" t="str">
        <f>TEXT(Data1[[#This Row],[Order Date]],"DDD")</f>
        <v>Tue</v>
      </c>
      <c r="R527">
        <f t="shared" si="8"/>
        <v>10</v>
      </c>
    </row>
    <row r="528" spans="1:18" x14ac:dyDescent="0.35">
      <c r="A528">
        <v>527</v>
      </c>
      <c r="B528" t="s">
        <v>95</v>
      </c>
      <c r="C528" t="s">
        <v>24</v>
      </c>
      <c r="D528" t="s">
        <v>25</v>
      </c>
      <c r="E528" s="4">
        <v>45966</v>
      </c>
      <c r="F528" s="4">
        <v>45968</v>
      </c>
      <c r="G528" s="8">
        <v>9</v>
      </c>
      <c r="H528" s="8">
        <v>828</v>
      </c>
      <c r="I528" s="8">
        <f>Data1[[#This Row],[Unit Price]]*Data1[[#This Row],[Quantity]]</f>
        <v>7452</v>
      </c>
      <c r="J528" s="8">
        <f>Data1[[#This Row],[Revenue]]*VLOOKUP(Data1[[#This Row],[Product Name]],Table24[],2,FALSE)</f>
        <v>4098.6000000000004</v>
      </c>
      <c r="K528" s="8">
        <f>Data1[[#This Row],[Revenue]]-Data1[[#This Row],[Cost ]]</f>
        <v>3353.3999999999996</v>
      </c>
      <c r="L528" t="s">
        <v>14</v>
      </c>
      <c r="M528" t="s">
        <v>549</v>
      </c>
      <c r="N528" t="s">
        <v>19</v>
      </c>
      <c r="O528" t="str">
        <f>TEXT(Data1[[#This Row],[Order Date]],"YYY")</f>
        <v>2025</v>
      </c>
      <c r="P528" t="str">
        <f>TEXT(Data1[[#This Row],[Order Date]],"MMM")</f>
        <v>Nov</v>
      </c>
      <c r="Q528" t="str">
        <f>TEXT(Data1[[#This Row],[Order Date]],"DDD")</f>
        <v>Wed</v>
      </c>
      <c r="R528">
        <f t="shared" si="8"/>
        <v>2</v>
      </c>
    </row>
    <row r="529" spans="1:18" x14ac:dyDescent="0.35">
      <c r="A529">
        <v>528</v>
      </c>
      <c r="B529" t="s">
        <v>97</v>
      </c>
      <c r="C529" t="s">
        <v>31</v>
      </c>
      <c r="D529" t="s">
        <v>50</v>
      </c>
      <c r="E529" s="4">
        <v>45706</v>
      </c>
      <c r="F529" s="4">
        <v>45712</v>
      </c>
      <c r="G529" s="8">
        <v>8</v>
      </c>
      <c r="H529" s="8">
        <v>745</v>
      </c>
      <c r="I529" s="8">
        <f>Data1[[#This Row],[Unit Price]]*Data1[[#This Row],[Quantity]]</f>
        <v>5960</v>
      </c>
      <c r="J529" s="8">
        <f>Data1[[#This Row],[Revenue]]*VLOOKUP(Data1[[#This Row],[Product Name]],Table24[],2,FALSE)</f>
        <v>4172</v>
      </c>
      <c r="K529" s="8">
        <f>Data1[[#This Row],[Revenue]]-Data1[[#This Row],[Cost ]]</f>
        <v>1788</v>
      </c>
      <c r="L529" t="s">
        <v>28</v>
      </c>
      <c r="M529" t="s">
        <v>33</v>
      </c>
      <c r="N529" t="s">
        <v>29</v>
      </c>
      <c r="O529" t="str">
        <f>TEXT(Data1[[#This Row],[Order Date]],"YYY")</f>
        <v>2025</v>
      </c>
      <c r="P529" t="str">
        <f>TEXT(Data1[[#This Row],[Order Date]],"MMM")</f>
        <v>Feb</v>
      </c>
      <c r="Q529" t="str">
        <f>TEXT(Data1[[#This Row],[Order Date]],"DDD")</f>
        <v>Tue</v>
      </c>
      <c r="R529">
        <f t="shared" si="8"/>
        <v>6</v>
      </c>
    </row>
    <row r="530" spans="1:18" x14ac:dyDescent="0.35">
      <c r="A530">
        <v>529</v>
      </c>
      <c r="B530" t="s">
        <v>98</v>
      </c>
      <c r="C530" t="s">
        <v>17</v>
      </c>
      <c r="D530" t="s">
        <v>56</v>
      </c>
      <c r="E530" s="4">
        <v>45904</v>
      </c>
      <c r="F530" s="4">
        <v>45910</v>
      </c>
      <c r="G530" s="8">
        <v>7</v>
      </c>
      <c r="H530" s="8">
        <v>238</v>
      </c>
      <c r="I530" s="8">
        <f>Data1[[#This Row],[Unit Price]]*Data1[[#This Row],[Quantity]]</f>
        <v>1666</v>
      </c>
      <c r="J530" s="8">
        <f>Data1[[#This Row],[Revenue]]*VLOOKUP(Data1[[#This Row],[Product Name]],Table24[],2,FALSE)</f>
        <v>916.30000000000007</v>
      </c>
      <c r="K530" s="8">
        <f>Data1[[#This Row],[Revenue]]-Data1[[#This Row],[Cost ]]</f>
        <v>749.69999999999993</v>
      </c>
      <c r="L530" t="s">
        <v>14</v>
      </c>
      <c r="M530" t="s">
        <v>550</v>
      </c>
      <c r="N530" t="s">
        <v>15</v>
      </c>
      <c r="O530" t="str">
        <f>TEXT(Data1[[#This Row],[Order Date]],"YYY")</f>
        <v>2025</v>
      </c>
      <c r="P530" t="str">
        <f>TEXT(Data1[[#This Row],[Order Date]],"MMM")</f>
        <v>Sep</v>
      </c>
      <c r="Q530" t="str">
        <f>TEXT(Data1[[#This Row],[Order Date]],"DDD")</f>
        <v>Thu</v>
      </c>
      <c r="R530">
        <f t="shared" si="8"/>
        <v>6</v>
      </c>
    </row>
    <row r="531" spans="1:18" x14ac:dyDescent="0.35">
      <c r="A531">
        <v>530</v>
      </c>
      <c r="B531" t="s">
        <v>99</v>
      </c>
      <c r="C531" t="s">
        <v>12</v>
      </c>
      <c r="D531" t="s">
        <v>13</v>
      </c>
      <c r="E531" s="4">
        <v>46003</v>
      </c>
      <c r="F531" s="4">
        <v>46013</v>
      </c>
      <c r="G531" s="8">
        <v>1</v>
      </c>
      <c r="H531" s="8">
        <v>159</v>
      </c>
      <c r="I531" s="8">
        <f>Data1[[#This Row],[Unit Price]]*Data1[[#This Row],[Quantity]]</f>
        <v>159</v>
      </c>
      <c r="J531" s="8">
        <f>Data1[[#This Row],[Revenue]]*VLOOKUP(Data1[[#This Row],[Product Name]],Table24[],2,FALSE)</f>
        <v>119.25</v>
      </c>
      <c r="K531" s="8">
        <f>Data1[[#This Row],[Revenue]]-Data1[[#This Row],[Cost ]]</f>
        <v>39.75</v>
      </c>
      <c r="L531" t="s">
        <v>14</v>
      </c>
      <c r="M531" t="s">
        <v>550</v>
      </c>
      <c r="N531" t="s">
        <v>15</v>
      </c>
      <c r="O531" t="str">
        <f>TEXT(Data1[[#This Row],[Order Date]],"YYY")</f>
        <v>2025</v>
      </c>
      <c r="P531" t="str">
        <f>TEXT(Data1[[#This Row],[Order Date]],"MMM")</f>
        <v>Dec</v>
      </c>
      <c r="Q531" t="str">
        <f>TEXT(Data1[[#This Row],[Order Date]],"DDD")</f>
        <v>Fri</v>
      </c>
      <c r="R531">
        <f t="shared" si="8"/>
        <v>10</v>
      </c>
    </row>
    <row r="532" spans="1:18" x14ac:dyDescent="0.35">
      <c r="A532">
        <v>531</v>
      </c>
      <c r="B532" t="s">
        <v>101</v>
      </c>
      <c r="C532" t="s">
        <v>24</v>
      </c>
      <c r="D532" t="s">
        <v>70</v>
      </c>
      <c r="E532" s="4">
        <v>45793</v>
      </c>
      <c r="F532" s="4">
        <v>45797</v>
      </c>
      <c r="G532" s="8">
        <v>10</v>
      </c>
      <c r="H532" s="8">
        <v>102</v>
      </c>
      <c r="I532" s="8">
        <f>Data1[[#This Row],[Unit Price]]*Data1[[#This Row],[Quantity]]</f>
        <v>1020</v>
      </c>
      <c r="J532" s="8">
        <f>Data1[[#This Row],[Revenue]]*VLOOKUP(Data1[[#This Row],[Product Name]],Table24[],2,FALSE)</f>
        <v>561</v>
      </c>
      <c r="K532" s="8">
        <f>Data1[[#This Row],[Revenue]]-Data1[[#This Row],[Cost ]]</f>
        <v>459</v>
      </c>
      <c r="L532" t="s">
        <v>28</v>
      </c>
      <c r="M532" t="s">
        <v>550</v>
      </c>
      <c r="N532" t="s">
        <v>29</v>
      </c>
      <c r="O532" t="str">
        <f>TEXT(Data1[[#This Row],[Order Date]],"YYY")</f>
        <v>2025</v>
      </c>
      <c r="P532" t="str">
        <f>TEXT(Data1[[#This Row],[Order Date]],"MMM")</f>
        <v>May</v>
      </c>
      <c r="Q532" t="str">
        <f>TEXT(Data1[[#This Row],[Order Date]],"DDD")</f>
        <v>Fri</v>
      </c>
      <c r="R532">
        <f t="shared" si="8"/>
        <v>4</v>
      </c>
    </row>
    <row r="533" spans="1:18" x14ac:dyDescent="0.35">
      <c r="A533">
        <v>532</v>
      </c>
      <c r="B533" t="s">
        <v>102</v>
      </c>
      <c r="C533" t="s">
        <v>24</v>
      </c>
      <c r="D533" t="s">
        <v>25</v>
      </c>
      <c r="E533" s="4">
        <v>45997</v>
      </c>
      <c r="F533" s="4">
        <v>45998</v>
      </c>
      <c r="G533" s="8">
        <v>2</v>
      </c>
      <c r="H533" s="8">
        <v>443</v>
      </c>
      <c r="I533" s="8">
        <f>Data1[[#This Row],[Unit Price]]*Data1[[#This Row],[Quantity]]</f>
        <v>886</v>
      </c>
      <c r="J533" s="8">
        <f>Data1[[#This Row],[Revenue]]*VLOOKUP(Data1[[#This Row],[Product Name]],Table24[],2,FALSE)</f>
        <v>487.3</v>
      </c>
      <c r="K533" s="8">
        <f>Data1[[#This Row],[Revenue]]-Data1[[#This Row],[Cost ]]</f>
        <v>398.7</v>
      </c>
      <c r="L533" t="s">
        <v>14</v>
      </c>
      <c r="M533" t="s">
        <v>547</v>
      </c>
      <c r="N533" t="s">
        <v>46</v>
      </c>
      <c r="O533" t="str">
        <f>TEXT(Data1[[#This Row],[Order Date]],"YYY")</f>
        <v>2025</v>
      </c>
      <c r="P533" t="str">
        <f>TEXT(Data1[[#This Row],[Order Date]],"MMM")</f>
        <v>Dec</v>
      </c>
      <c r="Q533" t="str">
        <f>TEXT(Data1[[#This Row],[Order Date]],"DDD")</f>
        <v>Sat</v>
      </c>
      <c r="R533">
        <f t="shared" si="8"/>
        <v>1</v>
      </c>
    </row>
    <row r="534" spans="1:18" x14ac:dyDescent="0.35">
      <c r="A534">
        <v>533</v>
      </c>
      <c r="B534" t="s">
        <v>103</v>
      </c>
      <c r="C534" t="s">
        <v>24</v>
      </c>
      <c r="D534" t="s">
        <v>38</v>
      </c>
      <c r="E534" s="4">
        <v>45711</v>
      </c>
      <c r="F534" s="4">
        <v>45714</v>
      </c>
      <c r="G534" s="8">
        <v>9</v>
      </c>
      <c r="H534" s="8">
        <v>10</v>
      </c>
      <c r="I534" s="8">
        <f>Data1[[#This Row],[Unit Price]]*Data1[[#This Row],[Quantity]]</f>
        <v>90</v>
      </c>
      <c r="J534" s="8">
        <f>Data1[[#This Row],[Revenue]]*VLOOKUP(Data1[[#This Row],[Product Name]],Table24[],2,FALSE)</f>
        <v>45</v>
      </c>
      <c r="K534" s="8">
        <f>Data1[[#This Row],[Revenue]]-Data1[[#This Row],[Cost ]]</f>
        <v>45</v>
      </c>
      <c r="L534" t="s">
        <v>14</v>
      </c>
      <c r="M534" t="s">
        <v>551</v>
      </c>
      <c r="N534" t="s">
        <v>46</v>
      </c>
      <c r="O534" t="str">
        <f>TEXT(Data1[[#This Row],[Order Date]],"YYY")</f>
        <v>2025</v>
      </c>
      <c r="P534" t="str">
        <f>TEXT(Data1[[#This Row],[Order Date]],"MMM")</f>
        <v>Feb</v>
      </c>
      <c r="Q534" t="str">
        <f>TEXT(Data1[[#This Row],[Order Date]],"DDD")</f>
        <v>Sun</v>
      </c>
      <c r="R534">
        <f t="shared" si="8"/>
        <v>3</v>
      </c>
    </row>
    <row r="535" spans="1:18" x14ac:dyDescent="0.35">
      <c r="A535">
        <v>534</v>
      </c>
      <c r="B535" t="s">
        <v>104</v>
      </c>
      <c r="C535" t="s">
        <v>31</v>
      </c>
      <c r="D535" t="s">
        <v>32</v>
      </c>
      <c r="E535" s="4">
        <v>45942</v>
      </c>
      <c r="F535" s="4">
        <v>45955</v>
      </c>
      <c r="G535" s="8">
        <v>5</v>
      </c>
      <c r="H535" s="8">
        <v>758</v>
      </c>
      <c r="I535" s="8">
        <f>Data1[[#This Row],[Unit Price]]*Data1[[#This Row],[Quantity]]</f>
        <v>3790</v>
      </c>
      <c r="J535" s="8">
        <f>Data1[[#This Row],[Revenue]]*VLOOKUP(Data1[[#This Row],[Product Name]],Table24[],2,FALSE)</f>
        <v>2842.5</v>
      </c>
      <c r="K535" s="8">
        <f>Data1[[#This Row],[Revenue]]-Data1[[#This Row],[Cost ]]</f>
        <v>947.5</v>
      </c>
      <c r="L535" t="s">
        <v>28</v>
      </c>
      <c r="M535" t="s">
        <v>551</v>
      </c>
      <c r="N535" t="s">
        <v>19</v>
      </c>
      <c r="O535" t="str">
        <f>TEXT(Data1[[#This Row],[Order Date]],"YYY")</f>
        <v>2025</v>
      </c>
      <c r="P535" t="str">
        <f>TEXT(Data1[[#This Row],[Order Date]],"MMM")</f>
        <v>Oct</v>
      </c>
      <c r="Q535" t="str">
        <f>TEXT(Data1[[#This Row],[Order Date]],"DDD")</f>
        <v>Sun</v>
      </c>
      <c r="R535">
        <f t="shared" si="8"/>
        <v>13</v>
      </c>
    </row>
    <row r="536" spans="1:18" x14ac:dyDescent="0.35">
      <c r="A536">
        <v>535</v>
      </c>
      <c r="B536" t="s">
        <v>105</v>
      </c>
      <c r="C536" t="s">
        <v>12</v>
      </c>
      <c r="D536" t="s">
        <v>13</v>
      </c>
      <c r="E536" s="4">
        <v>45896</v>
      </c>
      <c r="F536" s="4">
        <v>45897</v>
      </c>
      <c r="G536" s="8">
        <v>10</v>
      </c>
      <c r="H536" s="8">
        <v>541</v>
      </c>
      <c r="I536" s="8">
        <f>Data1[[#This Row],[Unit Price]]*Data1[[#This Row],[Quantity]]</f>
        <v>5410</v>
      </c>
      <c r="J536" s="8">
        <f>Data1[[#This Row],[Revenue]]*VLOOKUP(Data1[[#This Row],[Product Name]],Table24[],2,FALSE)</f>
        <v>4057.5</v>
      </c>
      <c r="K536" s="8">
        <f>Data1[[#This Row],[Revenue]]-Data1[[#This Row],[Cost ]]</f>
        <v>1352.5</v>
      </c>
      <c r="L536" t="s">
        <v>14</v>
      </c>
      <c r="M536" t="s">
        <v>549</v>
      </c>
      <c r="N536" t="s">
        <v>15</v>
      </c>
      <c r="O536" t="str">
        <f>TEXT(Data1[[#This Row],[Order Date]],"YYY")</f>
        <v>2025</v>
      </c>
      <c r="P536" t="str">
        <f>TEXT(Data1[[#This Row],[Order Date]],"MMM")</f>
        <v>Aug</v>
      </c>
      <c r="Q536" t="str">
        <f>TEXT(Data1[[#This Row],[Order Date]],"DDD")</f>
        <v>Wed</v>
      </c>
      <c r="R536">
        <f t="shared" si="8"/>
        <v>1</v>
      </c>
    </row>
    <row r="537" spans="1:18" x14ac:dyDescent="0.35">
      <c r="A537">
        <v>536</v>
      </c>
      <c r="B537" t="s">
        <v>106</v>
      </c>
      <c r="C537" t="s">
        <v>31</v>
      </c>
      <c r="D537" t="s">
        <v>50</v>
      </c>
      <c r="E537" s="4">
        <v>45890</v>
      </c>
      <c r="F537" s="4">
        <v>45891</v>
      </c>
      <c r="G537" s="8">
        <v>1</v>
      </c>
      <c r="H537" s="8">
        <v>46</v>
      </c>
      <c r="I537" s="8">
        <f>Data1[[#This Row],[Unit Price]]*Data1[[#This Row],[Quantity]]</f>
        <v>46</v>
      </c>
      <c r="J537" s="8">
        <f>Data1[[#This Row],[Revenue]]*VLOOKUP(Data1[[#This Row],[Product Name]],Table24[],2,FALSE)</f>
        <v>32.199999999999996</v>
      </c>
      <c r="K537" s="8">
        <f>Data1[[#This Row],[Revenue]]-Data1[[#This Row],[Cost ]]</f>
        <v>13.800000000000004</v>
      </c>
      <c r="L537" t="s">
        <v>14</v>
      </c>
      <c r="M537" t="s">
        <v>549</v>
      </c>
      <c r="N537" t="s">
        <v>29</v>
      </c>
      <c r="O537" t="str">
        <f>TEXT(Data1[[#This Row],[Order Date]],"YYY")</f>
        <v>2025</v>
      </c>
      <c r="P537" t="str">
        <f>TEXT(Data1[[#This Row],[Order Date]],"MMM")</f>
        <v>Aug</v>
      </c>
      <c r="Q537" t="str">
        <f>TEXT(Data1[[#This Row],[Order Date]],"DDD")</f>
        <v>Thu</v>
      </c>
      <c r="R537">
        <f t="shared" si="8"/>
        <v>1</v>
      </c>
    </row>
    <row r="538" spans="1:18" x14ac:dyDescent="0.35">
      <c r="A538">
        <v>537</v>
      </c>
      <c r="B538" t="s">
        <v>107</v>
      </c>
      <c r="C538" t="s">
        <v>31</v>
      </c>
      <c r="D538" t="s">
        <v>42</v>
      </c>
      <c r="E538" s="4">
        <v>45857</v>
      </c>
      <c r="F538" s="4">
        <v>45863</v>
      </c>
      <c r="G538" s="8">
        <v>4</v>
      </c>
      <c r="H538" s="8">
        <v>82</v>
      </c>
      <c r="I538" s="8">
        <f>Data1[[#This Row],[Unit Price]]*Data1[[#This Row],[Quantity]]</f>
        <v>328</v>
      </c>
      <c r="J538" s="8">
        <f>Data1[[#This Row],[Revenue]]*VLOOKUP(Data1[[#This Row],[Product Name]],Table24[],2,FALSE)</f>
        <v>213.20000000000002</v>
      </c>
      <c r="K538" s="8">
        <f>Data1[[#This Row],[Revenue]]-Data1[[#This Row],[Cost ]]</f>
        <v>114.79999999999998</v>
      </c>
      <c r="L538" t="s">
        <v>28</v>
      </c>
      <c r="M538" t="s">
        <v>550</v>
      </c>
      <c r="N538" t="s">
        <v>15</v>
      </c>
      <c r="O538" t="str">
        <f>TEXT(Data1[[#This Row],[Order Date]],"YYY")</f>
        <v>2025</v>
      </c>
      <c r="P538" t="str">
        <f>TEXT(Data1[[#This Row],[Order Date]],"MMM")</f>
        <v>Jul</v>
      </c>
      <c r="Q538" t="str">
        <f>TEXT(Data1[[#This Row],[Order Date]],"DDD")</f>
        <v>Sat</v>
      </c>
      <c r="R538">
        <f t="shared" si="8"/>
        <v>6</v>
      </c>
    </row>
    <row r="539" spans="1:18" x14ac:dyDescent="0.35">
      <c r="A539">
        <v>538</v>
      </c>
      <c r="B539" t="s">
        <v>531</v>
      </c>
      <c r="C539" t="s">
        <v>24</v>
      </c>
      <c r="D539" t="s">
        <v>25</v>
      </c>
      <c r="E539" s="4">
        <v>46008</v>
      </c>
      <c r="F539" s="4">
        <v>46014</v>
      </c>
      <c r="G539" s="8">
        <v>9</v>
      </c>
      <c r="H539" s="8">
        <v>891</v>
      </c>
      <c r="I539" s="8">
        <f>Data1[[#This Row],[Unit Price]]*Data1[[#This Row],[Quantity]]</f>
        <v>8019</v>
      </c>
      <c r="J539" s="8">
        <f>Data1[[#This Row],[Revenue]]*VLOOKUP(Data1[[#This Row],[Product Name]],Table24[],2,FALSE)</f>
        <v>4410.4500000000007</v>
      </c>
      <c r="K539" s="8">
        <f>Data1[[#This Row],[Revenue]]-Data1[[#This Row],[Cost ]]</f>
        <v>3608.5499999999993</v>
      </c>
      <c r="L539" t="s">
        <v>28</v>
      </c>
      <c r="M539" t="s">
        <v>550</v>
      </c>
      <c r="N539" t="s">
        <v>29</v>
      </c>
      <c r="O539" t="str">
        <f>TEXT(Data1[[#This Row],[Order Date]],"YYY")</f>
        <v>2025</v>
      </c>
      <c r="P539" t="str">
        <f>TEXT(Data1[[#This Row],[Order Date]],"MMM")</f>
        <v>Dec</v>
      </c>
      <c r="Q539" t="str">
        <f>TEXT(Data1[[#This Row],[Order Date]],"DDD")</f>
        <v>Wed</v>
      </c>
      <c r="R539">
        <f t="shared" si="8"/>
        <v>6</v>
      </c>
    </row>
    <row r="540" spans="1:18" x14ac:dyDescent="0.35">
      <c r="A540">
        <v>539</v>
      </c>
      <c r="B540" t="s">
        <v>532</v>
      </c>
      <c r="C540" t="s">
        <v>17</v>
      </c>
      <c r="D540" t="s">
        <v>64</v>
      </c>
      <c r="E540" s="4">
        <v>45779</v>
      </c>
      <c r="F540" s="4">
        <v>45781</v>
      </c>
      <c r="G540" s="8">
        <v>4</v>
      </c>
      <c r="H540" s="8">
        <v>578</v>
      </c>
      <c r="I540" s="8">
        <f>Data1[[#This Row],[Unit Price]]*Data1[[#This Row],[Quantity]]</f>
        <v>2312</v>
      </c>
      <c r="J540" s="8">
        <f>Data1[[#This Row],[Revenue]]*VLOOKUP(Data1[[#This Row],[Product Name]],Table24[],2,FALSE)</f>
        <v>1156</v>
      </c>
      <c r="K540" s="8">
        <f>Data1[[#This Row],[Revenue]]-Data1[[#This Row],[Cost ]]</f>
        <v>1156</v>
      </c>
      <c r="L540" t="s">
        <v>14</v>
      </c>
      <c r="M540" t="s">
        <v>551</v>
      </c>
      <c r="N540" t="s">
        <v>46</v>
      </c>
      <c r="O540" t="str">
        <f>TEXT(Data1[[#This Row],[Order Date]],"YYY")</f>
        <v>2025</v>
      </c>
      <c r="P540" t="str">
        <f>TEXT(Data1[[#This Row],[Order Date]],"MMM")</f>
        <v>May</v>
      </c>
      <c r="Q540" t="str">
        <f>TEXT(Data1[[#This Row],[Order Date]],"DDD")</f>
        <v>Fri</v>
      </c>
      <c r="R540">
        <f t="shared" si="8"/>
        <v>2</v>
      </c>
    </row>
    <row r="541" spans="1:18" x14ac:dyDescent="0.35">
      <c r="A541">
        <v>540</v>
      </c>
      <c r="B541" t="s">
        <v>533</v>
      </c>
      <c r="C541" t="s">
        <v>12</v>
      </c>
      <c r="D541" t="s">
        <v>36</v>
      </c>
      <c r="E541" s="4">
        <v>45763</v>
      </c>
      <c r="F541" s="4">
        <v>45767</v>
      </c>
      <c r="G541" s="8">
        <v>4</v>
      </c>
      <c r="H541" s="8">
        <v>152</v>
      </c>
      <c r="I541" s="8">
        <f>Data1[[#This Row],[Unit Price]]*Data1[[#This Row],[Quantity]]</f>
        <v>608</v>
      </c>
      <c r="J541" s="8">
        <f>Data1[[#This Row],[Revenue]]*VLOOKUP(Data1[[#This Row],[Product Name]],Table24[],2,FALSE)</f>
        <v>486.40000000000003</v>
      </c>
      <c r="K541" s="8">
        <f>Data1[[#This Row],[Revenue]]-Data1[[#This Row],[Cost ]]</f>
        <v>121.59999999999997</v>
      </c>
      <c r="L541" t="s">
        <v>28</v>
      </c>
      <c r="M541" t="s">
        <v>550</v>
      </c>
      <c r="N541" t="s">
        <v>46</v>
      </c>
      <c r="O541" t="str">
        <f>TEXT(Data1[[#This Row],[Order Date]],"YYY")</f>
        <v>2025</v>
      </c>
      <c r="P541" t="str">
        <f>TEXT(Data1[[#This Row],[Order Date]],"MMM")</f>
        <v>Apr</v>
      </c>
      <c r="Q541" t="str">
        <f>TEXT(Data1[[#This Row],[Order Date]],"DDD")</f>
        <v>Wed</v>
      </c>
      <c r="R541">
        <f t="shared" si="8"/>
        <v>4</v>
      </c>
    </row>
    <row r="542" spans="1:18" x14ac:dyDescent="0.35">
      <c r="A542">
        <v>541</v>
      </c>
      <c r="B542" t="s">
        <v>534</v>
      </c>
      <c r="C542" t="s">
        <v>21</v>
      </c>
      <c r="D542" t="s">
        <v>54</v>
      </c>
      <c r="E542" s="4">
        <v>45698</v>
      </c>
      <c r="F542" s="4">
        <v>45699</v>
      </c>
      <c r="G542" s="8">
        <v>3</v>
      </c>
      <c r="H542" s="8">
        <v>288</v>
      </c>
      <c r="I542" s="8">
        <f>Data1[[#This Row],[Unit Price]]*Data1[[#This Row],[Quantity]]</f>
        <v>864</v>
      </c>
      <c r="J542" s="8">
        <f>Data1[[#This Row],[Revenue]]*VLOOKUP(Data1[[#This Row],[Product Name]],Table24[],2,FALSE)</f>
        <v>604.79999999999995</v>
      </c>
      <c r="K542" s="8">
        <f>Data1[[#This Row],[Revenue]]-Data1[[#This Row],[Cost ]]</f>
        <v>259.20000000000005</v>
      </c>
      <c r="L542" t="s">
        <v>14</v>
      </c>
      <c r="M542" t="s">
        <v>551</v>
      </c>
      <c r="N542" t="s">
        <v>46</v>
      </c>
      <c r="O542" t="str">
        <f>TEXT(Data1[[#This Row],[Order Date]],"YYY")</f>
        <v>2025</v>
      </c>
      <c r="P542" t="str">
        <f>TEXT(Data1[[#This Row],[Order Date]],"MMM")</f>
        <v>Feb</v>
      </c>
      <c r="Q542" t="str">
        <f>TEXT(Data1[[#This Row],[Order Date]],"DDD")</f>
        <v>Mon</v>
      </c>
      <c r="R542">
        <f t="shared" si="8"/>
        <v>1</v>
      </c>
    </row>
    <row r="543" spans="1:18" x14ac:dyDescent="0.35">
      <c r="A543">
        <v>542</v>
      </c>
      <c r="B543" t="s">
        <v>535</v>
      </c>
      <c r="C543" t="s">
        <v>24</v>
      </c>
      <c r="D543" t="s">
        <v>25</v>
      </c>
      <c r="E543" s="4">
        <v>45986</v>
      </c>
      <c r="F543" s="4">
        <v>45994</v>
      </c>
      <c r="G543" s="8">
        <v>1</v>
      </c>
      <c r="H543" s="8">
        <v>321</v>
      </c>
      <c r="I543" s="8">
        <f>Data1[[#This Row],[Unit Price]]*Data1[[#This Row],[Quantity]]</f>
        <v>321</v>
      </c>
      <c r="J543" s="8">
        <f>Data1[[#This Row],[Revenue]]*VLOOKUP(Data1[[#This Row],[Product Name]],Table24[],2,FALSE)</f>
        <v>176.55</v>
      </c>
      <c r="K543" s="8">
        <f>Data1[[#This Row],[Revenue]]-Data1[[#This Row],[Cost ]]</f>
        <v>144.44999999999999</v>
      </c>
      <c r="L543" t="s">
        <v>14</v>
      </c>
      <c r="M543" t="s">
        <v>549</v>
      </c>
      <c r="N543" t="s">
        <v>15</v>
      </c>
      <c r="O543" t="str">
        <f>TEXT(Data1[[#This Row],[Order Date]],"YYY")</f>
        <v>2025</v>
      </c>
      <c r="P543" t="str">
        <f>TEXT(Data1[[#This Row],[Order Date]],"MMM")</f>
        <v>Nov</v>
      </c>
      <c r="Q543" t="str">
        <f>TEXT(Data1[[#This Row],[Order Date]],"DDD")</f>
        <v>Tue</v>
      </c>
      <c r="R543">
        <f t="shared" si="8"/>
        <v>8</v>
      </c>
    </row>
    <row r="544" spans="1:18" x14ac:dyDescent="0.35">
      <c r="A544">
        <v>543</v>
      </c>
      <c r="B544" t="s">
        <v>536</v>
      </c>
      <c r="C544" t="s">
        <v>31</v>
      </c>
      <c r="D544" t="s">
        <v>50</v>
      </c>
      <c r="E544" s="4">
        <v>45749</v>
      </c>
      <c r="F544" s="4">
        <v>45759</v>
      </c>
      <c r="G544" s="8">
        <v>7</v>
      </c>
      <c r="H544" s="8">
        <v>356</v>
      </c>
      <c r="I544" s="8">
        <f>Data1[[#This Row],[Unit Price]]*Data1[[#This Row],[Quantity]]</f>
        <v>2492</v>
      </c>
      <c r="J544" s="8">
        <f>Data1[[#This Row],[Revenue]]*VLOOKUP(Data1[[#This Row],[Product Name]],Table24[],2,FALSE)</f>
        <v>1744.3999999999999</v>
      </c>
      <c r="K544" s="8">
        <f>Data1[[#This Row],[Revenue]]-Data1[[#This Row],[Cost ]]</f>
        <v>747.60000000000014</v>
      </c>
      <c r="L544" t="s">
        <v>14</v>
      </c>
      <c r="M544" t="s">
        <v>549</v>
      </c>
      <c r="N544" t="s">
        <v>19</v>
      </c>
      <c r="O544" t="str">
        <f>TEXT(Data1[[#This Row],[Order Date]],"YYY")</f>
        <v>2025</v>
      </c>
      <c r="P544" t="str">
        <f>TEXT(Data1[[#This Row],[Order Date]],"MMM")</f>
        <v>Apr</v>
      </c>
      <c r="Q544" t="str">
        <f>TEXT(Data1[[#This Row],[Order Date]],"DDD")</f>
        <v>Wed</v>
      </c>
      <c r="R544">
        <f t="shared" si="8"/>
        <v>10</v>
      </c>
    </row>
    <row r="545" spans="1:18" x14ac:dyDescent="0.35">
      <c r="A545">
        <v>544</v>
      </c>
      <c r="B545" t="s">
        <v>537</v>
      </c>
      <c r="C545" t="s">
        <v>12</v>
      </c>
      <c r="D545" t="s">
        <v>36</v>
      </c>
      <c r="E545" s="4">
        <v>45726</v>
      </c>
      <c r="F545" s="4">
        <v>45737</v>
      </c>
      <c r="G545" s="8">
        <v>2</v>
      </c>
      <c r="H545" s="8">
        <v>944</v>
      </c>
      <c r="I545" s="8">
        <f>Data1[[#This Row],[Unit Price]]*Data1[[#This Row],[Quantity]]</f>
        <v>1888</v>
      </c>
      <c r="J545" s="8">
        <f>Data1[[#This Row],[Revenue]]*VLOOKUP(Data1[[#This Row],[Product Name]],Table24[],2,FALSE)</f>
        <v>1510.4</v>
      </c>
      <c r="K545" s="8">
        <f>Data1[[#This Row],[Revenue]]-Data1[[#This Row],[Cost ]]</f>
        <v>377.59999999999991</v>
      </c>
      <c r="L545" t="s">
        <v>28</v>
      </c>
      <c r="M545" t="s">
        <v>550</v>
      </c>
      <c r="N545" t="s">
        <v>19</v>
      </c>
      <c r="O545" t="str">
        <f>TEXT(Data1[[#This Row],[Order Date]],"YYY")</f>
        <v>2025</v>
      </c>
      <c r="P545" t="str">
        <f>TEXT(Data1[[#This Row],[Order Date]],"MMM")</f>
        <v>Mar</v>
      </c>
      <c r="Q545" t="str">
        <f>TEXT(Data1[[#This Row],[Order Date]],"DDD")</f>
        <v>Mon</v>
      </c>
      <c r="R545">
        <f t="shared" si="8"/>
        <v>11</v>
      </c>
    </row>
    <row r="546" spans="1:18" x14ac:dyDescent="0.35">
      <c r="A546">
        <v>545</v>
      </c>
      <c r="B546" t="s">
        <v>538</v>
      </c>
      <c r="C546" t="s">
        <v>31</v>
      </c>
      <c r="D546" t="s">
        <v>76</v>
      </c>
      <c r="E546" s="4">
        <v>46008</v>
      </c>
      <c r="F546" s="4">
        <v>46018</v>
      </c>
      <c r="G546" s="8">
        <v>10</v>
      </c>
      <c r="H546" s="8">
        <v>172</v>
      </c>
      <c r="I546" s="8">
        <f>Data1[[#This Row],[Unit Price]]*Data1[[#This Row],[Quantity]]</f>
        <v>1720</v>
      </c>
      <c r="J546" s="8">
        <f>Data1[[#This Row],[Revenue]]*VLOOKUP(Data1[[#This Row],[Product Name]],Table24[],2,FALSE)</f>
        <v>1290</v>
      </c>
      <c r="K546" s="8">
        <f>Data1[[#This Row],[Revenue]]-Data1[[#This Row],[Cost ]]</f>
        <v>430</v>
      </c>
      <c r="L546" t="s">
        <v>14</v>
      </c>
      <c r="M546" t="s">
        <v>33</v>
      </c>
      <c r="N546" t="s">
        <v>19</v>
      </c>
      <c r="O546" t="str">
        <f>TEXT(Data1[[#This Row],[Order Date]],"YYY")</f>
        <v>2025</v>
      </c>
      <c r="P546" t="str">
        <f>TEXT(Data1[[#This Row],[Order Date]],"MMM")</f>
        <v>Dec</v>
      </c>
      <c r="Q546" t="str">
        <f>TEXT(Data1[[#This Row],[Order Date]],"DDD")</f>
        <v>Wed</v>
      </c>
      <c r="R546">
        <f t="shared" si="8"/>
        <v>10</v>
      </c>
    </row>
    <row r="547" spans="1:18" x14ac:dyDescent="0.35">
      <c r="A547">
        <v>546</v>
      </c>
      <c r="B547" t="s">
        <v>539</v>
      </c>
      <c r="C547" t="s">
        <v>21</v>
      </c>
      <c r="D547" t="s">
        <v>22</v>
      </c>
      <c r="E547" s="4">
        <v>45883</v>
      </c>
      <c r="F547" s="4">
        <v>45885</v>
      </c>
      <c r="G547" s="8">
        <v>7</v>
      </c>
      <c r="H547" s="8">
        <v>70</v>
      </c>
      <c r="I547" s="8">
        <f>Data1[[#This Row],[Unit Price]]*Data1[[#This Row],[Quantity]]</f>
        <v>490</v>
      </c>
      <c r="J547" s="8">
        <f>Data1[[#This Row],[Revenue]]*VLOOKUP(Data1[[#This Row],[Product Name]],Table24[],2,FALSE)</f>
        <v>367.5</v>
      </c>
      <c r="K547" s="8">
        <f>Data1[[#This Row],[Revenue]]-Data1[[#This Row],[Cost ]]</f>
        <v>122.5</v>
      </c>
      <c r="L547" t="s">
        <v>14</v>
      </c>
      <c r="M547" t="s">
        <v>547</v>
      </c>
      <c r="N547" t="s">
        <v>46</v>
      </c>
      <c r="O547" t="str">
        <f>TEXT(Data1[[#This Row],[Order Date]],"YYY")</f>
        <v>2025</v>
      </c>
      <c r="P547" t="str">
        <f>TEXT(Data1[[#This Row],[Order Date]],"MMM")</f>
        <v>Aug</v>
      </c>
      <c r="Q547" t="str">
        <f>TEXT(Data1[[#This Row],[Order Date]],"DDD")</f>
        <v>Thu</v>
      </c>
      <c r="R547">
        <f t="shared" si="8"/>
        <v>2</v>
      </c>
    </row>
    <row r="548" spans="1:18" x14ac:dyDescent="0.35">
      <c r="A548">
        <v>547</v>
      </c>
      <c r="B548" t="s">
        <v>540</v>
      </c>
      <c r="C548" t="s">
        <v>12</v>
      </c>
      <c r="D548" t="s">
        <v>36</v>
      </c>
      <c r="E548" s="4">
        <v>45919</v>
      </c>
      <c r="F548" s="4">
        <v>45922</v>
      </c>
      <c r="G548" s="8">
        <v>2</v>
      </c>
      <c r="H548" s="8">
        <v>722</v>
      </c>
      <c r="I548" s="8">
        <f>Data1[[#This Row],[Unit Price]]*Data1[[#This Row],[Quantity]]</f>
        <v>1444</v>
      </c>
      <c r="J548" s="8">
        <f>Data1[[#This Row],[Revenue]]*VLOOKUP(Data1[[#This Row],[Product Name]],Table24[],2,FALSE)</f>
        <v>1155.2</v>
      </c>
      <c r="K548" s="8">
        <f>Data1[[#This Row],[Revenue]]-Data1[[#This Row],[Cost ]]</f>
        <v>288.79999999999995</v>
      </c>
      <c r="L548" t="s">
        <v>14</v>
      </c>
      <c r="M548" t="s">
        <v>550</v>
      </c>
      <c r="N548" t="s">
        <v>46</v>
      </c>
      <c r="O548" t="str">
        <f>TEXT(Data1[[#This Row],[Order Date]],"YYY")</f>
        <v>2025</v>
      </c>
      <c r="P548" t="str">
        <f>TEXT(Data1[[#This Row],[Order Date]],"MMM")</f>
        <v>Sep</v>
      </c>
      <c r="Q548" t="str">
        <f>TEXT(Data1[[#This Row],[Order Date]],"DDD")</f>
        <v>Fri</v>
      </c>
      <c r="R548">
        <f t="shared" si="8"/>
        <v>3</v>
      </c>
    </row>
    <row r="549" spans="1:18" x14ac:dyDescent="0.35">
      <c r="A549">
        <v>548</v>
      </c>
      <c r="B549" t="s">
        <v>541</v>
      </c>
      <c r="C549" t="s">
        <v>24</v>
      </c>
      <c r="D549" t="s">
        <v>70</v>
      </c>
      <c r="E549" s="4">
        <v>46002</v>
      </c>
      <c r="F549" s="4">
        <v>46010</v>
      </c>
      <c r="G549" s="8">
        <v>2</v>
      </c>
      <c r="H549" s="8">
        <v>876</v>
      </c>
      <c r="I549" s="8">
        <f>Data1[[#This Row],[Unit Price]]*Data1[[#This Row],[Quantity]]</f>
        <v>1752</v>
      </c>
      <c r="J549" s="8">
        <f>Data1[[#This Row],[Revenue]]*VLOOKUP(Data1[[#This Row],[Product Name]],Table24[],2,FALSE)</f>
        <v>963.6</v>
      </c>
      <c r="K549" s="8">
        <f>Data1[[#This Row],[Revenue]]-Data1[[#This Row],[Cost ]]</f>
        <v>788.4</v>
      </c>
      <c r="L549" t="s">
        <v>28</v>
      </c>
      <c r="M549" t="s">
        <v>547</v>
      </c>
      <c r="N549" t="s">
        <v>15</v>
      </c>
      <c r="O549" t="str">
        <f>TEXT(Data1[[#This Row],[Order Date]],"YYY")</f>
        <v>2025</v>
      </c>
      <c r="P549" t="str">
        <f>TEXT(Data1[[#This Row],[Order Date]],"MMM")</f>
        <v>Dec</v>
      </c>
      <c r="Q549" t="str">
        <f>TEXT(Data1[[#This Row],[Order Date]],"DDD")</f>
        <v>Thu</v>
      </c>
      <c r="R549">
        <f t="shared" si="8"/>
        <v>8</v>
      </c>
    </row>
    <row r="550" spans="1:18" x14ac:dyDescent="0.35">
      <c r="A550">
        <v>549</v>
      </c>
      <c r="B550" t="s">
        <v>107</v>
      </c>
      <c r="C550" t="s">
        <v>21</v>
      </c>
      <c r="D550" t="s">
        <v>22</v>
      </c>
      <c r="E550" s="4">
        <v>45787</v>
      </c>
      <c r="F550" s="4">
        <v>45794</v>
      </c>
      <c r="G550" s="8">
        <v>8</v>
      </c>
      <c r="H550" s="8">
        <v>281</v>
      </c>
      <c r="I550" s="8">
        <f>Data1[[#This Row],[Unit Price]]*Data1[[#This Row],[Quantity]]</f>
        <v>2248</v>
      </c>
      <c r="J550" s="8">
        <f>Data1[[#This Row],[Revenue]]*VLOOKUP(Data1[[#This Row],[Product Name]],Table24[],2,FALSE)</f>
        <v>1686</v>
      </c>
      <c r="K550" s="8">
        <f>Data1[[#This Row],[Revenue]]-Data1[[#This Row],[Cost ]]</f>
        <v>562</v>
      </c>
      <c r="L550" t="s">
        <v>14</v>
      </c>
      <c r="M550" t="s">
        <v>33</v>
      </c>
      <c r="N550" t="s">
        <v>29</v>
      </c>
      <c r="O550" t="str">
        <f>TEXT(Data1[[#This Row],[Order Date]],"YYY")</f>
        <v>2025</v>
      </c>
      <c r="P550" t="str">
        <f>TEXT(Data1[[#This Row],[Order Date]],"MMM")</f>
        <v>May</v>
      </c>
      <c r="Q550" t="str">
        <f>TEXT(Data1[[#This Row],[Order Date]],"DDD")</f>
        <v>Sat</v>
      </c>
      <c r="R550">
        <f t="shared" si="8"/>
        <v>7</v>
      </c>
    </row>
    <row r="551" spans="1:18" x14ac:dyDescent="0.35">
      <c r="A551">
        <v>550</v>
      </c>
      <c r="B551" t="s">
        <v>542</v>
      </c>
      <c r="C551" t="s">
        <v>12</v>
      </c>
      <c r="D551" t="s">
        <v>27</v>
      </c>
      <c r="E551" s="4">
        <v>45757</v>
      </c>
      <c r="F551" s="4">
        <v>45764</v>
      </c>
      <c r="G551" s="8">
        <v>7</v>
      </c>
      <c r="H551" s="8">
        <v>390</v>
      </c>
      <c r="I551" s="8">
        <f>Data1[[#This Row],[Unit Price]]*Data1[[#This Row],[Quantity]]</f>
        <v>2730</v>
      </c>
      <c r="J551" s="8">
        <f>Data1[[#This Row],[Revenue]]*VLOOKUP(Data1[[#This Row],[Product Name]],Table24[],2,FALSE)</f>
        <v>1774.5</v>
      </c>
      <c r="K551" s="8">
        <f>Data1[[#This Row],[Revenue]]-Data1[[#This Row],[Cost ]]</f>
        <v>955.5</v>
      </c>
      <c r="L551" t="s">
        <v>28</v>
      </c>
      <c r="M551" t="s">
        <v>547</v>
      </c>
      <c r="N551" t="s">
        <v>46</v>
      </c>
      <c r="O551" t="str">
        <f>TEXT(Data1[[#This Row],[Order Date]],"YYY")</f>
        <v>2025</v>
      </c>
      <c r="P551" t="str">
        <f>TEXT(Data1[[#This Row],[Order Date]],"MMM")</f>
        <v>Apr</v>
      </c>
      <c r="Q551" t="str">
        <f>TEXT(Data1[[#This Row],[Order Date]],"DDD")</f>
        <v>Thu</v>
      </c>
      <c r="R551">
        <f t="shared" si="8"/>
        <v>7</v>
      </c>
    </row>
    <row r="552" spans="1:18" x14ac:dyDescent="0.35">
      <c r="A552">
        <v>551</v>
      </c>
      <c r="B552" t="s">
        <v>543</v>
      </c>
      <c r="C552" t="s">
        <v>31</v>
      </c>
      <c r="D552" t="s">
        <v>76</v>
      </c>
      <c r="E552" s="4">
        <v>45934</v>
      </c>
      <c r="F552" s="4">
        <v>45940</v>
      </c>
      <c r="G552" s="8">
        <v>5</v>
      </c>
      <c r="H552" s="8">
        <v>953</v>
      </c>
      <c r="I552" s="8">
        <f>Data1[[#This Row],[Unit Price]]*Data1[[#This Row],[Quantity]]</f>
        <v>4765</v>
      </c>
      <c r="J552" s="8">
        <f>Data1[[#This Row],[Revenue]]*VLOOKUP(Data1[[#This Row],[Product Name]],Table24[],2,FALSE)</f>
        <v>3573.75</v>
      </c>
      <c r="K552" s="8">
        <f>Data1[[#This Row],[Revenue]]-Data1[[#This Row],[Cost ]]</f>
        <v>1191.25</v>
      </c>
      <c r="L552" t="s">
        <v>14</v>
      </c>
      <c r="M552" t="s">
        <v>549</v>
      </c>
      <c r="N552" t="s">
        <v>29</v>
      </c>
      <c r="O552" t="str">
        <f>TEXT(Data1[[#This Row],[Order Date]],"YYY")</f>
        <v>2025</v>
      </c>
      <c r="P552" t="str">
        <f>TEXT(Data1[[#This Row],[Order Date]],"MMM")</f>
        <v>Oct</v>
      </c>
      <c r="Q552" t="str">
        <f>TEXT(Data1[[#This Row],[Order Date]],"DDD")</f>
        <v>Sat</v>
      </c>
      <c r="R552">
        <f t="shared" si="8"/>
        <v>6</v>
      </c>
    </row>
    <row r="553" spans="1:18" x14ac:dyDescent="0.35">
      <c r="A553">
        <v>552</v>
      </c>
      <c r="B553" t="s">
        <v>544</v>
      </c>
      <c r="C553" t="s">
        <v>31</v>
      </c>
      <c r="D553" t="s">
        <v>42</v>
      </c>
      <c r="E553" s="4">
        <v>45666</v>
      </c>
      <c r="F553" s="4">
        <v>45678</v>
      </c>
      <c r="G553" s="8">
        <v>6</v>
      </c>
      <c r="H553" s="8">
        <v>323</v>
      </c>
      <c r="I553" s="8">
        <f>Data1[[#This Row],[Unit Price]]*Data1[[#This Row],[Quantity]]</f>
        <v>1938</v>
      </c>
      <c r="J553" s="8">
        <f>Data1[[#This Row],[Revenue]]*VLOOKUP(Data1[[#This Row],[Product Name]],Table24[],2,FALSE)</f>
        <v>1259.7</v>
      </c>
      <c r="K553" s="8">
        <f>Data1[[#This Row],[Revenue]]-Data1[[#This Row],[Cost ]]</f>
        <v>678.3</v>
      </c>
      <c r="L553" t="s">
        <v>28</v>
      </c>
      <c r="M553" t="s">
        <v>547</v>
      </c>
      <c r="N553" t="s">
        <v>15</v>
      </c>
      <c r="O553" t="str">
        <f>TEXT(Data1[[#This Row],[Order Date]],"YYY")</f>
        <v>2025</v>
      </c>
      <c r="P553" t="str">
        <f>TEXT(Data1[[#This Row],[Order Date]],"MMM")</f>
        <v>Jan</v>
      </c>
      <c r="Q553" t="str">
        <f>TEXT(Data1[[#This Row],[Order Date]],"DDD")</f>
        <v>Thu</v>
      </c>
      <c r="R553">
        <f t="shared" si="8"/>
        <v>12</v>
      </c>
    </row>
    <row r="554" spans="1:18" x14ac:dyDescent="0.35">
      <c r="A554">
        <v>553</v>
      </c>
      <c r="B554" t="s">
        <v>545</v>
      </c>
      <c r="C554" t="s">
        <v>31</v>
      </c>
      <c r="D554" t="s">
        <v>50</v>
      </c>
      <c r="E554" s="4">
        <v>45713</v>
      </c>
      <c r="F554" s="4">
        <v>45717</v>
      </c>
      <c r="G554" s="8">
        <v>3</v>
      </c>
      <c r="H554" s="8">
        <v>380</v>
      </c>
      <c r="I554" s="8">
        <f>Data1[[#This Row],[Unit Price]]*Data1[[#This Row],[Quantity]]</f>
        <v>1140</v>
      </c>
      <c r="J554" s="8">
        <f>Data1[[#This Row],[Revenue]]*VLOOKUP(Data1[[#This Row],[Product Name]],Table24[],2,FALSE)</f>
        <v>798</v>
      </c>
      <c r="K554" s="8">
        <f>Data1[[#This Row],[Revenue]]-Data1[[#This Row],[Cost ]]</f>
        <v>342</v>
      </c>
      <c r="L554" t="s">
        <v>14</v>
      </c>
      <c r="M554" t="s">
        <v>549</v>
      </c>
      <c r="N554" t="s">
        <v>46</v>
      </c>
      <c r="O554" t="str">
        <f>TEXT(Data1[[#This Row],[Order Date]],"YYY")</f>
        <v>2025</v>
      </c>
      <c r="P554" t="str">
        <f>TEXT(Data1[[#This Row],[Order Date]],"MMM")</f>
        <v>Feb</v>
      </c>
      <c r="Q554" t="str">
        <f>TEXT(Data1[[#This Row],[Order Date]],"DDD")</f>
        <v>Tue</v>
      </c>
      <c r="R554">
        <f t="shared" si="8"/>
        <v>4</v>
      </c>
    </row>
    <row r="555" spans="1:18" x14ac:dyDescent="0.35">
      <c r="A555">
        <v>554</v>
      </c>
      <c r="B555" t="s">
        <v>546</v>
      </c>
      <c r="C555" t="s">
        <v>17</v>
      </c>
      <c r="D555" t="s">
        <v>18</v>
      </c>
      <c r="E555" s="4">
        <v>45897</v>
      </c>
      <c r="F555" s="4">
        <v>45905</v>
      </c>
      <c r="G555" s="8">
        <v>10</v>
      </c>
      <c r="H555" s="8">
        <v>509</v>
      </c>
      <c r="I555" s="8">
        <f>Data1[[#This Row],[Unit Price]]*Data1[[#This Row],[Quantity]]</f>
        <v>5090</v>
      </c>
      <c r="J555" s="8">
        <f>Data1[[#This Row],[Revenue]]*VLOOKUP(Data1[[#This Row],[Product Name]],Table24[],2,FALSE)</f>
        <v>2545</v>
      </c>
      <c r="K555" s="8">
        <f>Data1[[#This Row],[Revenue]]-Data1[[#This Row],[Cost ]]</f>
        <v>2545</v>
      </c>
      <c r="L555" t="s">
        <v>28</v>
      </c>
      <c r="M555" t="s">
        <v>547</v>
      </c>
      <c r="N555" t="s">
        <v>15</v>
      </c>
      <c r="O555" t="str">
        <f>TEXT(Data1[[#This Row],[Order Date]],"YYY")</f>
        <v>2025</v>
      </c>
      <c r="P555" t="str">
        <f>TEXT(Data1[[#This Row],[Order Date]],"MMM")</f>
        <v>Aug</v>
      </c>
      <c r="Q555" t="str">
        <f>TEXT(Data1[[#This Row],[Order Date]],"DDD")</f>
        <v>Thu</v>
      </c>
      <c r="R555">
        <f t="shared" si="8"/>
        <v>8</v>
      </c>
    </row>
    <row r="556" spans="1:18" x14ac:dyDescent="0.35">
      <c r="A556">
        <v>555</v>
      </c>
      <c r="B556" t="s">
        <v>126</v>
      </c>
      <c r="C556" t="s">
        <v>24</v>
      </c>
      <c r="D556" t="s">
        <v>25</v>
      </c>
      <c r="E556" s="4">
        <v>45743</v>
      </c>
      <c r="F556" s="4">
        <v>45748</v>
      </c>
      <c r="G556" s="8">
        <v>1</v>
      </c>
      <c r="H556" s="8">
        <v>968</v>
      </c>
      <c r="I556" s="8">
        <f>Data1[[#This Row],[Unit Price]]*Data1[[#This Row],[Quantity]]</f>
        <v>968</v>
      </c>
      <c r="J556" s="8">
        <f>Data1[[#This Row],[Revenue]]*VLOOKUP(Data1[[#This Row],[Product Name]],Table24[],2,FALSE)</f>
        <v>532.40000000000009</v>
      </c>
      <c r="K556" s="8">
        <f>Data1[[#This Row],[Revenue]]-Data1[[#This Row],[Cost ]]</f>
        <v>435.59999999999991</v>
      </c>
      <c r="L556" t="s">
        <v>14</v>
      </c>
      <c r="M556" t="s">
        <v>33</v>
      </c>
      <c r="N556" t="s">
        <v>29</v>
      </c>
      <c r="O556" t="str">
        <f>TEXT(Data1[[#This Row],[Order Date]],"YYY")</f>
        <v>2025</v>
      </c>
      <c r="P556" t="str">
        <f>TEXT(Data1[[#This Row],[Order Date]],"MMM")</f>
        <v>Mar</v>
      </c>
      <c r="Q556" t="str">
        <f>TEXT(Data1[[#This Row],[Order Date]],"DDD")</f>
        <v>Thu</v>
      </c>
      <c r="R556">
        <f t="shared" si="8"/>
        <v>5</v>
      </c>
    </row>
  </sheetData>
  <conditionalFormatting sqref="A1:A1048576">
    <cfRule type="duplicateValues" dxfId="161" priority="4"/>
  </conditionalFormatting>
  <conditionalFormatting sqref="A1:Q556">
    <cfRule type="containsBlanks" dxfId="160" priority="1">
      <formula>LEN(TRIM(A1))=0</formula>
    </cfRule>
    <cfRule type="containsBlanks" priority="3">
      <formula>LEN(TRIM(A1))=0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6948-7E27-43BF-95F2-9D1A27F2387E}">
  <dimension ref="A1:I44"/>
  <sheetViews>
    <sheetView topLeftCell="E16" zoomScaleNormal="100" workbookViewId="0">
      <selection activeCell="I21" sqref="I21"/>
    </sheetView>
  </sheetViews>
  <sheetFormatPr defaultRowHeight="14.5" x14ac:dyDescent="0.35"/>
  <cols>
    <col min="1" max="1" width="12.36328125" bestFit="1" customWidth="1"/>
    <col min="2" max="2" width="14.36328125" bestFit="1" customWidth="1"/>
    <col min="3" max="3" width="11.26953125" bestFit="1" customWidth="1"/>
    <col min="4" max="4" width="11.81640625" bestFit="1" customWidth="1"/>
    <col min="5" max="5" width="13.90625" bestFit="1" customWidth="1"/>
    <col min="6" max="6" width="12.36328125" bestFit="1" customWidth="1"/>
    <col min="7" max="7" width="14.36328125" bestFit="1" customWidth="1"/>
    <col min="8" max="9" width="12.36328125" bestFit="1" customWidth="1"/>
    <col min="10" max="10" width="14.90625" bestFit="1" customWidth="1"/>
  </cols>
  <sheetData>
    <row r="1" spans="1:9" x14ac:dyDescent="0.35">
      <c r="A1" s="33" t="s">
        <v>581</v>
      </c>
      <c r="B1" t="s">
        <v>559</v>
      </c>
      <c r="C1" t="s">
        <v>582</v>
      </c>
      <c r="D1" t="s">
        <v>558</v>
      </c>
    </row>
    <row r="2" spans="1:9" x14ac:dyDescent="0.35">
      <c r="A2" s="22">
        <v>2999</v>
      </c>
      <c r="B2" s="6">
        <v>514330.04999999987</v>
      </c>
      <c r="C2" s="6">
        <v>957225.9500000003</v>
      </c>
      <c r="D2" s="6">
        <v>1471556</v>
      </c>
    </row>
    <row r="4" spans="1:9" x14ac:dyDescent="0.35">
      <c r="A4" s="2" t="s">
        <v>583</v>
      </c>
      <c r="B4" t="s">
        <v>584</v>
      </c>
      <c r="D4" s="2" t="s">
        <v>583</v>
      </c>
      <c r="E4" t="s">
        <v>584</v>
      </c>
      <c r="H4" s="2" t="s">
        <v>583</v>
      </c>
      <c r="I4" t="s">
        <v>585</v>
      </c>
    </row>
    <row r="5" spans="1:9" x14ac:dyDescent="0.35">
      <c r="A5" s="3" t="s">
        <v>14</v>
      </c>
      <c r="B5" s="33">
        <v>287</v>
      </c>
      <c r="D5" s="3" t="s">
        <v>14</v>
      </c>
      <c r="E5" s="33">
        <v>287</v>
      </c>
      <c r="H5" s="3" t="s">
        <v>14</v>
      </c>
      <c r="I5" s="25">
        <v>0.51711711711711716</v>
      </c>
    </row>
    <row r="6" spans="1:9" x14ac:dyDescent="0.35">
      <c r="A6" s="3" t="s">
        <v>28</v>
      </c>
      <c r="B6" s="33">
        <v>268</v>
      </c>
      <c r="D6" s="3" t="s">
        <v>28</v>
      </c>
      <c r="E6" s="33">
        <v>268</v>
      </c>
      <c r="H6" s="3" t="s">
        <v>28</v>
      </c>
      <c r="I6" s="25">
        <v>0.48288288288288289</v>
      </c>
    </row>
    <row r="7" spans="1:9" x14ac:dyDescent="0.35">
      <c r="A7" s="3" t="s">
        <v>555</v>
      </c>
      <c r="B7" s="33">
        <v>555</v>
      </c>
      <c r="D7" s="3" t="s">
        <v>555</v>
      </c>
      <c r="E7" s="33">
        <v>555</v>
      </c>
      <c r="H7" s="3" t="s">
        <v>555</v>
      </c>
      <c r="I7" s="24">
        <v>1</v>
      </c>
    </row>
    <row r="10" spans="1:9" x14ac:dyDescent="0.35">
      <c r="A10" s="2" t="s">
        <v>583</v>
      </c>
      <c r="B10" t="s">
        <v>588</v>
      </c>
      <c r="C10" t="s">
        <v>586</v>
      </c>
      <c r="D10" t="s">
        <v>587</v>
      </c>
      <c r="F10" s="2" t="s">
        <v>583</v>
      </c>
      <c r="G10" t="s">
        <v>558</v>
      </c>
    </row>
    <row r="11" spans="1:9" x14ac:dyDescent="0.35">
      <c r="A11" s="3" t="s">
        <v>21</v>
      </c>
      <c r="B11" s="26">
        <v>323605</v>
      </c>
      <c r="C11" s="26">
        <v>232996.90000000005</v>
      </c>
      <c r="D11" s="26">
        <v>90608.099999999977</v>
      </c>
      <c r="F11" s="3" t="s">
        <v>601</v>
      </c>
      <c r="G11" s="26">
        <v>244935</v>
      </c>
    </row>
    <row r="12" spans="1:9" x14ac:dyDescent="0.35">
      <c r="A12" s="3" t="s">
        <v>17</v>
      </c>
      <c r="B12" s="26">
        <v>320050</v>
      </c>
      <c r="C12" s="26">
        <v>175858.9</v>
      </c>
      <c r="D12" s="26">
        <v>144191.1</v>
      </c>
      <c r="F12" s="3" t="s">
        <v>602</v>
      </c>
      <c r="G12" s="26">
        <v>218480</v>
      </c>
    </row>
    <row r="13" spans="1:9" x14ac:dyDescent="0.35">
      <c r="A13" s="3" t="s">
        <v>12</v>
      </c>
      <c r="B13" s="26">
        <v>291366</v>
      </c>
      <c r="C13" s="26">
        <v>215100.04999999996</v>
      </c>
      <c r="D13" s="26">
        <v>76265.950000000012</v>
      </c>
      <c r="F13" s="3" t="s">
        <v>603</v>
      </c>
      <c r="G13" s="26">
        <v>153672</v>
      </c>
    </row>
    <row r="14" spans="1:9" x14ac:dyDescent="0.35">
      <c r="A14" s="3" t="s">
        <v>24</v>
      </c>
      <c r="B14" s="26">
        <v>293726</v>
      </c>
      <c r="C14" s="26">
        <v>161652.39999999994</v>
      </c>
      <c r="D14" s="26">
        <v>132073.60000000003</v>
      </c>
      <c r="F14" s="3" t="s">
        <v>604</v>
      </c>
      <c r="G14" s="26">
        <v>226248</v>
      </c>
    </row>
    <row r="15" spans="1:9" x14ac:dyDescent="0.35">
      <c r="A15" s="3" t="s">
        <v>31</v>
      </c>
      <c r="B15" s="26">
        <v>242809</v>
      </c>
      <c r="C15" s="26">
        <v>171617.7</v>
      </c>
      <c r="D15" s="26">
        <v>71191.3</v>
      </c>
      <c r="F15" s="3" t="s">
        <v>605</v>
      </c>
      <c r="G15" s="26">
        <v>231876</v>
      </c>
    </row>
    <row r="16" spans="1:9" x14ac:dyDescent="0.35">
      <c r="A16" s="3" t="s">
        <v>555</v>
      </c>
      <c r="B16" s="26">
        <v>1471556</v>
      </c>
      <c r="C16" s="26">
        <v>957225.95</v>
      </c>
      <c r="D16" s="26">
        <v>514330.05000000005</v>
      </c>
      <c r="F16" s="3" t="s">
        <v>606</v>
      </c>
      <c r="G16" s="26">
        <v>224219</v>
      </c>
    </row>
    <row r="17" spans="1:9" x14ac:dyDescent="0.35">
      <c r="F17" s="3" t="s">
        <v>607</v>
      </c>
      <c r="G17" s="26">
        <v>172126</v>
      </c>
    </row>
    <row r="18" spans="1:9" x14ac:dyDescent="0.35">
      <c r="A18" s="2" t="s">
        <v>583</v>
      </c>
      <c r="B18" t="s">
        <v>558</v>
      </c>
      <c r="C18" t="s">
        <v>582</v>
      </c>
      <c r="D18" t="s">
        <v>559</v>
      </c>
      <c r="F18" s="3" t="s">
        <v>555</v>
      </c>
      <c r="G18" s="26">
        <v>1471556</v>
      </c>
    </row>
    <row r="19" spans="1:9" x14ac:dyDescent="0.35">
      <c r="A19" s="3" t="s">
        <v>589</v>
      </c>
      <c r="B19" s="26">
        <v>121897</v>
      </c>
      <c r="C19" s="26">
        <v>77967.05</v>
      </c>
      <c r="D19" s="26">
        <v>43929.950000000004</v>
      </c>
    </row>
    <row r="20" spans="1:9" x14ac:dyDescent="0.35">
      <c r="A20" s="3" t="s">
        <v>590</v>
      </c>
      <c r="B20" s="26">
        <v>125625</v>
      </c>
      <c r="C20" s="26">
        <v>84617</v>
      </c>
      <c r="D20" s="26">
        <v>41007.999999999993</v>
      </c>
    </row>
    <row r="21" spans="1:9" x14ac:dyDescent="0.35">
      <c r="A21" s="3" t="s">
        <v>591</v>
      </c>
      <c r="B21" s="26">
        <v>141726</v>
      </c>
      <c r="C21" s="26">
        <v>91685.799999999974</v>
      </c>
      <c r="D21" s="26">
        <v>50040.199999999983</v>
      </c>
      <c r="F21" s="2" t="s">
        <v>583</v>
      </c>
      <c r="G21" s="32" t="s">
        <v>581</v>
      </c>
      <c r="I21" s="2" t="s">
        <v>583</v>
      </c>
    </row>
    <row r="22" spans="1:9" x14ac:dyDescent="0.35">
      <c r="A22" s="3" t="s">
        <v>592</v>
      </c>
      <c r="B22" s="26">
        <v>116357</v>
      </c>
      <c r="C22" s="26">
        <v>80567.299999999988</v>
      </c>
      <c r="D22" s="26">
        <v>35789.699999999997</v>
      </c>
      <c r="F22" s="3" t="s">
        <v>46</v>
      </c>
      <c r="G22" s="32">
        <v>919</v>
      </c>
      <c r="I22" s="3" t="s">
        <v>608</v>
      </c>
    </row>
    <row r="23" spans="1:9" x14ac:dyDescent="0.35">
      <c r="A23" s="3" t="s">
        <v>593</v>
      </c>
      <c r="B23" s="26">
        <v>96525</v>
      </c>
      <c r="C23" s="26">
        <v>64160.600000000006</v>
      </c>
      <c r="D23" s="26">
        <v>32364.400000000001</v>
      </c>
      <c r="F23" s="3" t="s">
        <v>29</v>
      </c>
      <c r="G23" s="32">
        <v>722</v>
      </c>
      <c r="I23" s="3" t="s">
        <v>609</v>
      </c>
    </row>
    <row r="24" spans="1:9" x14ac:dyDescent="0.35">
      <c r="A24" s="3" t="s">
        <v>594</v>
      </c>
      <c r="B24" s="26">
        <v>101778</v>
      </c>
      <c r="C24" s="26">
        <v>61442.45</v>
      </c>
      <c r="D24" s="26">
        <v>40335.549999999988</v>
      </c>
      <c r="F24" s="3" t="s">
        <v>19</v>
      </c>
      <c r="G24" s="32">
        <v>646</v>
      </c>
      <c r="I24" s="3" t="s">
        <v>555</v>
      </c>
    </row>
    <row r="25" spans="1:9" x14ac:dyDescent="0.35">
      <c r="A25" s="3" t="s">
        <v>595</v>
      </c>
      <c r="B25" s="26">
        <v>127996</v>
      </c>
      <c r="C25" s="26">
        <v>84325.800000000017</v>
      </c>
      <c r="D25" s="26">
        <v>43670.200000000004</v>
      </c>
      <c r="F25" s="3" t="s">
        <v>15</v>
      </c>
      <c r="G25" s="32">
        <v>712</v>
      </c>
    </row>
    <row r="26" spans="1:9" x14ac:dyDescent="0.35">
      <c r="A26" s="3" t="s">
        <v>596</v>
      </c>
      <c r="B26" s="26">
        <v>132129</v>
      </c>
      <c r="C26" s="26">
        <v>84429.999999999985</v>
      </c>
      <c r="D26" s="26">
        <v>47699.000000000007</v>
      </c>
      <c r="F26" s="3" t="s">
        <v>555</v>
      </c>
      <c r="G26" s="32">
        <v>2999</v>
      </c>
    </row>
    <row r="27" spans="1:9" x14ac:dyDescent="0.35">
      <c r="A27" s="3" t="s">
        <v>597</v>
      </c>
      <c r="B27" s="26">
        <v>119385</v>
      </c>
      <c r="C27" s="26">
        <v>78577.95</v>
      </c>
      <c r="D27" s="26">
        <v>40807.05000000001</v>
      </c>
    </row>
    <row r="28" spans="1:9" x14ac:dyDescent="0.35">
      <c r="A28" s="3" t="s">
        <v>598</v>
      </c>
      <c r="B28" s="26">
        <v>126232</v>
      </c>
      <c r="C28" s="26">
        <v>83379.699999999983</v>
      </c>
      <c r="D28" s="26">
        <v>42852.299999999996</v>
      </c>
      <c r="F28" s="2" t="s">
        <v>583</v>
      </c>
      <c r="G28" s="32" t="s">
        <v>558</v>
      </c>
    </row>
    <row r="29" spans="1:9" x14ac:dyDescent="0.35">
      <c r="A29" s="3" t="s">
        <v>599</v>
      </c>
      <c r="B29" s="26">
        <v>105535</v>
      </c>
      <c r="C29" s="26">
        <v>65611.7</v>
      </c>
      <c r="D29" s="26">
        <v>39923.299999999996</v>
      </c>
      <c r="F29" s="3" t="s">
        <v>552</v>
      </c>
      <c r="G29" s="32">
        <v>36031</v>
      </c>
    </row>
    <row r="30" spans="1:9" x14ac:dyDescent="0.35">
      <c r="A30" s="3" t="s">
        <v>600</v>
      </c>
      <c r="B30" s="26">
        <v>156371</v>
      </c>
      <c r="C30" s="26">
        <v>100460.6</v>
      </c>
      <c r="D30" s="26">
        <v>55910.400000000001</v>
      </c>
      <c r="F30" s="3" t="s">
        <v>551</v>
      </c>
      <c r="G30" s="32">
        <v>299488</v>
      </c>
    </row>
    <row r="31" spans="1:9" x14ac:dyDescent="0.35">
      <c r="A31" s="3" t="s">
        <v>555</v>
      </c>
      <c r="B31" s="26">
        <v>1471556</v>
      </c>
      <c r="C31" s="26">
        <v>957225.94999999984</v>
      </c>
      <c r="D31" s="26">
        <v>514330.04999999993</v>
      </c>
      <c r="F31" s="3" t="s">
        <v>548</v>
      </c>
      <c r="G31" s="32">
        <v>61582</v>
      </c>
    </row>
    <row r="32" spans="1:9" x14ac:dyDescent="0.35">
      <c r="F32" s="3" t="s">
        <v>550</v>
      </c>
      <c r="G32" s="32">
        <v>230231</v>
      </c>
    </row>
    <row r="33" spans="6:7" x14ac:dyDescent="0.35">
      <c r="F33" s="3" t="s">
        <v>33</v>
      </c>
      <c r="G33" s="32">
        <v>333585</v>
      </c>
    </row>
    <row r="34" spans="6:7" x14ac:dyDescent="0.35">
      <c r="F34" s="3" t="s">
        <v>549</v>
      </c>
      <c r="G34" s="32">
        <v>277832</v>
      </c>
    </row>
    <row r="35" spans="6:7" x14ac:dyDescent="0.35">
      <c r="F35" s="3" t="s">
        <v>547</v>
      </c>
      <c r="G35" s="32">
        <v>232807</v>
      </c>
    </row>
    <row r="36" spans="6:7" x14ac:dyDescent="0.35">
      <c r="F36" s="3" t="s">
        <v>555</v>
      </c>
      <c r="G36" s="32">
        <v>1471556</v>
      </c>
    </row>
    <row r="38" spans="6:7" x14ac:dyDescent="0.35">
      <c r="F38" t="str">
        <f>F29</f>
        <v>Antarctica</v>
      </c>
      <c r="G38" s="32">
        <f>G29</f>
        <v>36031</v>
      </c>
    </row>
    <row r="39" spans="6:7" x14ac:dyDescent="0.35">
      <c r="F39" t="str">
        <f t="shared" ref="F39:G46" si="0">F30</f>
        <v>Australia</v>
      </c>
      <c r="G39" s="32">
        <f t="shared" si="0"/>
        <v>299488</v>
      </c>
    </row>
    <row r="40" spans="6:7" x14ac:dyDescent="0.35">
      <c r="F40" t="str">
        <f t="shared" si="0"/>
        <v>Brazil</v>
      </c>
      <c r="G40" s="32">
        <f t="shared" si="0"/>
        <v>61582</v>
      </c>
    </row>
    <row r="41" spans="6:7" x14ac:dyDescent="0.35">
      <c r="F41" t="str">
        <f t="shared" si="0"/>
        <v>China</v>
      </c>
      <c r="G41" s="32">
        <f t="shared" si="0"/>
        <v>230231</v>
      </c>
    </row>
    <row r="42" spans="6:7" x14ac:dyDescent="0.35">
      <c r="F42" t="str">
        <f t="shared" si="0"/>
        <v>Nigeria</v>
      </c>
      <c r="G42" s="32">
        <f t="shared" si="0"/>
        <v>333585</v>
      </c>
    </row>
    <row r="43" spans="6:7" x14ac:dyDescent="0.35">
      <c r="F43" t="str">
        <f t="shared" si="0"/>
        <v>United Kingdom</v>
      </c>
      <c r="G43" s="32">
        <f t="shared" si="0"/>
        <v>277832</v>
      </c>
    </row>
    <row r="44" spans="6:7" x14ac:dyDescent="0.35">
      <c r="F44" t="str">
        <f t="shared" si="0"/>
        <v>United States</v>
      </c>
      <c r="G44" s="32">
        <f t="shared" si="0"/>
        <v>232807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CFFE5-074D-4B42-8DE6-9400D6A36450}">
  <dimension ref="A1"/>
  <sheetViews>
    <sheetView showGridLines="0" tabSelected="1" zoomScale="96" zoomScaleNormal="96" workbookViewId="0">
      <selection activeCell="A13" sqref="A13:XFD13"/>
    </sheetView>
  </sheetViews>
  <sheetFormatPr defaultRowHeight="14.5" x14ac:dyDescent="0.35"/>
  <cols>
    <col min="1" max="16384" width="8.7265625" style="2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47EDB-2FD6-4048-8D78-0AFB9BC1F19A}">
  <dimension ref="A2:L19"/>
  <sheetViews>
    <sheetView zoomScale="80" zoomScaleNormal="80" workbookViewId="0">
      <selection activeCell="B3" sqref="B3"/>
    </sheetView>
  </sheetViews>
  <sheetFormatPr defaultRowHeight="14.5" x14ac:dyDescent="0.35"/>
  <cols>
    <col min="3" max="3" width="16.81640625" bestFit="1" customWidth="1"/>
    <col min="4" max="4" width="11.81640625" bestFit="1" customWidth="1"/>
    <col min="5" max="5" width="26.453125" bestFit="1" customWidth="1"/>
    <col min="6" max="6" width="12.453125" bestFit="1" customWidth="1"/>
    <col min="7" max="7" width="16.81640625" bestFit="1" customWidth="1"/>
    <col min="8" max="8" width="12.453125" bestFit="1" customWidth="1"/>
    <col min="9" max="9" width="16.81640625" bestFit="1" customWidth="1"/>
    <col min="10" max="10" width="11.81640625" bestFit="1" customWidth="1"/>
    <col min="11" max="11" width="16.81640625" bestFit="1" customWidth="1"/>
    <col min="12" max="12" width="11.81640625" bestFit="1" customWidth="1"/>
  </cols>
  <sheetData>
    <row r="2" spans="1:12" ht="27.5" x14ac:dyDescent="0.35">
      <c r="C2" s="27" t="s">
        <v>580</v>
      </c>
      <c r="D2" s="27"/>
      <c r="E2" s="27"/>
      <c r="F2" s="27"/>
      <c r="G2" s="27"/>
      <c r="H2" s="27"/>
      <c r="I2" s="27"/>
      <c r="J2" s="27"/>
      <c r="K2" s="27"/>
      <c r="L2" s="27"/>
    </row>
    <row r="4" spans="1:12" ht="15" thickBot="1" x14ac:dyDescent="0.4"/>
    <row r="5" spans="1:12" ht="15" thickBot="1" x14ac:dyDescent="0.4">
      <c r="A5" s="20"/>
      <c r="B5" s="20"/>
      <c r="C5" s="28" t="s">
        <v>6</v>
      </c>
      <c r="D5" s="29"/>
      <c r="E5" s="30" t="s">
        <v>7</v>
      </c>
      <c r="F5" s="30"/>
      <c r="G5" s="28" t="s">
        <v>556</v>
      </c>
      <c r="H5" s="29"/>
      <c r="I5" s="30" t="s">
        <v>579</v>
      </c>
      <c r="J5" s="30"/>
      <c r="K5" s="31" t="s">
        <v>557</v>
      </c>
      <c r="L5" s="31"/>
    </row>
    <row r="6" spans="1:12" x14ac:dyDescent="0.35">
      <c r="C6" s="10"/>
      <c r="D6" s="21"/>
      <c r="G6" s="10"/>
      <c r="H6" s="11"/>
      <c r="K6" s="12"/>
      <c r="L6" s="13"/>
    </row>
    <row r="7" spans="1:12" x14ac:dyDescent="0.35">
      <c r="C7" s="14" t="s">
        <v>565</v>
      </c>
      <c r="D7" s="15">
        <v>5.4036036036036039</v>
      </c>
      <c r="E7" s="16" t="s">
        <v>565</v>
      </c>
      <c r="F7" s="16">
        <v>496.95315315315315</v>
      </c>
      <c r="G7" s="14" t="s">
        <v>565</v>
      </c>
      <c r="H7" s="15">
        <v>2651.452252252252</v>
      </c>
      <c r="I7" s="16" t="s">
        <v>565</v>
      </c>
      <c r="J7" s="16">
        <v>1724.731441441442</v>
      </c>
      <c r="K7" s="14" t="s">
        <v>565</v>
      </c>
      <c r="L7" s="15">
        <v>926.72081081081058</v>
      </c>
    </row>
    <row r="8" spans="1:12" x14ac:dyDescent="0.35">
      <c r="C8" s="14" t="s">
        <v>566</v>
      </c>
      <c r="D8" s="15">
        <v>0.12491377053492385</v>
      </c>
      <c r="E8" s="16" t="s">
        <v>566</v>
      </c>
      <c r="F8" s="16">
        <v>12.169854525155055</v>
      </c>
      <c r="G8" s="14" t="s">
        <v>566</v>
      </c>
      <c r="H8" s="15">
        <v>93.337616930853656</v>
      </c>
      <c r="I8" s="16" t="s">
        <v>566</v>
      </c>
      <c r="J8" s="16">
        <v>62.580058382090655</v>
      </c>
      <c r="K8" s="14" t="s">
        <v>566</v>
      </c>
      <c r="L8" s="15">
        <v>35.608412656483971</v>
      </c>
    </row>
    <row r="9" spans="1:12" x14ac:dyDescent="0.35">
      <c r="C9" s="14" t="s">
        <v>567</v>
      </c>
      <c r="D9" s="15">
        <v>5</v>
      </c>
      <c r="E9" s="16" t="s">
        <v>567</v>
      </c>
      <c r="F9" s="16">
        <v>486</v>
      </c>
      <c r="G9" s="14" t="s">
        <v>567</v>
      </c>
      <c r="H9" s="15">
        <v>1938</v>
      </c>
      <c r="I9" s="16" t="s">
        <v>567</v>
      </c>
      <c r="J9" s="16">
        <v>1262.8000000000002</v>
      </c>
      <c r="K9" s="14" t="s">
        <v>567</v>
      </c>
      <c r="L9" s="15">
        <v>650.70000000000005</v>
      </c>
    </row>
    <row r="10" spans="1:12" x14ac:dyDescent="0.35">
      <c r="C10" s="14" t="s">
        <v>568</v>
      </c>
      <c r="D10" s="15">
        <v>3</v>
      </c>
      <c r="E10" s="16" t="s">
        <v>568</v>
      </c>
      <c r="F10" s="16">
        <v>200</v>
      </c>
      <c r="G10" s="14" t="s">
        <v>568</v>
      </c>
      <c r="H10" s="15">
        <v>1512</v>
      </c>
      <c r="I10" s="16" t="s">
        <v>568</v>
      </c>
      <c r="J10" s="16">
        <v>2158</v>
      </c>
      <c r="K10" s="14" t="s">
        <v>568</v>
      </c>
      <c r="L10" s="15">
        <v>1162</v>
      </c>
    </row>
    <row r="11" spans="1:12" x14ac:dyDescent="0.35">
      <c r="C11" s="14" t="s">
        <v>569</v>
      </c>
      <c r="D11" s="15">
        <v>2.9427733158424969</v>
      </c>
      <c r="E11" s="16" t="s">
        <v>569</v>
      </c>
      <c r="F11" s="16">
        <v>286.70276304163434</v>
      </c>
      <c r="G11" s="14" t="s">
        <v>569</v>
      </c>
      <c r="H11" s="15">
        <v>2198.8884595525947</v>
      </c>
      <c r="I11" s="16" t="s">
        <v>569</v>
      </c>
      <c r="J11" s="16">
        <v>1474.2884241028826</v>
      </c>
      <c r="K11" s="14" t="s">
        <v>569</v>
      </c>
      <c r="L11" s="15">
        <v>838.87858109056435</v>
      </c>
    </row>
    <row r="12" spans="1:12" x14ac:dyDescent="0.35">
      <c r="C12" s="14" t="s">
        <v>570</v>
      </c>
      <c r="D12" s="15">
        <v>8.6599147884346444</v>
      </c>
      <c r="E12" s="16" t="s">
        <v>570</v>
      </c>
      <c r="F12" s="16">
        <v>82198.474335707535</v>
      </c>
      <c r="G12" s="14" t="s">
        <v>570</v>
      </c>
      <c r="H12" s="15">
        <v>4835110.4575535823</v>
      </c>
      <c r="I12" s="16" t="s">
        <v>570</v>
      </c>
      <c r="J12" s="16">
        <v>2173526.3574437611</v>
      </c>
      <c r="K12" s="14" t="s">
        <v>570</v>
      </c>
      <c r="L12" s="15">
        <v>703717.27381251857</v>
      </c>
    </row>
    <row r="13" spans="1:12" x14ac:dyDescent="0.35">
      <c r="C13" s="14" t="s">
        <v>571</v>
      </c>
      <c r="D13" s="15">
        <v>-1.3130806502004244</v>
      </c>
      <c r="E13" s="16" t="s">
        <v>571</v>
      </c>
      <c r="F13" s="16">
        <v>-1.1947470338409085</v>
      </c>
      <c r="G13" s="14" t="s">
        <v>571</v>
      </c>
      <c r="H13" s="15">
        <v>-6.0001674049760201E-2</v>
      </c>
      <c r="I13" s="16" t="s">
        <v>571</v>
      </c>
      <c r="J13" s="16">
        <v>0.55209408241360736</v>
      </c>
      <c r="K13" s="14" t="s">
        <v>571</v>
      </c>
      <c r="L13" s="15">
        <v>1.4415831309388083</v>
      </c>
    </row>
    <row r="14" spans="1:12" x14ac:dyDescent="0.35">
      <c r="C14" s="14" t="s">
        <v>572</v>
      </c>
      <c r="D14" s="15">
        <v>2.4776099799179902E-2</v>
      </c>
      <c r="E14" s="16" t="s">
        <v>572</v>
      </c>
      <c r="F14" s="16">
        <v>7.0887310271873394E-2</v>
      </c>
      <c r="G14" s="14" t="s">
        <v>572</v>
      </c>
      <c r="H14" s="15">
        <v>0.91701342374043282</v>
      </c>
      <c r="I14" s="16" t="s">
        <v>572</v>
      </c>
      <c r="J14" s="16">
        <v>1.0808338996527618</v>
      </c>
      <c r="K14" s="14" t="s">
        <v>572</v>
      </c>
      <c r="L14" s="15">
        <v>1.2851142451546216</v>
      </c>
    </row>
    <row r="15" spans="1:12" x14ac:dyDescent="0.35">
      <c r="C15" s="14" t="s">
        <v>573</v>
      </c>
      <c r="D15" s="15">
        <v>9</v>
      </c>
      <c r="E15" s="16" t="s">
        <v>573</v>
      </c>
      <c r="F15" s="16">
        <v>988</v>
      </c>
      <c r="G15" s="14" t="s">
        <v>573</v>
      </c>
      <c r="H15" s="15">
        <v>9727</v>
      </c>
      <c r="I15" s="16" t="s">
        <v>573</v>
      </c>
      <c r="J15" s="16">
        <v>7296.55</v>
      </c>
      <c r="K15" s="14" t="s">
        <v>573</v>
      </c>
      <c r="L15" s="15">
        <v>4610.45</v>
      </c>
    </row>
    <row r="16" spans="1:12" x14ac:dyDescent="0.35">
      <c r="C16" s="14" t="s">
        <v>574</v>
      </c>
      <c r="D16" s="15">
        <v>1</v>
      </c>
      <c r="E16" s="16" t="s">
        <v>574</v>
      </c>
      <c r="F16" s="16">
        <v>10</v>
      </c>
      <c r="G16" s="14" t="s">
        <v>574</v>
      </c>
      <c r="H16" s="15">
        <v>13</v>
      </c>
      <c r="I16" s="16" t="s">
        <v>574</v>
      </c>
      <c r="J16" s="16">
        <v>8.4500000000000011</v>
      </c>
      <c r="K16" s="14" t="s">
        <v>574</v>
      </c>
      <c r="L16" s="15">
        <v>4.5499999999999989</v>
      </c>
    </row>
    <row r="17" spans="3:12" x14ac:dyDescent="0.35">
      <c r="C17" s="14" t="s">
        <v>575</v>
      </c>
      <c r="D17" s="15">
        <v>10</v>
      </c>
      <c r="E17" s="16" t="s">
        <v>575</v>
      </c>
      <c r="F17" s="16">
        <v>998</v>
      </c>
      <c r="G17" s="14" t="s">
        <v>575</v>
      </c>
      <c r="H17" s="15">
        <v>9740</v>
      </c>
      <c r="I17" s="16" t="s">
        <v>575</v>
      </c>
      <c r="J17" s="16">
        <v>7305</v>
      </c>
      <c r="K17" s="14" t="s">
        <v>575</v>
      </c>
      <c r="L17" s="15">
        <v>4615</v>
      </c>
    </row>
    <row r="18" spans="3:12" x14ac:dyDescent="0.35">
      <c r="C18" s="14" t="s">
        <v>576</v>
      </c>
      <c r="D18" s="15">
        <v>2999</v>
      </c>
      <c r="E18" s="16" t="s">
        <v>576</v>
      </c>
      <c r="F18" s="16">
        <v>275809</v>
      </c>
      <c r="G18" s="14" t="s">
        <v>576</v>
      </c>
      <c r="H18" s="15">
        <v>1471556</v>
      </c>
      <c r="I18" s="16" t="s">
        <v>576</v>
      </c>
      <c r="J18" s="16">
        <v>957225.9500000003</v>
      </c>
      <c r="K18" s="14" t="s">
        <v>576</v>
      </c>
      <c r="L18" s="15">
        <v>514330.04999999987</v>
      </c>
    </row>
    <row r="19" spans="3:12" ht="15" thickBot="1" x14ac:dyDescent="0.4">
      <c r="C19" s="17" t="s">
        <v>577</v>
      </c>
      <c r="D19" s="18">
        <v>555</v>
      </c>
      <c r="E19" s="19" t="s">
        <v>577</v>
      </c>
      <c r="F19" s="19">
        <v>555</v>
      </c>
      <c r="G19" s="17" t="s">
        <v>577</v>
      </c>
      <c r="H19" s="18">
        <v>555</v>
      </c>
      <c r="I19" s="19" t="s">
        <v>577</v>
      </c>
      <c r="J19" s="19">
        <v>555</v>
      </c>
      <c r="K19" s="17" t="s">
        <v>577</v>
      </c>
      <c r="L19" s="18">
        <v>555</v>
      </c>
    </row>
  </sheetData>
  <mergeCells count="6">
    <mergeCell ref="C2:L2"/>
    <mergeCell ref="C5:D5"/>
    <mergeCell ref="E5:F5"/>
    <mergeCell ref="G5:H5"/>
    <mergeCell ref="I5:J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D37B-2C83-4BFE-A358-821AD90C2B12}">
  <dimension ref="A1:I113"/>
  <sheetViews>
    <sheetView topLeftCell="A7" workbookViewId="0">
      <selection activeCell="D17" sqref="D17:E17"/>
    </sheetView>
  </sheetViews>
  <sheetFormatPr defaultRowHeight="14.5" x14ac:dyDescent="0.35"/>
  <cols>
    <col min="1" max="1" width="15.6328125" bestFit="1" customWidth="1"/>
    <col min="2" max="2" width="15.6328125" style="5" bestFit="1" customWidth="1"/>
    <col min="4" max="4" width="18.1796875" bestFit="1" customWidth="1"/>
    <col min="5" max="5" width="15.6328125" style="5" bestFit="1" customWidth="1"/>
    <col min="8" max="8" width="15.6328125" bestFit="1" customWidth="1"/>
    <col min="9" max="9" width="13.1796875" style="5" bestFit="1" customWidth="1"/>
  </cols>
  <sheetData>
    <row r="1" spans="1:9" x14ac:dyDescent="0.35">
      <c r="A1" s="2" t="s">
        <v>560</v>
      </c>
      <c r="B1" s="6" t="s">
        <v>558</v>
      </c>
      <c r="D1" s="2" t="s">
        <v>561</v>
      </c>
      <c r="E1" s="6" t="s">
        <v>559</v>
      </c>
      <c r="H1" s="2" t="s">
        <v>10</v>
      </c>
      <c r="I1" s="6" t="s">
        <v>558</v>
      </c>
    </row>
    <row r="2" spans="1:9" x14ac:dyDescent="0.35">
      <c r="A2" s="3" t="s">
        <v>56</v>
      </c>
      <c r="B2" s="6">
        <v>70244</v>
      </c>
      <c r="D2" s="3" t="s">
        <v>21</v>
      </c>
      <c r="E2" s="6">
        <v>90608.099999999977</v>
      </c>
      <c r="H2" s="3" t="s">
        <v>46</v>
      </c>
      <c r="I2" s="6">
        <v>448780</v>
      </c>
    </row>
    <row r="3" spans="1:9" x14ac:dyDescent="0.35">
      <c r="A3" s="3" t="s">
        <v>36</v>
      </c>
      <c r="B3" s="6">
        <v>37980</v>
      </c>
      <c r="D3" s="3" t="s">
        <v>17</v>
      </c>
      <c r="E3" s="6">
        <v>144191.1</v>
      </c>
      <c r="H3" s="3" t="s">
        <v>29</v>
      </c>
      <c r="I3" s="6">
        <v>347006</v>
      </c>
    </row>
    <row r="4" spans="1:9" x14ac:dyDescent="0.35">
      <c r="A4" s="3" t="s">
        <v>25</v>
      </c>
      <c r="B4" s="6">
        <v>101835</v>
      </c>
      <c r="D4" s="3" t="s">
        <v>12</v>
      </c>
      <c r="E4" s="6">
        <v>76265.950000000012</v>
      </c>
      <c r="H4" s="3" t="s">
        <v>19</v>
      </c>
      <c r="I4" s="6">
        <v>306257</v>
      </c>
    </row>
    <row r="5" spans="1:9" x14ac:dyDescent="0.35">
      <c r="A5" s="3" t="s">
        <v>44</v>
      </c>
      <c r="B5" s="6">
        <v>80224</v>
      </c>
      <c r="D5" s="3" t="s">
        <v>24</v>
      </c>
      <c r="E5" s="6">
        <v>132073.60000000003</v>
      </c>
      <c r="H5" s="3" t="s">
        <v>15</v>
      </c>
      <c r="I5" s="6">
        <v>369513</v>
      </c>
    </row>
    <row r="6" spans="1:9" x14ac:dyDescent="0.35">
      <c r="A6" s="3" t="s">
        <v>60</v>
      </c>
      <c r="B6" s="6">
        <v>28662</v>
      </c>
      <c r="D6" s="3" t="s">
        <v>31</v>
      </c>
      <c r="E6" s="6">
        <v>71191.3</v>
      </c>
      <c r="H6" s="3" t="s">
        <v>555</v>
      </c>
      <c r="I6" s="6">
        <v>1471556</v>
      </c>
    </row>
    <row r="7" spans="1:9" x14ac:dyDescent="0.35">
      <c r="A7" s="3" t="s">
        <v>42</v>
      </c>
      <c r="B7" s="6">
        <v>57103</v>
      </c>
      <c r="D7" s="3" t="s">
        <v>555</v>
      </c>
      <c r="E7" s="6">
        <v>514330.05000000005</v>
      </c>
    </row>
    <row r="8" spans="1:9" x14ac:dyDescent="0.35">
      <c r="A8" s="3" t="s">
        <v>79</v>
      </c>
      <c r="B8" s="6">
        <v>22518</v>
      </c>
    </row>
    <row r="9" spans="1:9" x14ac:dyDescent="0.35">
      <c r="A9" s="3" t="s">
        <v>52</v>
      </c>
      <c r="B9" s="6">
        <v>21919</v>
      </c>
    </row>
    <row r="10" spans="1:9" x14ac:dyDescent="0.35">
      <c r="A10" s="3" t="s">
        <v>18</v>
      </c>
      <c r="B10" s="6">
        <v>69049</v>
      </c>
      <c r="H10" s="2" t="s">
        <v>560</v>
      </c>
      <c r="I10" s="6" t="s">
        <v>559</v>
      </c>
    </row>
    <row r="11" spans="1:9" x14ac:dyDescent="0.35">
      <c r="A11" s="3" t="s">
        <v>27</v>
      </c>
      <c r="B11" s="6">
        <v>82022</v>
      </c>
      <c r="H11" s="3" t="s">
        <v>56</v>
      </c>
      <c r="I11" s="6">
        <v>31609.8</v>
      </c>
    </row>
    <row r="12" spans="1:9" x14ac:dyDescent="0.35">
      <c r="A12" s="3" t="s">
        <v>83</v>
      </c>
      <c r="B12" s="6">
        <v>66019</v>
      </c>
      <c r="H12" s="3" t="s">
        <v>36</v>
      </c>
      <c r="I12" s="6">
        <v>7596.0000000000009</v>
      </c>
    </row>
    <row r="13" spans="1:9" x14ac:dyDescent="0.35">
      <c r="A13" s="3" t="s">
        <v>54</v>
      </c>
      <c r="B13" s="6">
        <v>68403</v>
      </c>
      <c r="D13" s="2" t="s">
        <v>561</v>
      </c>
      <c r="E13" s="6" t="s">
        <v>558</v>
      </c>
      <c r="H13" s="3" t="s">
        <v>25</v>
      </c>
      <c r="I13" s="6">
        <v>45825.749999999978</v>
      </c>
    </row>
    <row r="14" spans="1:9" x14ac:dyDescent="0.35">
      <c r="A14" s="3" t="s">
        <v>70</v>
      </c>
      <c r="B14" s="6">
        <v>67671</v>
      </c>
      <c r="D14" s="3" t="s">
        <v>21</v>
      </c>
      <c r="E14" s="6">
        <v>323605</v>
      </c>
      <c r="H14" s="3" t="s">
        <v>44</v>
      </c>
      <c r="I14" s="6">
        <v>32089.599999999999</v>
      </c>
    </row>
    <row r="15" spans="1:9" x14ac:dyDescent="0.35">
      <c r="A15" s="3" t="s">
        <v>58</v>
      </c>
      <c r="B15" s="6">
        <v>51331</v>
      </c>
      <c r="D15" s="3" t="s">
        <v>17</v>
      </c>
      <c r="E15" s="6">
        <v>320050</v>
      </c>
      <c r="H15" s="3" t="s">
        <v>60</v>
      </c>
      <c r="I15" s="6">
        <v>10031.700000000001</v>
      </c>
    </row>
    <row r="16" spans="1:9" x14ac:dyDescent="0.35">
      <c r="A16" s="3" t="s">
        <v>38</v>
      </c>
      <c r="B16" s="6">
        <v>61079</v>
      </c>
      <c r="D16" s="3" t="s">
        <v>12</v>
      </c>
      <c r="E16" s="6">
        <v>291366</v>
      </c>
      <c r="H16" s="3" t="s">
        <v>42</v>
      </c>
      <c r="I16" s="6">
        <v>19986.05</v>
      </c>
    </row>
    <row r="17" spans="1:9" x14ac:dyDescent="0.35">
      <c r="A17" s="3" t="s">
        <v>64</v>
      </c>
      <c r="B17" s="6">
        <v>71871</v>
      </c>
      <c r="D17" s="3" t="s">
        <v>24</v>
      </c>
      <c r="E17" s="6">
        <v>293726</v>
      </c>
      <c r="H17" s="3" t="s">
        <v>79</v>
      </c>
      <c r="I17" s="6">
        <v>7881.3</v>
      </c>
    </row>
    <row r="18" spans="1:9" x14ac:dyDescent="0.35">
      <c r="A18" s="3" t="s">
        <v>100</v>
      </c>
      <c r="B18" s="6">
        <v>38328</v>
      </c>
      <c r="D18" s="3" t="s">
        <v>31</v>
      </c>
      <c r="E18" s="6">
        <v>242809</v>
      </c>
      <c r="H18" s="3" t="s">
        <v>52</v>
      </c>
      <c r="I18" s="6">
        <v>6575.7</v>
      </c>
    </row>
    <row r="19" spans="1:9" x14ac:dyDescent="0.35">
      <c r="A19" s="3" t="s">
        <v>115</v>
      </c>
      <c r="B19" s="6">
        <v>24813</v>
      </c>
      <c r="D19" s="3" t="s">
        <v>555</v>
      </c>
      <c r="E19" s="6">
        <v>1471556</v>
      </c>
      <c r="H19" s="3" t="s">
        <v>18</v>
      </c>
      <c r="I19" s="6">
        <v>34524.5</v>
      </c>
    </row>
    <row r="20" spans="1:9" x14ac:dyDescent="0.35">
      <c r="A20" s="3" t="s">
        <v>13</v>
      </c>
      <c r="B20" s="6">
        <v>74946</v>
      </c>
      <c r="H20" s="3" t="s">
        <v>27</v>
      </c>
      <c r="I20" s="6">
        <v>28707.699999999997</v>
      </c>
    </row>
    <row r="21" spans="1:9" x14ac:dyDescent="0.35">
      <c r="A21" s="3" t="s">
        <v>22</v>
      </c>
      <c r="B21" s="6">
        <v>82347</v>
      </c>
      <c r="H21" s="3" t="s">
        <v>83</v>
      </c>
      <c r="I21" s="6">
        <v>13203.799999999996</v>
      </c>
    </row>
    <row r="22" spans="1:9" x14ac:dyDescent="0.35">
      <c r="A22" s="3" t="s">
        <v>76</v>
      </c>
      <c r="B22" s="6">
        <v>75145</v>
      </c>
      <c r="D22" s="2" t="s">
        <v>9</v>
      </c>
      <c r="E22" t="s">
        <v>558</v>
      </c>
      <c r="H22" s="3" t="s">
        <v>54</v>
      </c>
      <c r="I22" s="6">
        <v>20520.900000000001</v>
      </c>
    </row>
    <row r="23" spans="1:9" x14ac:dyDescent="0.35">
      <c r="A23" s="3" t="s">
        <v>96</v>
      </c>
      <c r="B23" s="6">
        <v>45087</v>
      </c>
      <c r="D23" t="s">
        <v>33</v>
      </c>
      <c r="E23" s="33">
        <v>333585</v>
      </c>
      <c r="H23" s="3" t="s">
        <v>70</v>
      </c>
      <c r="I23" s="6">
        <v>30451.949999999997</v>
      </c>
    </row>
    <row r="24" spans="1:9" x14ac:dyDescent="0.35">
      <c r="A24" s="3" t="s">
        <v>40</v>
      </c>
      <c r="B24" s="6">
        <v>84917</v>
      </c>
      <c r="D24" t="s">
        <v>551</v>
      </c>
      <c r="E24" s="33">
        <v>299488</v>
      </c>
      <c r="H24" s="3" t="s">
        <v>58</v>
      </c>
      <c r="I24" s="6">
        <v>7699.6500000000005</v>
      </c>
    </row>
    <row r="25" spans="1:9" x14ac:dyDescent="0.35">
      <c r="A25" s="3" t="s">
        <v>32</v>
      </c>
      <c r="B25" s="6">
        <v>37504</v>
      </c>
      <c r="D25" t="s">
        <v>549</v>
      </c>
      <c r="E25" s="33">
        <v>277832</v>
      </c>
      <c r="H25" s="3" t="s">
        <v>38</v>
      </c>
      <c r="I25" s="6">
        <v>30539.5</v>
      </c>
    </row>
    <row r="26" spans="1:9" x14ac:dyDescent="0.35">
      <c r="A26" s="3" t="s">
        <v>50</v>
      </c>
      <c r="B26" s="6">
        <v>50539</v>
      </c>
      <c r="D26" t="s">
        <v>547</v>
      </c>
      <c r="E26" s="33">
        <v>232807</v>
      </c>
      <c r="H26" s="3" t="s">
        <v>64</v>
      </c>
      <c r="I26" s="6">
        <v>35935.5</v>
      </c>
    </row>
    <row r="27" spans="1:9" x14ac:dyDescent="0.35">
      <c r="A27" s="3" t="s">
        <v>555</v>
      </c>
      <c r="B27" s="6">
        <v>1471556</v>
      </c>
      <c r="D27" t="s">
        <v>550</v>
      </c>
      <c r="E27" s="33">
        <v>230231</v>
      </c>
      <c r="H27" s="3" t="s">
        <v>100</v>
      </c>
      <c r="I27" s="6">
        <v>15331.2</v>
      </c>
    </row>
    <row r="28" spans="1:9" x14ac:dyDescent="0.35">
      <c r="D28" t="s">
        <v>548</v>
      </c>
      <c r="E28" s="33">
        <v>61582</v>
      </c>
      <c r="H28" s="3" t="s">
        <v>115</v>
      </c>
      <c r="I28" s="6">
        <v>9925.2000000000007</v>
      </c>
    </row>
    <row r="29" spans="1:9" x14ac:dyDescent="0.35">
      <c r="D29" t="s">
        <v>552</v>
      </c>
      <c r="E29" s="33">
        <v>36031</v>
      </c>
      <c r="H29" s="3" t="s">
        <v>13</v>
      </c>
      <c r="I29" s="6">
        <v>18736.5</v>
      </c>
    </row>
    <row r="30" spans="1:9" x14ac:dyDescent="0.35">
      <c r="D30" t="s">
        <v>555</v>
      </c>
      <c r="E30" s="33">
        <v>1471556</v>
      </c>
      <c r="H30" s="3" t="s">
        <v>22</v>
      </c>
      <c r="I30" s="6">
        <v>20586.75</v>
      </c>
    </row>
    <row r="31" spans="1:9" x14ac:dyDescent="0.35">
      <c r="H31" s="3" t="s">
        <v>76</v>
      </c>
      <c r="I31" s="6">
        <v>18786.25</v>
      </c>
    </row>
    <row r="32" spans="1:9" x14ac:dyDescent="0.35">
      <c r="H32" s="3" t="s">
        <v>96</v>
      </c>
      <c r="I32" s="6">
        <v>13526.1</v>
      </c>
    </row>
    <row r="33" spans="8:9" x14ac:dyDescent="0.35">
      <c r="H33" s="3" t="s">
        <v>40</v>
      </c>
      <c r="I33" s="6">
        <v>29720.949999999997</v>
      </c>
    </row>
    <row r="34" spans="8:9" x14ac:dyDescent="0.35">
      <c r="H34" s="3" t="s">
        <v>32</v>
      </c>
      <c r="I34" s="6">
        <v>9376</v>
      </c>
    </row>
    <row r="35" spans="8:9" x14ac:dyDescent="0.35">
      <c r="H35" s="3" t="s">
        <v>50</v>
      </c>
      <c r="I35" s="6">
        <v>15161.7</v>
      </c>
    </row>
    <row r="36" spans="8:9" x14ac:dyDescent="0.35">
      <c r="H36" s="3" t="s">
        <v>555</v>
      </c>
      <c r="I36" s="6">
        <v>514330.05</v>
      </c>
    </row>
    <row r="37" spans="8:9" x14ac:dyDescent="0.35">
      <c r="I37"/>
    </row>
    <row r="38" spans="8:9" x14ac:dyDescent="0.35">
      <c r="I38"/>
    </row>
    <row r="39" spans="8:9" x14ac:dyDescent="0.35">
      <c r="I39"/>
    </row>
    <row r="40" spans="8:9" x14ac:dyDescent="0.35">
      <c r="I40"/>
    </row>
    <row r="41" spans="8:9" x14ac:dyDescent="0.35">
      <c r="I41"/>
    </row>
    <row r="42" spans="8:9" x14ac:dyDescent="0.35">
      <c r="I42"/>
    </row>
    <row r="43" spans="8:9" x14ac:dyDescent="0.35">
      <c r="I43"/>
    </row>
    <row r="44" spans="8:9" x14ac:dyDescent="0.35">
      <c r="I44"/>
    </row>
    <row r="45" spans="8:9" x14ac:dyDescent="0.35">
      <c r="I45"/>
    </row>
    <row r="46" spans="8:9" x14ac:dyDescent="0.35">
      <c r="I46"/>
    </row>
    <row r="47" spans="8:9" x14ac:dyDescent="0.35">
      <c r="I47"/>
    </row>
    <row r="48" spans="8:9" x14ac:dyDescent="0.35">
      <c r="I48"/>
    </row>
    <row r="49" spans="9:9" x14ac:dyDescent="0.35">
      <c r="I49"/>
    </row>
    <row r="50" spans="9:9" x14ac:dyDescent="0.35">
      <c r="I50"/>
    </row>
    <row r="51" spans="9:9" x14ac:dyDescent="0.35">
      <c r="I51"/>
    </row>
    <row r="52" spans="9:9" x14ac:dyDescent="0.35">
      <c r="I52"/>
    </row>
    <row r="53" spans="9:9" x14ac:dyDescent="0.35">
      <c r="I53"/>
    </row>
    <row r="54" spans="9:9" x14ac:dyDescent="0.35">
      <c r="I54"/>
    </row>
    <row r="55" spans="9:9" x14ac:dyDescent="0.35">
      <c r="I55"/>
    </row>
    <row r="56" spans="9:9" x14ac:dyDescent="0.35">
      <c r="I56"/>
    </row>
    <row r="57" spans="9:9" x14ac:dyDescent="0.35">
      <c r="I57"/>
    </row>
    <row r="58" spans="9:9" x14ac:dyDescent="0.35">
      <c r="I58"/>
    </row>
    <row r="59" spans="9:9" x14ac:dyDescent="0.35">
      <c r="I59"/>
    </row>
    <row r="60" spans="9:9" x14ac:dyDescent="0.35">
      <c r="I60"/>
    </row>
    <row r="61" spans="9:9" x14ac:dyDescent="0.35">
      <c r="I61"/>
    </row>
    <row r="62" spans="9:9" x14ac:dyDescent="0.35">
      <c r="I62"/>
    </row>
    <row r="63" spans="9:9" x14ac:dyDescent="0.35">
      <c r="I63"/>
    </row>
    <row r="64" spans="9:9" x14ac:dyDescent="0.35">
      <c r="I64"/>
    </row>
    <row r="65" spans="9:9" x14ac:dyDescent="0.35">
      <c r="I65"/>
    </row>
    <row r="66" spans="9:9" x14ac:dyDescent="0.35">
      <c r="I66"/>
    </row>
    <row r="67" spans="9:9" x14ac:dyDescent="0.35">
      <c r="I67"/>
    </row>
    <row r="68" spans="9:9" x14ac:dyDescent="0.35">
      <c r="I68"/>
    </row>
    <row r="69" spans="9:9" x14ac:dyDescent="0.35">
      <c r="I69"/>
    </row>
    <row r="70" spans="9:9" x14ac:dyDescent="0.35">
      <c r="I70"/>
    </row>
    <row r="71" spans="9:9" x14ac:dyDescent="0.35">
      <c r="I71"/>
    </row>
    <row r="72" spans="9:9" x14ac:dyDescent="0.35">
      <c r="I72"/>
    </row>
    <row r="73" spans="9:9" x14ac:dyDescent="0.35">
      <c r="I73"/>
    </row>
    <row r="74" spans="9:9" x14ac:dyDescent="0.35">
      <c r="I74"/>
    </row>
    <row r="75" spans="9:9" x14ac:dyDescent="0.35">
      <c r="I75"/>
    </row>
    <row r="76" spans="9:9" x14ac:dyDescent="0.35">
      <c r="I76"/>
    </row>
    <row r="77" spans="9:9" x14ac:dyDescent="0.35">
      <c r="I77"/>
    </row>
    <row r="78" spans="9:9" x14ac:dyDescent="0.35">
      <c r="I78"/>
    </row>
    <row r="79" spans="9:9" x14ac:dyDescent="0.35">
      <c r="I79"/>
    </row>
    <row r="80" spans="9:9" x14ac:dyDescent="0.35">
      <c r="I80"/>
    </row>
    <row r="81" spans="9:9" x14ac:dyDescent="0.35">
      <c r="I81"/>
    </row>
    <row r="82" spans="9:9" x14ac:dyDescent="0.35">
      <c r="I82"/>
    </row>
    <row r="83" spans="9:9" x14ac:dyDescent="0.35">
      <c r="I83"/>
    </row>
    <row r="84" spans="9:9" x14ac:dyDescent="0.35">
      <c r="I84"/>
    </row>
    <row r="85" spans="9:9" x14ac:dyDescent="0.35">
      <c r="I85"/>
    </row>
    <row r="86" spans="9:9" x14ac:dyDescent="0.35">
      <c r="I86"/>
    </row>
    <row r="87" spans="9:9" x14ac:dyDescent="0.35">
      <c r="I87"/>
    </row>
    <row r="88" spans="9:9" x14ac:dyDescent="0.35">
      <c r="I88"/>
    </row>
    <row r="89" spans="9:9" x14ac:dyDescent="0.35">
      <c r="I89"/>
    </row>
    <row r="90" spans="9:9" x14ac:dyDescent="0.35">
      <c r="I90"/>
    </row>
    <row r="91" spans="9:9" x14ac:dyDescent="0.35">
      <c r="I91"/>
    </row>
    <row r="92" spans="9:9" x14ac:dyDescent="0.35">
      <c r="I92"/>
    </row>
    <row r="93" spans="9:9" x14ac:dyDescent="0.35">
      <c r="I93"/>
    </row>
    <row r="94" spans="9:9" x14ac:dyDescent="0.35">
      <c r="I94"/>
    </row>
    <row r="95" spans="9:9" x14ac:dyDescent="0.35">
      <c r="I95"/>
    </row>
    <row r="96" spans="9:9" x14ac:dyDescent="0.35">
      <c r="I96"/>
    </row>
    <row r="97" spans="9:9" x14ac:dyDescent="0.35">
      <c r="I97"/>
    </row>
    <row r="98" spans="9:9" x14ac:dyDescent="0.35">
      <c r="I98"/>
    </row>
    <row r="99" spans="9:9" x14ac:dyDescent="0.35">
      <c r="I99"/>
    </row>
    <row r="100" spans="9:9" x14ac:dyDescent="0.35">
      <c r="I100"/>
    </row>
    <row r="101" spans="9:9" x14ac:dyDescent="0.35">
      <c r="I101"/>
    </row>
    <row r="102" spans="9:9" x14ac:dyDescent="0.35">
      <c r="I102"/>
    </row>
    <row r="103" spans="9:9" x14ac:dyDescent="0.35">
      <c r="I103"/>
    </row>
    <row r="104" spans="9:9" x14ac:dyDescent="0.35">
      <c r="I104"/>
    </row>
    <row r="105" spans="9:9" x14ac:dyDescent="0.35">
      <c r="I105"/>
    </row>
    <row r="106" spans="9:9" x14ac:dyDescent="0.35">
      <c r="I106"/>
    </row>
    <row r="107" spans="9:9" x14ac:dyDescent="0.35">
      <c r="I107"/>
    </row>
    <row r="108" spans="9:9" x14ac:dyDescent="0.35">
      <c r="I108"/>
    </row>
    <row r="109" spans="9:9" x14ac:dyDescent="0.35">
      <c r="I109"/>
    </row>
    <row r="110" spans="9:9" x14ac:dyDescent="0.35">
      <c r="I110"/>
    </row>
    <row r="111" spans="9:9" x14ac:dyDescent="0.35">
      <c r="I111"/>
    </row>
    <row r="112" spans="9:9" x14ac:dyDescent="0.35">
      <c r="I112"/>
    </row>
    <row r="113" spans="9:9" x14ac:dyDescent="0.35">
      <c r="I1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Retail Store Sales</vt:lpstr>
      <vt:lpstr>Cost Per unit 2</vt:lpstr>
      <vt:lpstr>Analysis</vt:lpstr>
      <vt:lpstr>KPI's</vt:lpstr>
      <vt:lpstr>Dashboard</vt:lpstr>
      <vt:lpstr>Exploratory data analysis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Renee Forson</cp:lastModifiedBy>
  <dcterms:created xsi:type="dcterms:W3CDTF">2025-01-30T07:46:36Z</dcterms:created>
  <dcterms:modified xsi:type="dcterms:W3CDTF">2025-04-14T17:29:41Z</dcterms:modified>
</cp:coreProperties>
</file>