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ea\EstimatingCreditSpreadsViaMachineLearning\Results April7-2023\"/>
    </mc:Choice>
  </mc:AlternateContent>
  <xr:revisionPtr revIDLastSave="0" documentId="13_ncr:1_{239D2501-8411-496F-8289-2DB79F34E589}" xr6:coauthVersionLast="47" xr6:coauthVersionMax="47" xr10:uidLastSave="{00000000-0000-0000-0000-000000000000}"/>
  <bookViews>
    <workbookView xWindow="-108" yWindow="-108" windowWidth="23256" windowHeight="12456" xr2:uid="{27E8220C-C62D-41EF-8918-A3F7042369C0}"/>
  </bookViews>
  <sheets>
    <sheet name="Sheet1" sheetId="1" r:id="rId1"/>
  </sheets>
  <definedNames>
    <definedName name="_xlnm._FilterDatabase" localSheetId="0" hidden="1">Sheet1!$A$1:$AU$1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2" i="1" l="1"/>
  <c r="AS2" i="1"/>
  <c r="AR2" i="1"/>
  <c r="AQ2" i="1"/>
  <c r="AP2" i="1"/>
  <c r="AO2" i="1"/>
  <c r="AN2" i="1"/>
  <c r="AM2" i="1"/>
  <c r="AI2" i="1"/>
  <c r="AH2" i="1"/>
  <c r="AG2" i="1"/>
</calcChain>
</file>

<file path=xl/sharedStrings.xml><?xml version="1.0" encoding="utf-8"?>
<sst xmlns="http://schemas.openxmlformats.org/spreadsheetml/2006/main" count="51" uniqueCount="50">
  <si>
    <t>Date</t>
  </si>
  <si>
    <t>Bid</t>
  </si>
  <si>
    <t>Ask</t>
  </si>
  <si>
    <t>BidYld</t>
  </si>
  <si>
    <t>AskYld</t>
  </si>
  <si>
    <t>BidYChg</t>
  </si>
  <si>
    <t>Calculated_DirtyPrice</t>
  </si>
  <si>
    <t>ZSpread</t>
  </si>
  <si>
    <t>Calculated_ZSpread</t>
  </si>
  <si>
    <t>RedemptionDate</t>
  </si>
  <si>
    <t>ID</t>
  </si>
  <si>
    <t>ISIN</t>
  </si>
  <si>
    <t>QuickRatio</t>
  </si>
  <si>
    <t>CurrentRatio</t>
  </si>
  <si>
    <t>InterestCoverageRatio</t>
  </si>
  <si>
    <t>TotalCurrentLiabilities</t>
  </si>
  <si>
    <t>TotalCurrentAssets</t>
  </si>
  <si>
    <t>DebtTotal</t>
  </si>
  <si>
    <t>TotalLiabilities</t>
  </si>
  <si>
    <t>TotalAssets</t>
  </si>
  <si>
    <t>NetCashFlowfromOperatingActivities</t>
  </si>
  <si>
    <t>IncomebeforeTaxes</t>
  </si>
  <si>
    <t>RevenuefromBusinessActivitiesTotal</t>
  </si>
  <si>
    <t>SeniorityType</t>
  </si>
  <si>
    <t>Coupon</t>
  </si>
  <si>
    <t>CouponFrequency</t>
  </si>
  <si>
    <t>Issuer</t>
  </si>
  <si>
    <t>time to maturity</t>
  </si>
  <si>
    <t>Maturity</t>
  </si>
  <si>
    <t>1yr_nominal_gov_yield</t>
  </si>
  <si>
    <t>10yr_nominal_gov_yield</t>
  </si>
  <si>
    <t>5yr_breakeven_inflation</t>
  </si>
  <si>
    <t>GDP_Growth_estimate</t>
  </si>
  <si>
    <t>FTSE_22_day_rolling_stdev</t>
  </si>
  <si>
    <t>FTSE_22_day_rolling_return</t>
  </si>
  <si>
    <t>VIX_Close</t>
  </si>
  <si>
    <t>SR</t>
  </si>
  <si>
    <t>UN</t>
  </si>
  <si>
    <t>SEC</t>
  </si>
  <si>
    <t>WorkingCapitaltoTotalAssets</t>
  </si>
  <si>
    <t>TotalDebtPercentageofTotalAssets</t>
  </si>
  <si>
    <t>TotalDebtPercentageofTotalCapital</t>
  </si>
  <si>
    <t>TotalDebtPercentageofTotalEquity</t>
  </si>
  <si>
    <t>NetMargin</t>
  </si>
  <si>
    <t>OpCFtoDebt</t>
  </si>
  <si>
    <t>EBIT_ROE</t>
  </si>
  <si>
    <t>EBIT_ROA</t>
  </si>
  <si>
    <t>SE260644939</t>
  </si>
  <si>
    <t>XS2606449390</t>
  </si>
  <si>
    <t>Volvo Treasury 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</si>
</sst>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2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B9A6C-A95B-4006-9180-7BBD08790DBB}">
  <dimension ref="A1:AU2"/>
  <sheetViews>
    <sheetView tabSelected="1" topLeftCell="Z1" workbookViewId="0">
      <selection activeCell="AU1" sqref="AU1"/>
    </sheetView>
  </sheetViews>
  <sheetFormatPr defaultRowHeight="14.4" x14ac:dyDescent="0.3"/>
  <cols>
    <col min="1" max="1" width="23" customWidth="1"/>
    <col min="9" max="9" width="17.21875" bestFit="1" customWidth="1"/>
    <col min="10" max="10" width="15.6640625" bestFit="1" customWidth="1"/>
    <col min="24" max="25" width="15.6640625" bestFit="1" customWidth="1"/>
  </cols>
  <sheetData>
    <row r="1" spans="1:4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28</v>
      </c>
      <c r="Y1" s="1" t="s">
        <v>27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12</v>
      </c>
      <c r="AK1" t="s">
        <v>13</v>
      </c>
      <c r="AL1" t="s">
        <v>14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s="1" t="s">
        <v>44</v>
      </c>
      <c r="AS1" t="s">
        <v>45</v>
      </c>
      <c r="AT1" t="s">
        <v>46</v>
      </c>
      <c r="AU1" s="1" t="s">
        <v>8</v>
      </c>
    </row>
    <row r="2" spans="1:47" x14ac:dyDescent="0.3">
      <c r="A2" s="2">
        <v>45016</v>
      </c>
      <c r="B2">
        <v>99.766000000000005</v>
      </c>
      <c r="C2">
        <v>100.062</v>
      </c>
      <c r="D2">
        <v>4.7795120000000004</v>
      </c>
      <c r="E2">
        <v>4.6795119999999999</v>
      </c>
      <c r="G2">
        <v>103.52763586584531</v>
      </c>
      <c r="H2">
        <v>78.8</v>
      </c>
      <c r="I2" s="2">
        <v>46188.041666666664</v>
      </c>
      <c r="J2" t="s">
        <v>47</v>
      </c>
      <c r="K2" t="s">
        <v>48</v>
      </c>
      <c r="L2">
        <v>252097</v>
      </c>
      <c r="M2">
        <v>323847</v>
      </c>
      <c r="N2">
        <v>210948</v>
      </c>
      <c r="O2">
        <v>462828</v>
      </c>
      <c r="P2">
        <v>629064</v>
      </c>
      <c r="Q2">
        <v>14520</v>
      </c>
      <c r="R2">
        <v>10420</v>
      </c>
      <c r="S2">
        <v>134303</v>
      </c>
      <c r="T2" t="s">
        <v>37</v>
      </c>
      <c r="U2">
        <v>4.75</v>
      </c>
      <c r="V2">
        <v>1</v>
      </c>
      <c r="W2" t="s">
        <v>49</v>
      </c>
      <c r="X2" s="2">
        <v>46188</v>
      </c>
      <c r="Y2">
        <v>3.2109589041095892</v>
      </c>
      <c r="Z2">
        <v>3.9285408498516161</v>
      </c>
      <c r="AA2">
        <v>3.4781236410997849</v>
      </c>
      <c r="AB2">
        <v>3.4639922365068871</v>
      </c>
      <c r="AC2">
        <v>0.30090270812437314</v>
      </c>
      <c r="AD2">
        <v>1.3190804221779504</v>
      </c>
      <c r="AE2">
        <v>-3.5779217251448059</v>
      </c>
      <c r="AF2">
        <v>18.700001</v>
      </c>
      <c r="AG2">
        <f>IF($T2=AM$1,1,0)</f>
        <v>0</v>
      </c>
      <c r="AH2">
        <f>IF($T2=AN$1,1,0)</f>
        <v>0</v>
      </c>
      <c r="AI2">
        <f>IF($T2=AO$1,1,0)</f>
        <v>0</v>
      </c>
      <c r="AJ2">
        <v>0.98</v>
      </c>
      <c r="AK2">
        <v>1.28</v>
      </c>
      <c r="AL2">
        <v>35.33</v>
      </c>
      <c r="AM2">
        <f>(M2-L2)/P2</f>
        <v>0.11405834700443834</v>
      </c>
      <c r="AN2">
        <f>N2/P2</f>
        <v>0.33533630918316737</v>
      </c>
      <c r="AO2">
        <f>N2/(N2+(P2-O2))</f>
        <v>0.55927080682107411</v>
      </c>
      <c r="AP2">
        <f>N2/(P2-O2)</f>
        <v>1.2689670107557929</v>
      </c>
      <c r="AQ2">
        <f>R2/S2</f>
        <v>7.7585757578013892E-2</v>
      </c>
      <c r="AR2">
        <f>Q2/N2</f>
        <v>6.8832129245122026E-2</v>
      </c>
      <c r="AS2">
        <f>R2/(P2-O2)</f>
        <v>6.2681970211025284E-2</v>
      </c>
      <c r="AT2">
        <f>R2/P2</f>
        <v>1.6564292345452928E-2</v>
      </c>
      <c r="AU2" s="3">
        <v>127.23999999999995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 Alby</dc:creator>
  <cp:lastModifiedBy>Rene Alby</cp:lastModifiedBy>
  <dcterms:created xsi:type="dcterms:W3CDTF">2023-04-08T07:46:06Z</dcterms:created>
  <dcterms:modified xsi:type="dcterms:W3CDTF">2023-04-13T07:30:45Z</dcterms:modified>
</cp:coreProperties>
</file>