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ta Kurian\Downloads\Attendace Tracker\"/>
    </mc:Choice>
  </mc:AlternateContent>
  <xr:revisionPtr revIDLastSave="0" documentId="8_{402C1236-BB52-4D30-87D7-1E21323CE139}" xr6:coauthVersionLast="47" xr6:coauthVersionMax="47" xr10:uidLastSave="{00000000-0000-0000-0000-000000000000}"/>
  <bookViews>
    <workbookView xWindow="-108" yWindow="-108" windowWidth="23256" windowHeight="12576" xr2:uid="{C26792C9-5055-49A8-88EF-9832E2865055}"/>
  </bookViews>
  <sheets>
    <sheet name="Grad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6" i="1"/>
  <c r="Q5" i="1"/>
  <c r="Q4" i="1"/>
  <c r="Q3" i="1"/>
  <c r="Q2" i="1"/>
  <c r="G22" i="1"/>
  <c r="J11" i="1"/>
  <c r="J13" i="1"/>
  <c r="J15" i="1"/>
  <c r="J17" i="1"/>
  <c r="J19" i="1"/>
  <c r="J21" i="1"/>
  <c r="I21" i="1"/>
  <c r="D21" i="1"/>
  <c r="C21" i="1"/>
  <c r="H7" i="1"/>
  <c r="N19" i="1"/>
  <c r="O19" i="1" s="1"/>
  <c r="C19" i="1"/>
  <c r="D17" i="1"/>
  <c r="C17" i="1"/>
  <c r="I17" i="1" s="1"/>
  <c r="C15" i="1"/>
  <c r="D13" i="1"/>
  <c r="C13" i="1"/>
  <c r="I13" i="1" s="1"/>
  <c r="C11" i="1"/>
  <c r="H6" i="1"/>
  <c r="D19" i="1" s="1"/>
  <c r="I19" i="1" s="1"/>
  <c r="H5" i="1"/>
  <c r="H4" i="1"/>
  <c r="D15" i="1" s="1"/>
  <c r="I15" i="1" s="1"/>
  <c r="H3" i="1"/>
  <c r="H2" i="1"/>
  <c r="D11" i="1" s="1"/>
  <c r="I11" i="1" s="1"/>
</calcChain>
</file>

<file path=xl/sharedStrings.xml><?xml version="1.0" encoding="utf-8"?>
<sst xmlns="http://schemas.openxmlformats.org/spreadsheetml/2006/main" count="84" uniqueCount="36">
  <si>
    <t>ISA 1</t>
  </si>
  <si>
    <t>ISA 2</t>
  </si>
  <si>
    <t>ISA 3</t>
  </si>
  <si>
    <t>ISA 4</t>
  </si>
  <si>
    <t>ISA 5</t>
  </si>
  <si>
    <t>ISA</t>
  </si>
  <si>
    <t>ESA</t>
  </si>
  <si>
    <t>Grade</t>
  </si>
  <si>
    <t>Marks</t>
  </si>
  <si>
    <t>Weight</t>
  </si>
  <si>
    <t>S</t>
  </si>
  <si>
    <t>A</t>
  </si>
  <si>
    <t>B</t>
  </si>
  <si>
    <t>C</t>
  </si>
  <si>
    <t>D</t>
  </si>
  <si>
    <t>E</t>
  </si>
  <si>
    <t>-</t>
  </si>
  <si>
    <t>Final</t>
  </si>
  <si>
    <t>Credits</t>
  </si>
  <si>
    <t>SGPA</t>
  </si>
  <si>
    <t xml:space="preserve"> -</t>
  </si>
  <si>
    <t>Total | CGPA</t>
  </si>
  <si>
    <t>GPA</t>
  </si>
  <si>
    <t>Course 1</t>
  </si>
  <si>
    <t>Course 2</t>
  </si>
  <si>
    <t>Course 3</t>
  </si>
  <si>
    <t>Course 4</t>
  </si>
  <si>
    <t>Course 5</t>
  </si>
  <si>
    <t>C1</t>
  </si>
  <si>
    <t>C2</t>
  </si>
  <si>
    <t>C3</t>
  </si>
  <si>
    <t>C4</t>
  </si>
  <si>
    <t>C5</t>
  </si>
  <si>
    <t>Course</t>
  </si>
  <si>
    <t>Course 6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</si>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</sst>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72E7-622B-4C84-B41F-5E1A452E990F}">
  <dimension ref="A1:Q22"/>
  <sheetViews>
    <sheetView tabSelected="1" workbookViewId="0">
      <selection activeCell="B22" sqref="B22"/>
    </sheetView>
  </sheetViews>
  <sheetFormatPr defaultRowHeight="14.4" x14ac:dyDescent="0.3"/>
  <cols>
    <col min="2" max="2" width="15.109375" customWidth="1"/>
    <col min="5" max="5" width="14.5546875" customWidth="1"/>
    <col min="6" max="6" width="13.77734375" customWidth="1"/>
    <col min="7" max="7" width="11" customWidth="1"/>
    <col min="8" max="8" width="17.21875" customWidth="1"/>
    <col min="13" max="13" width="12.21875" customWidth="1"/>
    <col min="14" max="14" width="12.44140625" customWidth="1"/>
    <col min="15" max="15" width="11.33203125" customWidth="1"/>
    <col min="16" max="16" width="13.77734375" customWidth="1"/>
    <col min="17" max="17" width="11.77734375" customWidth="1"/>
  </cols>
  <sheetData>
    <row r="1" spans="1:17" x14ac:dyDescent="0.3">
      <c r="A1" t="s">
        <v>18</v>
      </c>
      <c r="B1" t="s">
        <v>33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M1" t="s">
        <v>7</v>
      </c>
      <c r="N1" t="s">
        <v>8</v>
      </c>
      <c r="P1" t="s">
        <v>7</v>
      </c>
      <c r="Q1" t="s">
        <v>9</v>
      </c>
    </row>
    <row r="2" spans="1:17" x14ac:dyDescent="0.3">
      <c r="A2">
        <v>5</v>
      </c>
      <c r="B2" t="s">
        <v>23</v>
      </c>
      <c r="C2">
        <v>0</v>
      </c>
      <c r="D2">
        <v>0</v>
      </c>
      <c r="E2">
        <v>0</v>
      </c>
      <c r="F2">
        <v>0</v>
      </c>
      <c r="G2">
        <v>0</v>
      </c>
      <c r="H2">
        <f>(SUM(C2:G2) - MIN(C2:G2) ) *0.375</f>
        <v>0</v>
      </c>
      <c r="I2">
        <v>0</v>
      </c>
      <c r="M2" t="s">
        <v>10</v>
      </c>
      <c r="N2">
        <v>90</v>
      </c>
      <c r="P2" t="s">
        <v>10</v>
      </c>
      <c r="Q2">
        <f>10/SUM(A2:A7)</f>
        <v>0.41666666666666669</v>
      </c>
    </row>
    <row r="3" spans="1:17" x14ac:dyDescent="0.3">
      <c r="A3">
        <v>5</v>
      </c>
      <c r="B3" t="s">
        <v>24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7" si="0">(SUM(C3:G3) - MIN(C3:G3) ) *0.375</f>
        <v>0</v>
      </c>
      <c r="I3">
        <v>0</v>
      </c>
      <c r="M3" t="s">
        <v>11</v>
      </c>
      <c r="N3">
        <v>80</v>
      </c>
      <c r="P3" t="s">
        <v>11</v>
      </c>
      <c r="Q3">
        <f>9/SUM(A2:A7)</f>
        <v>0.375</v>
      </c>
    </row>
    <row r="4" spans="1:17" x14ac:dyDescent="0.3">
      <c r="A4">
        <v>4</v>
      </c>
      <c r="B4" t="s">
        <v>25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v>0</v>
      </c>
      <c r="M4" t="s">
        <v>12</v>
      </c>
      <c r="N4">
        <v>70</v>
      </c>
      <c r="P4" t="s">
        <v>12</v>
      </c>
      <c r="Q4">
        <f>8/SUM(A2:A7)</f>
        <v>0.33333333333333331</v>
      </c>
    </row>
    <row r="5" spans="1:17" x14ac:dyDescent="0.3">
      <c r="A5">
        <v>4</v>
      </c>
      <c r="B5" t="s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0</v>
      </c>
      <c r="M5" t="s">
        <v>13</v>
      </c>
      <c r="N5">
        <v>60</v>
      </c>
      <c r="P5" t="s">
        <v>13</v>
      </c>
      <c r="Q5">
        <f>7/SUM(A2:A7)</f>
        <v>0.29166666666666669</v>
      </c>
    </row>
    <row r="6" spans="1:17" x14ac:dyDescent="0.3">
      <c r="A6">
        <v>4</v>
      </c>
      <c r="B6" t="s">
        <v>27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M6" t="s">
        <v>14</v>
      </c>
      <c r="N6">
        <v>50</v>
      </c>
      <c r="P6" t="s">
        <v>14</v>
      </c>
      <c r="Q6">
        <f>6/SUM(A2:A7)</f>
        <v>0.25</v>
      </c>
    </row>
    <row r="7" spans="1:17" x14ac:dyDescent="0.3">
      <c r="A7">
        <v>2</v>
      </c>
      <c r="B7" t="s">
        <v>34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M7" t="s">
        <v>15</v>
      </c>
      <c r="N7">
        <v>40</v>
      </c>
      <c r="P7" t="s">
        <v>15</v>
      </c>
      <c r="Q7">
        <f>5/SUM(A2:A7)</f>
        <v>0.20833333333333334</v>
      </c>
    </row>
    <row r="9" spans="1:17" ht="15" thickBot="1" x14ac:dyDescent="0.35"/>
    <row r="10" spans="1:17" x14ac:dyDescent="0.3">
      <c r="B10" s="1"/>
      <c r="C10" s="2" t="s">
        <v>6</v>
      </c>
      <c r="D10" s="2" t="s">
        <v>5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17</v>
      </c>
      <c r="J10" s="3" t="s">
        <v>7</v>
      </c>
      <c r="N10" t="s">
        <v>18</v>
      </c>
      <c r="O10" t="s">
        <v>19</v>
      </c>
    </row>
    <row r="11" spans="1:17" ht="15" thickBot="1" x14ac:dyDescent="0.35">
      <c r="B11" s="4" t="s">
        <v>28</v>
      </c>
      <c r="C11" s="5">
        <f>I2/2</f>
        <v>0</v>
      </c>
      <c r="D11" s="5">
        <f>H2</f>
        <v>0</v>
      </c>
      <c r="E11" s="5">
        <v>0</v>
      </c>
      <c r="F11" s="5">
        <v>0</v>
      </c>
      <c r="G11" s="5">
        <v>0</v>
      </c>
      <c r="H11" s="5">
        <v>0</v>
      </c>
      <c r="I11" s="5">
        <f>SUM(C11:H11)</f>
        <v>0</v>
      </c>
      <c r="J11" s="6" t="str">
        <f>IF(I11&gt;=N2,M2,IF(I11&gt;=N3,M3,IF(I11&gt;=N4,M4,IF(I11&gt;=N5,M5,IF(I11&gt;N6,M6,IF(I11&gt;N7,M7,"F"))))))</f>
        <v>F</v>
      </c>
      <c r="M11">
        <v>1</v>
      </c>
      <c r="N11">
        <v>1</v>
      </c>
      <c r="O11">
        <v>0</v>
      </c>
      <c r="P11" s="7"/>
    </row>
    <row r="12" spans="1:17" x14ac:dyDescent="0.3">
      <c r="B12" s="1"/>
      <c r="C12" s="2" t="s">
        <v>6</v>
      </c>
      <c r="D12" s="2" t="s">
        <v>5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17</v>
      </c>
      <c r="J12" s="3"/>
      <c r="M12">
        <v>2</v>
      </c>
      <c r="N12">
        <v>0</v>
      </c>
      <c r="O12">
        <v>0</v>
      </c>
    </row>
    <row r="13" spans="1:17" ht="15" thickBot="1" x14ac:dyDescent="0.35">
      <c r="B13" s="4" t="s">
        <v>29</v>
      </c>
      <c r="C13" s="5">
        <f>I3/2</f>
        <v>0</v>
      </c>
      <c r="D13" s="5">
        <f>H3</f>
        <v>0</v>
      </c>
      <c r="E13" s="5">
        <v>0</v>
      </c>
      <c r="F13" s="5">
        <v>0</v>
      </c>
      <c r="G13" s="5">
        <v>0</v>
      </c>
      <c r="H13" s="5">
        <v>0</v>
      </c>
      <c r="I13" s="5">
        <f>SUM(C13:H13)</f>
        <v>0</v>
      </c>
      <c r="J13" s="6" t="str">
        <f>IF(I13&gt;=N2,M2,IF(I13&gt;=N3,M3,IF(I13&gt;=N4,M4,IF(I13&gt;=N5,M5,IF(I13&gt;N6,M6,IF(I13&gt;N7,M7,"F"))))))</f>
        <v>F</v>
      </c>
      <c r="M13">
        <v>3</v>
      </c>
      <c r="N13">
        <v>0</v>
      </c>
      <c r="O13">
        <v>0</v>
      </c>
    </row>
    <row r="14" spans="1:17" x14ac:dyDescent="0.3">
      <c r="B14" s="1"/>
      <c r="C14" s="2" t="s">
        <v>6</v>
      </c>
      <c r="D14" s="2" t="s">
        <v>5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17</v>
      </c>
      <c r="J14" s="3"/>
      <c r="M14">
        <v>4</v>
      </c>
      <c r="N14">
        <v>0</v>
      </c>
      <c r="O14">
        <v>0</v>
      </c>
    </row>
    <row r="15" spans="1:17" ht="15" thickBot="1" x14ac:dyDescent="0.35">
      <c r="B15" s="4" t="s">
        <v>30</v>
      </c>
      <c r="C15" s="5">
        <f>I4/2</f>
        <v>0</v>
      </c>
      <c r="D15" s="5">
        <f>H4</f>
        <v>0</v>
      </c>
      <c r="E15" s="5">
        <v>0</v>
      </c>
      <c r="F15" s="5">
        <v>0</v>
      </c>
      <c r="G15" s="5">
        <v>0</v>
      </c>
      <c r="H15" s="5">
        <v>0</v>
      </c>
      <c r="I15" s="5">
        <f>SUM(C15:H15)</f>
        <v>0</v>
      </c>
      <c r="J15" s="6" t="str">
        <f>IF(I15&gt;=N2,M2,IF(I15&gt;=N3,M3,IF(I15&gt;=N4,M4,IF(I15&gt;=N5,M5,IF(I15&gt;N6,M6,IF(I15&gt;N7,M7,"F"))))))</f>
        <v>F</v>
      </c>
      <c r="M15">
        <v>5</v>
      </c>
      <c r="N15">
        <v>0</v>
      </c>
      <c r="O15">
        <v>0</v>
      </c>
    </row>
    <row r="16" spans="1:17" x14ac:dyDescent="0.3">
      <c r="B16" s="1"/>
      <c r="C16" s="2" t="s">
        <v>6</v>
      </c>
      <c r="D16" s="2" t="s">
        <v>5</v>
      </c>
      <c r="E16" s="2" t="s">
        <v>16</v>
      </c>
      <c r="F16" s="2" t="s">
        <v>16</v>
      </c>
      <c r="G16" s="2" t="s">
        <v>16</v>
      </c>
      <c r="H16" s="2" t="s">
        <v>20</v>
      </c>
      <c r="I16" s="2" t="s">
        <v>17</v>
      </c>
      <c r="J16" s="3"/>
      <c r="M16">
        <v>6</v>
      </c>
      <c r="N16">
        <v>0</v>
      </c>
      <c r="O16">
        <v>0</v>
      </c>
    </row>
    <row r="17" spans="2:15" ht="15" thickBot="1" x14ac:dyDescent="0.35">
      <c r="B17" s="4" t="s">
        <v>31</v>
      </c>
      <c r="C17" s="5">
        <f>I5/2</f>
        <v>0</v>
      </c>
      <c r="D17" s="5">
        <f>H5</f>
        <v>0</v>
      </c>
      <c r="E17" s="5">
        <v>0</v>
      </c>
      <c r="F17" s="5">
        <v>0</v>
      </c>
      <c r="G17" s="5">
        <v>0</v>
      </c>
      <c r="H17" s="5">
        <v>0</v>
      </c>
      <c r="I17" s="5">
        <f>SUM(C17:H17)</f>
        <v>0</v>
      </c>
      <c r="J17" s="6" t="str">
        <f>IF(I17&gt;=N2,M2,IF(I17&gt;=N3,M3,IF(I17&gt;=N4,M4,IF(I17&gt;=N5,M5,IF(I17&gt;N6,M6,IF(I17&gt;N7,M7,"F"))))))</f>
        <v>F</v>
      </c>
      <c r="M17">
        <v>7</v>
      </c>
      <c r="N17">
        <v>0</v>
      </c>
    </row>
    <row r="18" spans="2:15" x14ac:dyDescent="0.3">
      <c r="B18" s="1"/>
      <c r="C18" s="2" t="s">
        <v>6</v>
      </c>
      <c r="D18" s="2" t="s">
        <v>5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17</v>
      </c>
      <c r="J18" s="3"/>
      <c r="M18">
        <v>8</v>
      </c>
      <c r="N18">
        <v>0</v>
      </c>
    </row>
    <row r="19" spans="2:15" ht="15" thickBot="1" x14ac:dyDescent="0.35">
      <c r="B19" s="8" t="s">
        <v>32</v>
      </c>
      <c r="C19" s="9">
        <f>I6/2</f>
        <v>0</v>
      </c>
      <c r="D19" s="9">
        <f>H6</f>
        <v>0</v>
      </c>
      <c r="E19" s="9">
        <v>0</v>
      </c>
      <c r="F19" s="9">
        <v>0</v>
      </c>
      <c r="G19" s="9">
        <v>0</v>
      </c>
      <c r="H19" s="9">
        <v>0</v>
      </c>
      <c r="I19" s="9">
        <f>SUM(C19:H19)</f>
        <v>0</v>
      </c>
      <c r="J19" s="10" t="str">
        <f>IF(I19&gt;=N2,M2,IF(I19&gt;=N3,M3,IF(I19&gt;=N4,M4,IF(I19&gt;=N5,M5,IF(I19&gt;N6,M6,IF(I19&gt;N7,M7,"F"))))))</f>
        <v>F</v>
      </c>
      <c r="M19" s="11" t="s">
        <v>21</v>
      </c>
      <c r="N19" s="11">
        <f>SUM(N11:N18)</f>
        <v>1</v>
      </c>
      <c r="O19" s="11">
        <f xml:space="preserve"> (N11*O11+N12*O12+N13*O13+N14*O14+N15*O15+N16*O16+N17*O17+N18*O18)/N19</f>
        <v>0</v>
      </c>
    </row>
    <row r="20" spans="2:15" x14ac:dyDescent="0.3">
      <c r="B20" s="1"/>
      <c r="C20" s="2" t="s">
        <v>6</v>
      </c>
      <c r="D20" s="2" t="s">
        <v>5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17</v>
      </c>
      <c r="J20" s="3"/>
    </row>
    <row r="21" spans="2:15" ht="15" thickBot="1" x14ac:dyDescent="0.35">
      <c r="B21" s="4" t="s">
        <v>35</v>
      </c>
      <c r="C21" s="5">
        <f>I8/2</f>
        <v>0</v>
      </c>
      <c r="D21" s="5">
        <f>H8</f>
        <v>0</v>
      </c>
      <c r="E21" s="5">
        <v>0</v>
      </c>
      <c r="F21" s="5">
        <v>0</v>
      </c>
      <c r="G21" s="5">
        <v>0</v>
      </c>
      <c r="H21" s="5">
        <v>0</v>
      </c>
      <c r="I21" s="5">
        <f>SUM(C21:H21)</f>
        <v>0</v>
      </c>
      <c r="J21" s="6" t="str">
        <f>IF(I21&gt;=N2,M2,IF(I21&gt;=N3,M3,IF(I21&gt;=N4,M4,IF(I21&gt;=N5,M5,IF(I21&gt;N6,M6,IF(I21&gt;N7,M7,"F"))))))</f>
        <v>F</v>
      </c>
    </row>
    <row r="22" spans="2:15" x14ac:dyDescent="0.3">
      <c r="F22" t="s">
        <v>22</v>
      </c>
      <c r="G22">
        <f>A2*((IF(J11=P2,Q2,IF(J11=P3,Q3,(IF(J11=P4,Q4,IF(J11=P5,Q5,IF(J11=P6,Q6,IF(J11=P7,Q7,0)))))))))+A3*((IF(J13=P2,Q2,IF(J13=P3,Q3,(IF(J13=P4,Q4,IF(J13=P5,Q5,IF(J13=P6,Q6,IF(J13=P7,Q7,0)))))))))+A4*((IF(J15=P2,Q2,IF(J15=P3,Q3,(IF(J15=P4,Q4,IF(J15=P5,Q5,IF(J15=P6,Q6,IF(J15=P7,Q7,0)))))))))+A5*((IF(J17=P2,Q2,IF(J17=P3,Q3,(IF(J17=P4,Q4,IF(J17=P5,Q5,IF(J17=P6,Q6,IF(J17=P7,Q7,0)))))))))+A6*((IF(J19=P2,Q2,IF(J19=P3,Q3,(IF(J19=P4,Q4,IF(J19=P5,Q5,IF(J19=P6,Q6,IF(J19=P7,Q7,0)))))))))+A7*(IF(J21=P2,Q2,IF(J21=P3,Q3,(IF(J21=P4,Q4,IF(J21=P5,Q5,IF(J21=P6,Q6,IF(J21=P7,Q7,0))))))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Renita Kurian</dc:creator>
  <cp:lastModifiedBy>Renita Kurian</cp:lastModifiedBy>
  <dcterms:created xsi:type="dcterms:W3CDTF">2023-01-14T18:09:54Z</dcterms:created>
  <dcterms:modified xsi:type="dcterms:W3CDTF">2023-01-14T18:22:22Z</dcterms:modified>
</cp:coreProperties>
</file>