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ita Kurian\Downloads\"/>
    </mc:Choice>
  </mc:AlternateContent>
  <xr:revisionPtr revIDLastSave="0" documentId="13_ncr:1_{AB60AB55-037C-4B69-BE03-497B08992519}" xr6:coauthVersionLast="47" xr6:coauthVersionMax="47" xr10:uidLastSave="{00000000-0000-0000-0000-000000000000}"/>
  <bookViews>
    <workbookView xWindow="-108" yWindow="-108" windowWidth="23256" windowHeight="12576" xr2:uid="{BBCD856F-C74F-45F1-9CF6-B891BC4EE1E7}"/>
  </bookViews>
  <sheets>
    <sheet name="Grade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Q2" i="1"/>
  <c r="H3" i="1"/>
  <c r="Q3" i="1"/>
  <c r="H4" i="1"/>
  <c r="D15" i="1" s="1"/>
  <c r="I15" i="1" s="1"/>
  <c r="J15" i="1" s="1"/>
  <c r="Q4" i="1"/>
  <c r="H5" i="1"/>
  <c r="Q5" i="1"/>
  <c r="H6" i="1"/>
  <c r="Q6" i="1"/>
  <c r="Q7" i="1"/>
  <c r="D11" i="1"/>
  <c r="I11" i="1"/>
  <c r="J11" i="1"/>
  <c r="G22" i="1" s="1"/>
  <c r="P11" i="1"/>
  <c r="D13" i="1"/>
  <c r="I13" i="1" s="1"/>
  <c r="J13" i="1" s="1"/>
  <c r="D17" i="1"/>
  <c r="I17" i="1" s="1"/>
  <c r="J17" i="1" s="1"/>
  <c r="D19" i="1"/>
  <c r="I19" i="1"/>
  <c r="J19" i="1" s="1"/>
</calcChain>
</file>

<file path=xl/sharedStrings.xml><?xml version="1.0" encoding="utf-8"?>
<sst xmlns="http://schemas.openxmlformats.org/spreadsheetml/2006/main" count="71" uniqueCount="47">
  <si>
    <t>GPA</t>
  </si>
  <si>
    <t>GTA</t>
  </si>
  <si>
    <t>Final</t>
  </si>
  <si>
    <t>Practical Session(5)</t>
  </si>
  <si>
    <t>-</t>
  </si>
  <si>
    <t>Tutorial Session</t>
  </si>
  <si>
    <t>Assignment (13)</t>
  </si>
  <si>
    <t>ISA</t>
  </si>
  <si>
    <t>ESA</t>
  </si>
  <si>
    <t>DA</t>
  </si>
  <si>
    <t xml:space="preserve"> -</t>
  </si>
  <si>
    <t>Project (10)</t>
  </si>
  <si>
    <t>Kaggle (2)</t>
  </si>
  <si>
    <t>Worksheets (8)</t>
  </si>
  <si>
    <t>SE</t>
  </si>
  <si>
    <t>Case Study (10)</t>
  </si>
  <si>
    <t>MI</t>
  </si>
  <si>
    <t>Assignments (5)</t>
  </si>
  <si>
    <t>Project (8)</t>
  </si>
  <si>
    <t>Lab(7)</t>
  </si>
  <si>
    <t>DBMS</t>
  </si>
  <si>
    <t>CGPA</t>
  </si>
  <si>
    <t>SGPA</t>
  </si>
  <si>
    <t>Sem</t>
  </si>
  <si>
    <t>Grade</t>
  </si>
  <si>
    <t>Unit Review (5)</t>
  </si>
  <si>
    <t>Project (7)</t>
  </si>
  <si>
    <t>Lab Quiz(4)</t>
  </si>
  <si>
    <t>Lab (4)</t>
  </si>
  <si>
    <t>E</t>
  </si>
  <si>
    <t>D</t>
  </si>
  <si>
    <t>C</t>
  </si>
  <si>
    <t>B</t>
  </si>
  <si>
    <t>A</t>
  </si>
  <si>
    <t>S</t>
  </si>
  <si>
    <t>Weight</t>
  </si>
  <si>
    <t>Marks</t>
  </si>
  <si>
    <t>ISA 5</t>
  </si>
  <si>
    <t>ISA 4</t>
  </si>
  <si>
    <t>ISA 3</t>
  </si>
  <si>
    <t>ISA 2</t>
  </si>
  <si>
    <t>ISA 1</t>
  </si>
  <si>
    <t>Course 1</t>
  </si>
  <si>
    <t>Course 2</t>
  </si>
  <si>
    <t>Course 3</t>
  </si>
  <si>
    <t>Course 4</t>
  </si>
  <si>
    <t>Course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</si>
</sst>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483D-56BF-43BE-B179-9D2452FF4672}">
  <dimension ref="B1:Q22"/>
  <sheetViews>
    <sheetView tabSelected="1" workbookViewId="0">
      <selection activeCell="B7" sqref="B7"/>
    </sheetView>
  </sheetViews>
  <sheetFormatPr defaultRowHeight="14.4" x14ac:dyDescent="0.3"/>
  <cols>
    <col min="2" max="2" width="15.109375" customWidth="1"/>
    <col min="5" max="5" width="14.5546875" customWidth="1"/>
    <col min="6" max="6" width="13.77734375" customWidth="1"/>
    <col min="7" max="7" width="11" customWidth="1"/>
    <col min="8" max="8" width="17.21875" customWidth="1"/>
    <col min="13" max="13" width="12.21875" customWidth="1"/>
    <col min="14" max="14" width="12.44140625" customWidth="1"/>
    <col min="15" max="15" width="11.33203125" customWidth="1"/>
    <col min="16" max="16" width="13.77734375" customWidth="1"/>
    <col min="17" max="17" width="11.77734375" customWidth="1"/>
  </cols>
  <sheetData>
    <row r="1" spans="2:17" x14ac:dyDescent="0.3">
      <c r="C1" t="s">
        <v>41</v>
      </c>
      <c r="D1" t="s">
        <v>40</v>
      </c>
      <c r="E1" t="s">
        <v>39</v>
      </c>
      <c r="F1" t="s">
        <v>38</v>
      </c>
      <c r="G1" t="s">
        <v>37</v>
      </c>
      <c r="H1" t="s">
        <v>7</v>
      </c>
      <c r="M1" t="s">
        <v>24</v>
      </c>
      <c r="N1" t="s">
        <v>36</v>
      </c>
      <c r="P1" t="s">
        <v>24</v>
      </c>
      <c r="Q1" t="s">
        <v>35</v>
      </c>
    </row>
    <row r="2" spans="2:17" x14ac:dyDescent="0.3">
      <c r="B2" t="s">
        <v>42</v>
      </c>
      <c r="C2">
        <v>0</v>
      </c>
      <c r="D2">
        <v>0</v>
      </c>
      <c r="E2">
        <v>0</v>
      </c>
      <c r="F2">
        <v>0</v>
      </c>
      <c r="G2">
        <v>0</v>
      </c>
      <c r="H2">
        <f>(SUM(C2:G2) - MIN(C2:G2) ) *0.375</f>
        <v>0</v>
      </c>
      <c r="M2" t="s">
        <v>34</v>
      </c>
      <c r="N2">
        <v>90</v>
      </c>
      <c r="P2" t="s">
        <v>34</v>
      </c>
      <c r="Q2">
        <f>10/22</f>
        <v>0.45454545454545453</v>
      </c>
    </row>
    <row r="3" spans="2:17" x14ac:dyDescent="0.3">
      <c r="B3" t="s">
        <v>43</v>
      </c>
      <c r="C3">
        <v>0</v>
      </c>
      <c r="D3">
        <v>0</v>
      </c>
      <c r="E3">
        <v>0</v>
      </c>
      <c r="F3">
        <v>0</v>
      </c>
      <c r="G3">
        <v>0</v>
      </c>
      <c r="H3">
        <f>(SUM(C3:G3) - MIN(C3:G3) ) *0.375</f>
        <v>0</v>
      </c>
      <c r="M3" t="s">
        <v>33</v>
      </c>
      <c r="N3">
        <v>80</v>
      </c>
      <c r="P3" t="s">
        <v>33</v>
      </c>
      <c r="Q3">
        <f>9/22</f>
        <v>0.40909090909090912</v>
      </c>
    </row>
    <row r="4" spans="2:17" x14ac:dyDescent="0.3">
      <c r="B4" t="s">
        <v>44</v>
      </c>
      <c r="C4">
        <v>0</v>
      </c>
      <c r="D4">
        <v>0</v>
      </c>
      <c r="E4">
        <v>0</v>
      </c>
      <c r="F4">
        <v>0</v>
      </c>
      <c r="G4">
        <v>0</v>
      </c>
      <c r="H4">
        <f>(SUM(C4:G4) - MIN(C4:G4) ) *0.375</f>
        <v>0</v>
      </c>
      <c r="M4" t="s">
        <v>32</v>
      </c>
      <c r="N4">
        <v>70</v>
      </c>
      <c r="P4" t="s">
        <v>32</v>
      </c>
      <c r="Q4">
        <f>8/22</f>
        <v>0.36363636363636365</v>
      </c>
    </row>
    <row r="5" spans="2:17" x14ac:dyDescent="0.3">
      <c r="B5" t="s">
        <v>45</v>
      </c>
      <c r="C5">
        <v>0</v>
      </c>
      <c r="D5">
        <v>0</v>
      </c>
      <c r="E5">
        <v>0</v>
      </c>
      <c r="F5">
        <v>0</v>
      </c>
      <c r="G5">
        <v>0</v>
      </c>
      <c r="H5">
        <f>(SUM(C5:G5) - MIN(C5:G5) ) *0.375</f>
        <v>0</v>
      </c>
      <c r="M5" t="s">
        <v>31</v>
      </c>
      <c r="N5">
        <v>60</v>
      </c>
      <c r="P5" t="s">
        <v>31</v>
      </c>
      <c r="Q5">
        <f>7/22</f>
        <v>0.31818181818181818</v>
      </c>
    </row>
    <row r="6" spans="2:17" x14ac:dyDescent="0.3">
      <c r="B6" t="s">
        <v>46</v>
      </c>
      <c r="C6">
        <v>0</v>
      </c>
      <c r="D6">
        <v>0</v>
      </c>
      <c r="E6">
        <v>0</v>
      </c>
      <c r="F6">
        <v>0</v>
      </c>
      <c r="G6">
        <v>0</v>
      </c>
      <c r="H6">
        <f>(SUM(C6:G6) - MIN(C6:G6) ) *0.375</f>
        <v>0</v>
      </c>
      <c r="M6" t="s">
        <v>30</v>
      </c>
      <c r="N6">
        <v>50</v>
      </c>
      <c r="P6" t="s">
        <v>30</v>
      </c>
      <c r="Q6">
        <f>6/22</f>
        <v>0.27272727272727271</v>
      </c>
    </row>
    <row r="7" spans="2:17" x14ac:dyDescent="0.3">
      <c r="M7" t="s">
        <v>29</v>
      </c>
      <c r="N7">
        <v>40</v>
      </c>
      <c r="P7" t="s">
        <v>29</v>
      </c>
      <c r="Q7">
        <f>5/22</f>
        <v>0.22727272727272727</v>
      </c>
    </row>
    <row r="9" spans="2:17" ht="15" thickBot="1" x14ac:dyDescent="0.35"/>
    <row r="10" spans="2:17" x14ac:dyDescent="0.3">
      <c r="B10" s="6"/>
      <c r="C10" s="5" t="s">
        <v>8</v>
      </c>
      <c r="D10" s="5" t="s">
        <v>7</v>
      </c>
      <c r="E10" s="5" t="s">
        <v>28</v>
      </c>
      <c r="F10" s="5" t="s">
        <v>27</v>
      </c>
      <c r="G10" s="5" t="s">
        <v>26</v>
      </c>
      <c r="H10" s="5" t="s">
        <v>25</v>
      </c>
      <c r="I10" s="5" t="s">
        <v>2</v>
      </c>
      <c r="J10" s="4" t="s">
        <v>24</v>
      </c>
      <c r="M10" s="8" t="s">
        <v>23</v>
      </c>
      <c r="N10" s="8" t="s">
        <v>22</v>
      </c>
      <c r="P10" t="s">
        <v>21</v>
      </c>
    </row>
    <row r="11" spans="2:17" ht="15" thickBot="1" x14ac:dyDescent="0.35">
      <c r="B11" s="3" t="s">
        <v>20</v>
      </c>
      <c r="C11" s="2">
        <v>0</v>
      </c>
      <c r="D11" s="2">
        <f>H2</f>
        <v>0</v>
      </c>
      <c r="E11" s="2">
        <v>0</v>
      </c>
      <c r="F11" s="2">
        <v>0</v>
      </c>
      <c r="G11" s="2">
        <v>0</v>
      </c>
      <c r="H11" s="2">
        <v>0</v>
      </c>
      <c r="I11" s="2">
        <f>SUM(C11:H11)</f>
        <v>0</v>
      </c>
      <c r="J11" s="1" t="str">
        <f>IF(I11&gt;=N2,M2,IF(I11&gt;=N3,M3,IF(I11&gt;=N4,M4,IF(I11&gt;=N5,M5,IF(I11&gt;N6,M6,IF(I11&gt;N7,M7,"F"))))))</f>
        <v>F</v>
      </c>
      <c r="M11">
        <v>1</v>
      </c>
      <c r="N11">
        <v>0</v>
      </c>
      <c r="P11" s="7">
        <f>AVERAGE(N11:N18)</f>
        <v>0</v>
      </c>
    </row>
    <row r="12" spans="2:17" x14ac:dyDescent="0.3">
      <c r="B12" s="6"/>
      <c r="C12" s="5" t="s">
        <v>8</v>
      </c>
      <c r="D12" s="5" t="s">
        <v>7</v>
      </c>
      <c r="E12" s="5" t="s">
        <v>19</v>
      </c>
      <c r="F12" s="5" t="s">
        <v>4</v>
      </c>
      <c r="G12" s="5" t="s">
        <v>18</v>
      </c>
      <c r="H12" s="5" t="s">
        <v>17</v>
      </c>
      <c r="I12" s="5" t="s">
        <v>2</v>
      </c>
      <c r="J12" s="4"/>
      <c r="M12">
        <v>2</v>
      </c>
      <c r="N12">
        <v>0</v>
      </c>
    </row>
    <row r="13" spans="2:17" ht="15" thickBot="1" x14ac:dyDescent="0.35">
      <c r="B13" s="3" t="s">
        <v>16</v>
      </c>
      <c r="C13" s="2">
        <v>0</v>
      </c>
      <c r="D13" s="2">
        <f>H3</f>
        <v>0</v>
      </c>
      <c r="E13" s="2">
        <v>0</v>
      </c>
      <c r="F13" s="2"/>
      <c r="G13" s="2">
        <v>0</v>
      </c>
      <c r="H13" s="2">
        <v>0</v>
      </c>
      <c r="I13" s="2">
        <f>SUM(C13:H13)</f>
        <v>0</v>
      </c>
      <c r="J13" s="1" t="str">
        <f>IF(I13&gt;=N2,M2,IF(I13&gt;=N3,M3,IF(I13&gt;=N4,M4,IF(I13&gt;=N5,M5,IF(I13&gt;N6,M6,IF(I13&gt;N7,M7,"F"))))))</f>
        <v>F</v>
      </c>
      <c r="M13">
        <v>3</v>
      </c>
      <c r="N13">
        <v>0</v>
      </c>
    </row>
    <row r="14" spans="2:17" x14ac:dyDescent="0.3">
      <c r="B14" s="6"/>
      <c r="C14" s="5" t="s">
        <v>8</v>
      </c>
      <c r="D14" s="5" t="s">
        <v>7</v>
      </c>
      <c r="E14" s="5"/>
      <c r="F14" s="5" t="s">
        <v>4</v>
      </c>
      <c r="G14" s="5" t="s">
        <v>11</v>
      </c>
      <c r="H14" s="5" t="s">
        <v>15</v>
      </c>
      <c r="I14" s="5" t="s">
        <v>2</v>
      </c>
      <c r="J14" s="4"/>
      <c r="M14">
        <v>4</v>
      </c>
      <c r="N14">
        <v>0</v>
      </c>
    </row>
    <row r="15" spans="2:17" ht="15" thickBot="1" x14ac:dyDescent="0.35">
      <c r="B15" s="3" t="s">
        <v>14</v>
      </c>
      <c r="C15" s="2">
        <v>0</v>
      </c>
      <c r="D15" s="2">
        <f>H4</f>
        <v>0</v>
      </c>
      <c r="E15" s="2"/>
      <c r="F15" s="2"/>
      <c r="G15" s="2">
        <v>0</v>
      </c>
      <c r="H15" s="2">
        <v>0</v>
      </c>
      <c r="I15" s="2">
        <f>SUM(C15:H15)</f>
        <v>0</v>
      </c>
      <c r="J15" s="1" t="str">
        <f>IF(I15&gt;=N2,M2,IF(I15&gt;=N3,M3,IF(I15&gt;=N4,M4,IF(I15&gt;=N5,M5,IF(I15&gt;N6,M6,IF(I15&gt;N7,M7,"F"))))))</f>
        <v>F</v>
      </c>
      <c r="M15">
        <v>5</v>
      </c>
      <c r="N15">
        <v>0</v>
      </c>
    </row>
    <row r="16" spans="2:17" x14ac:dyDescent="0.3">
      <c r="B16" s="6"/>
      <c r="C16" s="5" t="s">
        <v>8</v>
      </c>
      <c r="D16" s="5" t="s">
        <v>7</v>
      </c>
      <c r="E16" s="5" t="s">
        <v>13</v>
      </c>
      <c r="F16" s="5" t="s">
        <v>12</v>
      </c>
      <c r="G16" s="5" t="s">
        <v>11</v>
      </c>
      <c r="H16" s="5" t="s">
        <v>10</v>
      </c>
      <c r="I16" s="5" t="s">
        <v>2</v>
      </c>
      <c r="J16" s="4"/>
      <c r="M16">
        <v>6</v>
      </c>
      <c r="N16">
        <v>0</v>
      </c>
    </row>
    <row r="17" spans="2:14" ht="15" thickBot="1" x14ac:dyDescent="0.35">
      <c r="B17" s="3" t="s">
        <v>9</v>
      </c>
      <c r="C17" s="2">
        <v>0</v>
      </c>
      <c r="D17" s="2">
        <f>H5</f>
        <v>0</v>
      </c>
      <c r="E17" s="2">
        <v>0</v>
      </c>
      <c r="F17" s="2"/>
      <c r="G17" s="2">
        <v>0</v>
      </c>
      <c r="H17" s="2"/>
      <c r="I17" s="2">
        <f>SUM(C17:H17)</f>
        <v>0</v>
      </c>
      <c r="J17" s="1" t="str">
        <f>IF(I17&gt;=N2,M2,IF(I17&gt;=N3,M3,IF(I17&gt;=N4,M4,IF(I17&gt;=N5,M5,IF(I17&gt;N6,M6,IF(I17&gt;N7,M7,"F"))))))</f>
        <v>F</v>
      </c>
      <c r="M17">
        <v>7</v>
      </c>
      <c r="N17">
        <v>0</v>
      </c>
    </row>
    <row r="18" spans="2:14" x14ac:dyDescent="0.3">
      <c r="B18" s="6"/>
      <c r="C18" s="5" t="s">
        <v>8</v>
      </c>
      <c r="D18" s="5" t="s">
        <v>7</v>
      </c>
      <c r="E18" s="5" t="s">
        <v>6</v>
      </c>
      <c r="F18" s="5" t="s">
        <v>5</v>
      </c>
      <c r="G18" s="5" t="s">
        <v>4</v>
      </c>
      <c r="H18" s="5" t="s">
        <v>3</v>
      </c>
      <c r="I18" s="5" t="s">
        <v>2</v>
      </c>
      <c r="J18" s="4"/>
      <c r="M18">
        <v>8</v>
      </c>
      <c r="N18">
        <v>0</v>
      </c>
    </row>
    <row r="19" spans="2:14" ht="15" thickBot="1" x14ac:dyDescent="0.35">
      <c r="B19" s="3" t="s">
        <v>1</v>
      </c>
      <c r="C19" s="2">
        <v>0</v>
      </c>
      <c r="D19" s="2">
        <f>H6</f>
        <v>0</v>
      </c>
      <c r="E19" s="2">
        <v>0</v>
      </c>
      <c r="F19" s="2">
        <v>0</v>
      </c>
      <c r="G19" s="2"/>
      <c r="H19" s="2">
        <v>0</v>
      </c>
      <c r="I19" s="2">
        <f>SUM(C19:H19)</f>
        <v>0</v>
      </c>
      <c r="J19" s="1" t="str">
        <f>IF(I19&gt;=N2,M2,IF(I19&gt;=N3,M3,IF(I19&gt;=N4,M4,IF(I19&gt;=N5,M5,IF(I19&gt;N6,M6,IF(I19&gt;N7,M7,"F"))))))</f>
        <v>F</v>
      </c>
    </row>
    <row r="22" spans="2:14" x14ac:dyDescent="0.3">
      <c r="F22" t="s">
        <v>0</v>
      </c>
      <c r="G22">
        <f>5*((IF(J11=P2,Q2,IF(J11=P3,Q3,(IF(J11=P4,Q4,IF(J11=P5,Q5,IF(J11=P6,Q6,IF(J11=P7,Q7,0))))))))+(IF(J13=P2,Q2,IF(J13=P3,Q3,(IF(J13=P4,Q4,IF(J13=P5,Q5,IF(J13=P6,Q6,IF(J13=P7,Q7,0))))))))) + 4 * ((IF(J15=P2,Q2,IF(J15=P3,Q3,(IF(J15=P4,Q4,IF(J15=P5,Q5,IF(J15=P6,Q6,IF(J15=P7,Q7,0)))))))) + (IF(J17=P2,Q2,IF(J17=P3,Q3,(IF(J17=P4,Q4,IF(J17=P5,Q5,IF(J17=P6,Q6,IF(J17=P7,Q7,0)))))))) + (IF(J19=P2,Q2,IF(J19=P3,Q3,(IF(J19=P4,Q4,IF(J19=P5,Q5,IF(J19=P6,Q6,IF(J19=P7,Q7,0)))))))) 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Renita Kurian</dc:creator>
  <cp:lastModifiedBy>Renita Kurian</cp:lastModifiedBy>
  <dcterms:created xsi:type="dcterms:W3CDTF">2022-11-08T08:51:01Z</dcterms:created>
  <dcterms:modified xsi:type="dcterms:W3CDTF">2022-11-08T08:54:29Z</dcterms:modified>
</cp:coreProperties>
</file>