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lano Diretor de TIC-CBPM\Revisão PDTIC-2024\"/>
    </mc:Choice>
  </mc:AlternateContent>
  <xr:revisionPtr revIDLastSave="0" documentId="13_ncr:1_{BC919A52-1FC2-48C8-AFCA-A849DA19F1B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dos de preenchimento" sheetId="1" r:id="rId1"/>
    <sheet name="Planilha de apoio" sheetId="2" state="hidden" r:id="rId2"/>
    <sheet name="Planos de Ação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3" l="1"/>
  <c r="K27" i="3"/>
  <c r="K26" i="3"/>
  <c r="K25" i="3"/>
  <c r="K2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3" i="3"/>
  <c r="K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Danilo Pereira Kerschbaum</author>
  </authors>
  <commentList>
    <comment ref="A1" authorId="0" shapeId="0" xr:uid="{9DFE3352-BECC-45EF-9EFA-13831341DCBC}">
      <text>
        <r>
          <rPr>
            <sz val="9"/>
            <color indexed="81"/>
            <rFont val="Segoe UI"/>
            <family val="2"/>
          </rPr>
          <t>Identifiação numérica interna, para auxiliar na organização das iniciativas.</t>
        </r>
      </text>
    </comment>
    <comment ref="B1" authorId="0" shapeId="0" xr:uid="{AA29C7B6-F16F-4DD1-B924-ABEA4888F146}">
      <text>
        <r>
          <rPr>
            <sz val="9"/>
            <color indexed="81"/>
            <rFont val="Segoe UI"/>
            <family val="2"/>
          </rPr>
          <t xml:space="preserve">Iniciativa prevista na Resolução SGGD-10 de 14/07/23.
Ou
</t>
        </r>
      </text>
    </comment>
    <comment ref="C1" authorId="0" shapeId="0" xr:uid="{FA3C8F28-A690-4B5D-A725-ACD5F904DFF5}">
      <text>
        <r>
          <rPr>
            <sz val="9"/>
            <color indexed="81"/>
            <rFont val="Segoe UI"/>
            <family val="2"/>
          </rPr>
          <t>Iniciativa interna ao órgão, caso não esteja contemplada na resolução.</t>
        </r>
      </text>
    </comment>
    <comment ref="D1" authorId="0" shapeId="0" xr:uid="{FD5F14A3-5CC0-4D64-9781-9976CF80D3CF}">
      <text>
        <r>
          <rPr>
            <sz val="9"/>
            <color indexed="81"/>
            <rFont val="Segoe UI"/>
            <family val="2"/>
          </rPr>
          <t>Objetivo EGD que norteia a iniciativa.</t>
        </r>
      </text>
    </comment>
    <comment ref="E1" authorId="0" shapeId="0" xr:uid="{C02EBC08-C1F3-45D5-AD31-1DD2BE1D871E}">
      <text>
        <r>
          <rPr>
            <sz val="9"/>
            <color indexed="81"/>
            <rFont val="Segoe UI"/>
            <family val="2"/>
          </rPr>
          <t>Problema apresentado que levou o órgão a planejar essa iniciativa.</t>
        </r>
      </text>
    </comment>
    <comment ref="F1" authorId="0" shapeId="0" xr:uid="{4CF68CEA-FFFC-429A-85A6-E1F9175A8D82}">
      <text>
        <r>
          <rPr>
            <sz val="9"/>
            <color indexed="81"/>
            <rFont val="Segoe UI"/>
            <family val="2"/>
          </rPr>
          <t>Abrangência geográfica da iniciativa.</t>
        </r>
      </text>
    </comment>
    <comment ref="G1" authorId="0" shapeId="0" xr:uid="{09851540-93CE-47FD-8127-939C8ECD46E2}">
      <text>
        <r>
          <rPr>
            <sz val="9"/>
            <color indexed="81"/>
            <rFont val="Segoe UI"/>
            <family val="2"/>
          </rPr>
          <t>Unidade responsável pela iniciativa dentro do órgão.</t>
        </r>
      </text>
    </comment>
    <comment ref="H1" authorId="0" shapeId="0" xr:uid="{FB32B4BC-97D2-4D0F-8344-9319B88FEC2B}">
      <text>
        <r>
          <rPr>
            <sz val="9"/>
            <color indexed="81"/>
            <rFont val="Segoe UI"/>
            <family val="2"/>
          </rPr>
          <t>Diz respeito ao impacto do problema no órgão e aos prejuízos que ele pode trazer.</t>
        </r>
      </text>
    </comment>
    <comment ref="I1" authorId="0" shapeId="0" xr:uid="{2DAAD53D-9046-41B4-9752-27846B1A84A4}">
      <text>
        <r>
          <rPr>
            <sz val="9"/>
            <color indexed="81"/>
            <rFont val="Segoe UI"/>
            <family val="2"/>
          </rPr>
          <t>Diz respeito ao tempo ou ao prazo que a iniciativa tem para resolver determinado problema. Quanto mais curto for o prazo, mais urgente é o problema.</t>
        </r>
      </text>
    </comment>
    <comment ref="J1" authorId="0" shapeId="0" xr:uid="{BF8A620E-86BD-4573-9C59-03B84C6DC0DA}">
      <text>
        <r>
          <rPr>
            <sz val="9"/>
            <color indexed="81"/>
            <rFont val="Segoe UI"/>
            <family val="2"/>
          </rPr>
          <t>Diz respeito à capacidade do problema de piorar em longo, médio ou curto prazo ou de se manter estável com o tempo.</t>
        </r>
      </text>
    </comment>
    <comment ref="K1" authorId="0" shapeId="0" xr:uid="{1C1752F2-83A6-4DCC-A2BD-6EA492BD33B0}">
      <text>
        <r>
          <rPr>
            <sz val="9"/>
            <color indexed="81"/>
            <rFont val="Segoe UI"/>
            <family val="2"/>
          </rPr>
          <t xml:space="preserve">Prioridade final da iniciativa, levando em conta os critérios estabelecidos de gravidade, urgência e tendência.
</t>
        </r>
        <r>
          <rPr>
            <b/>
            <sz val="9"/>
            <color indexed="81"/>
            <rFont val="Segoe UI"/>
            <family val="2"/>
          </rPr>
          <t>G</t>
        </r>
        <r>
          <rPr>
            <sz val="9"/>
            <color indexed="81"/>
            <rFont val="Segoe UI"/>
            <family val="2"/>
          </rPr>
          <t xml:space="preserve"> x </t>
        </r>
        <r>
          <rPr>
            <b/>
            <sz val="9"/>
            <color indexed="81"/>
            <rFont val="Segoe UI"/>
            <family val="2"/>
          </rPr>
          <t>U</t>
        </r>
        <r>
          <rPr>
            <sz val="9"/>
            <color indexed="81"/>
            <rFont val="Segoe UI"/>
            <family val="2"/>
          </rPr>
          <t xml:space="preserve"> x </t>
        </r>
        <r>
          <rPr>
            <b/>
            <sz val="9"/>
            <color indexed="81"/>
            <rFont val="Segoe UI"/>
            <family val="2"/>
          </rPr>
          <t>T</t>
        </r>
        <r>
          <rPr>
            <sz val="9"/>
            <color indexed="81"/>
            <rFont val="Segoe UI"/>
            <family val="2"/>
          </rPr>
          <t xml:space="preserve"> = </t>
        </r>
        <r>
          <rPr>
            <b/>
            <sz val="9"/>
            <color indexed="81"/>
            <rFont val="Segoe UI"/>
            <family val="2"/>
          </rPr>
          <t>Prioridade</t>
        </r>
      </text>
    </comment>
    <comment ref="L1" authorId="0" shapeId="0" xr:uid="{20E9206A-34C7-4FC3-8B45-3B6B7B6E7049}">
      <text>
        <r>
          <rPr>
            <sz val="9"/>
            <color indexed="81"/>
            <rFont val="Segoe UI"/>
            <family val="2"/>
          </rPr>
          <t>Data prevista para início da execução da iniciativa.</t>
        </r>
      </text>
    </comment>
    <comment ref="M1" authorId="0" shapeId="0" xr:uid="{85EDE354-AF7C-473E-AE6D-052D5A75E3E5}">
      <text>
        <r>
          <rPr>
            <sz val="9"/>
            <color indexed="81"/>
            <rFont val="Segoe UI"/>
            <family val="2"/>
          </rPr>
          <t>Data prevista para conclusão da implantação da iniciativa.</t>
        </r>
      </text>
    </comment>
    <comment ref="N1" authorId="0" shapeId="0" xr:uid="{D032057F-CCC8-4B7D-AECD-DB08A7E7C430}">
      <text>
        <r>
          <rPr>
            <sz val="9"/>
            <color indexed="81"/>
            <rFont val="Segoe UI"/>
            <family val="2"/>
          </rPr>
          <t xml:space="preserve">Indicador de progresso da implantação da inciativa. </t>
        </r>
      </text>
    </comment>
    <comment ref="O1" authorId="0" shapeId="0" xr:uid="{35E1877E-45F2-4F23-BE56-933D9BC4C4BE}">
      <text>
        <r>
          <rPr>
            <sz val="9"/>
            <color indexed="81"/>
            <rFont val="Segoe UI"/>
            <family val="2"/>
          </rPr>
          <t>Frequência e modo de acompanhamento do indicador de progresso estabalecido.</t>
        </r>
      </text>
    </comment>
    <comment ref="P1" authorId="0" shapeId="0" xr:uid="{29E9F1BE-B771-4778-AD0A-25AC6C51A3C1}">
      <text>
        <r>
          <rPr>
            <sz val="9"/>
            <color indexed="81"/>
            <rFont val="Segoe UI"/>
            <family val="2"/>
          </rPr>
          <t>Metas do indicador estabelecidas para os meses de junho e dezembro de todos os anos da vigência do PDTIC.</t>
        </r>
      </text>
    </comment>
    <comment ref="Q1" authorId="0" shapeId="0" xr:uid="{05B02278-0D03-4933-8ED5-366A007CFFD9}">
      <text>
        <r>
          <rPr>
            <sz val="9"/>
            <color indexed="81"/>
            <rFont val="Segoe UI"/>
            <family val="2"/>
          </rPr>
          <t>Metas do indicador estabelecidas para os meses de junho e dezembro de todos os anos da vigência do PDTIC.</t>
        </r>
      </text>
    </comment>
    <comment ref="R1" authorId="0" shapeId="0" xr:uid="{62E26486-D492-4E64-BA4A-F93CAD8B02E5}">
      <text>
        <r>
          <rPr>
            <sz val="9"/>
            <color indexed="81"/>
            <rFont val="Segoe UI"/>
            <family val="2"/>
          </rPr>
          <t>Metas do indicador estabelecidas para os meses de junho e dezembro de todos os anos da vigência do PDTIC.</t>
        </r>
      </text>
    </comment>
    <comment ref="S1" authorId="0" shapeId="0" xr:uid="{6C46CBEA-25B0-400C-BF9F-AD31CEE9174F}">
      <text>
        <r>
          <rPr>
            <sz val="9"/>
            <color indexed="81"/>
            <rFont val="Segoe UI"/>
            <family val="2"/>
          </rPr>
          <t>Metas do indicador estabelecidas para os meses de junho e dezembro de todos os anos da vigência do PDTIC.</t>
        </r>
      </text>
    </comment>
    <comment ref="T1" authorId="0" shapeId="0" xr:uid="{3F0F5750-3211-41CD-8AE4-FCDE536FFC5C}">
      <text>
        <r>
          <rPr>
            <sz val="9"/>
            <color indexed="81"/>
            <rFont val="Segoe UI"/>
            <family val="2"/>
          </rPr>
          <t>Metas do indicador estabelecidas para os meses de junho e dezembro de todos os anos da vigência do PDTIC.</t>
        </r>
      </text>
    </comment>
    <comment ref="U1" authorId="0" shapeId="0" xr:uid="{898FEFE6-0933-4105-B27F-44DDE03A34BA}">
      <text>
        <r>
          <rPr>
            <sz val="9"/>
            <color indexed="81"/>
            <rFont val="Segoe UI"/>
            <family val="2"/>
          </rPr>
          <t>Metas do indicador estabelecidas para os meses de junho e dezembro de todos os anos da vigência do PDTIC.</t>
        </r>
      </text>
    </comment>
    <comment ref="V1" authorId="0" shapeId="0" xr:uid="{61976A3A-8959-4F1E-9B16-E5A963548772}">
      <text>
        <r>
          <rPr>
            <sz val="9"/>
            <color indexed="81"/>
            <rFont val="Segoe UI"/>
            <family val="2"/>
          </rPr>
          <t>Metas do indicador estabelecidas para os meses de junho e dezembro de todos os anos da vigência do PDTIC.</t>
        </r>
      </text>
    </comment>
    <comment ref="W1" authorId="0" shapeId="0" xr:uid="{05E9ED87-C6F3-4292-8FDF-241574134BC4}">
      <text>
        <r>
          <rPr>
            <sz val="9"/>
            <color indexed="81"/>
            <rFont val="Segoe UI"/>
            <family val="2"/>
          </rPr>
          <t>Custo estimado para a implantação da iniciativa. É uma informação não obrigatória, mas importante para o planejamento e priorização das iniciativas.</t>
        </r>
      </text>
    </comment>
    <comment ref="X1" authorId="0" shapeId="0" xr:uid="{EBDA0A1E-C296-4E5B-A2CF-D96B8B61DEA3}">
      <text>
        <r>
          <rPr>
            <sz val="9"/>
            <color indexed="81"/>
            <rFont val="Segoe UI"/>
            <family val="2"/>
          </rPr>
          <t>Quaisquer observações pertinentes à respeito da implantação e importância da iniciativa.</t>
        </r>
      </text>
    </comment>
  </commentList>
</comments>
</file>

<file path=xl/sharedStrings.xml><?xml version="1.0" encoding="utf-8"?>
<sst xmlns="http://schemas.openxmlformats.org/spreadsheetml/2006/main" count="408" uniqueCount="198">
  <si>
    <t>Orgão responsável pelo PDTIC:</t>
  </si>
  <si>
    <t>Vigência:</t>
  </si>
  <si>
    <t>Responsável:</t>
  </si>
  <si>
    <t>Cargo:</t>
  </si>
  <si>
    <t>Função:</t>
  </si>
  <si>
    <t>E-mail Institucional</t>
  </si>
  <si>
    <t>Telefone:</t>
  </si>
  <si>
    <t>1. Promover a inclusão digital  </t>
  </si>
  <si>
    <t>1.1 Instituição da Carteira de Identificação da Pessoa com Transtorno do Espectro Autista </t>
  </si>
  <si>
    <t>Matriz GUT</t>
  </si>
  <si>
    <t>Gravidade</t>
  </si>
  <si>
    <t>Urgência</t>
  </si>
  <si>
    <t>Tendência</t>
  </si>
  <si>
    <t>Nota</t>
  </si>
  <si>
    <t>2. Fomentar a ampliação da conectividade  </t>
  </si>
  <si>
    <t>1.2 Aculturamento, assistência ao cidadão e aprimoramento da acessibilidade nos canais de atendimento e serviços digitais</t>
  </si>
  <si>
    <r>
      <t>Gravidade: </t>
    </r>
    <r>
      <rPr>
        <sz val="11"/>
        <color rgb="FF000000"/>
        <rFont val="Calibri"/>
        <family val="2"/>
      </rPr>
      <t>diz respeito ao impacto do problema na empresa e aos prejuízos que ele pode trazer para os negócios;</t>
    </r>
  </si>
  <si>
    <t>1 - Sem gravidade (danos leves ou irrelevantes)</t>
  </si>
  <si>
    <t>1 - Sem urgência</t>
  </si>
  <si>
    <t>1 - Sem tendência de piorar</t>
  </si>
  <si>
    <t>3. Garantir acesso efetivo a informações de interesse público  </t>
  </si>
  <si>
    <t>2.1 Modernização da rede corporativa de dados do Estado, visando maior celeridade, segurança e estabilidade  </t>
  </si>
  <si>
    <r>
      <t>Urgência: </t>
    </r>
    <r>
      <rPr>
        <sz val="11"/>
        <color rgb="FF000000"/>
        <rFont val="Calibri"/>
        <family val="2"/>
      </rPr>
      <t>diz respeito ao tempo ou ao prazo que o time tem para resolver determinado problema. Quanto mais curto for o prazo, mais urgente é o problema;</t>
    </r>
  </si>
  <si>
    <t>2 - Pouco Grave (danos mínimos)</t>
  </si>
  <si>
    <t>2 - Pouco urgente</t>
  </si>
  <si>
    <t>2 - Piorar em longo prazo (vários anos)</t>
  </si>
  <si>
    <t>4. Centralizar, em portal único, o acesso a serviços e bases dados  </t>
  </si>
  <si>
    <t>2.2 Ampliação o acesso à internet a cidadãos residentes em localidades com baixa cobertura </t>
  </si>
  <si>
    <r>
      <t>Tendência: </t>
    </r>
    <r>
      <rPr>
        <sz val="11"/>
        <color rgb="FF000000"/>
        <rFont val="Calibri"/>
        <family val="2"/>
      </rPr>
      <t>diz respeito à capacidade do problema de piorar em longo, médio ou curto prazo ou de se manter estável com o tempo.</t>
    </r>
  </si>
  <si>
    <t>3 - Grave (danos regulares)</t>
  </si>
  <si>
    <t>3 - Urgente</t>
  </si>
  <si>
    <t>3 - Piorar em médio prazo (de alguns meses a um ano ou mais)</t>
  </si>
  <si>
    <t>5. Disponibilizar acesso à plataforma de autenticação e à assinatura digital únicas e de abrangência nacional  </t>
  </si>
  <si>
    <t>3.1 Reformulação da solução tecnológica que sustenta o Diário Oficial do Estado de São Paulo  </t>
  </si>
  <si>
    <t>4 - Muito grave (grandes danos, porém reversíveis)</t>
  </si>
  <si>
    <t>4 - Muito urgente</t>
  </si>
  <si>
    <t>4 - Piorar em curto prazo (dias ou meses)</t>
  </si>
  <si>
    <t>6. Digitalizar o acesso e a prestação de serviços públicos  </t>
  </si>
  <si>
    <t>3.2 Disponibilização de canal para recebimento, pelo cidadão, de comunicações oficiais do Estado de forma centralizada e segura  </t>
  </si>
  <si>
    <r>
      <rPr>
        <sz val="11"/>
        <color rgb="FF000000"/>
        <rFont val="Calibri"/>
        <family val="2"/>
      </rPr>
      <t xml:space="preserve">Prioridade final = </t>
    </r>
    <r>
      <rPr>
        <b/>
        <sz val="11"/>
        <color rgb="FF000000"/>
        <rFont val="Calibri"/>
        <family val="2"/>
      </rPr>
      <t>G</t>
    </r>
    <r>
      <rPr>
        <sz val="11"/>
        <color rgb="FF000000"/>
        <rFont val="Calibri"/>
        <family val="2"/>
      </rPr>
      <t xml:space="preserve"> x </t>
    </r>
    <r>
      <rPr>
        <b/>
        <sz val="11"/>
        <color rgb="FF000000"/>
        <rFont val="Calibri"/>
        <family val="2"/>
      </rPr>
      <t>U</t>
    </r>
    <r>
      <rPr>
        <sz val="11"/>
        <color rgb="FF000000"/>
        <rFont val="Calibri"/>
        <family val="2"/>
      </rPr>
      <t xml:space="preserve"> x </t>
    </r>
    <r>
      <rPr>
        <b/>
        <sz val="11"/>
        <color rgb="FF000000"/>
        <rFont val="Calibri"/>
        <family val="2"/>
      </rPr>
      <t>T</t>
    </r>
  </si>
  <si>
    <t>5 - Extremamente grave (danos gravíssimos e de difpicil ou inviável reversão)</t>
  </si>
  <si>
    <t>5 - Imediatamente</t>
  </si>
  <si>
    <t>5 - Agravar rápido</t>
  </si>
  <si>
    <t>7. Modernizar e padronizar o ecossistema de compras públicas  </t>
  </si>
  <si>
    <t>3.3 Desenvolvimento de solução analítica para suporte a tomada de decisões relacionadas aos municípios do Estado  </t>
  </si>
  <si>
    <t>8. Automatizar processos de trabalho, com foco na eficiência  </t>
  </si>
  <si>
    <t>3.4 Desenvolvimento de solução analítica para suporte a tomada de decisões  </t>
  </si>
  <si>
    <t>9. Contribuir, com ferramentas digitais, para a modernização dos sistemas de segurança, de saúde e de ensino públicos  </t>
  </si>
  <si>
    <t>4.1 Desenvolvimento de aplicativo mobile que unifique os diversos aplicativos providos pelo Estado  </t>
  </si>
  <si>
    <t>Abrangência</t>
  </si>
  <si>
    <t>Cargo</t>
  </si>
  <si>
    <t>10. Adotar solução informatizada para gestão integrada das notificações eletrônicas de trânsito</t>
  </si>
  <si>
    <t>4.2 Desenvolvimento de website que unifique serviços e informações ao cidadão de todos os órgãos e entidades estaduais  </t>
  </si>
  <si>
    <t>Apenas Capital</t>
  </si>
  <si>
    <t>Comissionado</t>
  </si>
  <si>
    <t>11. Adotar formato digital para arquivos físicos  </t>
  </si>
  <si>
    <t>4.3 Implantação de barramento de serviço corporativo que permita a integração entre diversos sistemas de informação do Estado  </t>
  </si>
  <si>
    <t>Apenas um município (exceto capital)</t>
  </si>
  <si>
    <t>Servidor ou empregado público</t>
  </si>
  <si>
    <t>12. Incentivar o uso de inteligência artificial na implementação de políticas públicas Iniciativas a serem apresentadas no bojo do(s) PDTIC(s) específico(s) da(s) área(s)  </t>
  </si>
  <si>
    <t>4.4 Desenvolvimento de base de dados unificada para cadastro e edição de todos os serviços públicos estaduais prestados ao cidadão  </t>
  </si>
  <si>
    <t xml:space="preserve">Grupo de municípios </t>
  </si>
  <si>
    <t>Terceirizado</t>
  </si>
  <si>
    <t>13. Manter constante aprimoramento da infraestrutura e da segurança física e lógica dos recursos de tecnologia da informação e comunicação</t>
  </si>
  <si>
    <t>4.5 Desenvolvimento de sistema estruturante de gestão de pessoas do Estado</t>
  </si>
  <si>
    <t>Todo o Estado</t>
  </si>
  <si>
    <t>Estagiário</t>
  </si>
  <si>
    <t>5.1 Provimento de ferramentas de integração, validação e confiabilidade do Estado via Gov.br.  </t>
  </si>
  <si>
    <t>Outro</t>
  </si>
  <si>
    <t>6.1 Transformação de serviços públicos estaduais, tornando- -os acessíveis prioritariamente por meios digitais  </t>
  </si>
  <si>
    <t>6.2 Desenvolvimento de aplicativo mobile que promova acesso aos servidores públicos estaduais ativos, aposentados e pensionistas a serviços a eles relacionados  </t>
  </si>
  <si>
    <t>7.1 Adesão, pelas unidades compradoras estaduais, ao sistema Compras.gov.br  </t>
  </si>
  <si>
    <t>8.1 Mapeamento e automação de processos de trabalho e serviços elegíveis  </t>
  </si>
  <si>
    <t>8.2 União de ferramentas e tecnologias que se utilizam de hiperautomação, inteligência artificial, automação robótica de processos e aprendizagem de máquina para expandir e agilizar a automatização dos processos e serviços  </t>
  </si>
  <si>
    <t>8.3 Agilização do desenvolvimento e implantação dos processos por meio da utilização de tecnologias low code e no code  </t>
  </si>
  <si>
    <t>8.4 Atualização de aplicações legadas ou inaptas à automação  </t>
  </si>
  <si>
    <t>9.1 Implantação do Prontuário Eletrônico  </t>
  </si>
  <si>
    <t>9.2 Integração das informações de saúde entre as instituições públicas estaduais  </t>
  </si>
  <si>
    <t>10.1 Adesão do órgão autuador DER/SP ao SNE</t>
  </si>
  <si>
    <t>10.2 Adesão do órgão autuador DETRAN/SP ao SNE</t>
  </si>
  <si>
    <t>11.1 Implantação e expansão do uso de solução de gestão e tramitação de documentos (processo eletrônico)  </t>
  </si>
  <si>
    <t>11.2 Digitalização de toda a documentação corrente e intermediária do Estado, com o armazenamento em repositório arquivístico confiável  </t>
  </si>
  <si>
    <t>13.1 Capacitação de agentes públicos do Estado em temas de segurança da informação  </t>
  </si>
  <si>
    <t>13.2 Revisão e implementação de normas relativas à segurança da informação no âmbito do Estado  </t>
  </si>
  <si>
    <t>13.3 Realização de diagnóstico da cibersegurança e da normatização correlata no âmbito das instituições públicas estaduais  </t>
  </si>
  <si>
    <t>13.4 Robustecimento das infraestruturas críticas de TIC sob responsabilidade do Estado  </t>
  </si>
  <si>
    <t>13.5 Proteção dos sistemas informatizados do Estado através do provimento, aos seus agentes públicos, de plataforma de gestão de identidades e acessos  </t>
  </si>
  <si>
    <t>13.6 Implementação de soluções e equipes especializadas em cibersegurança no âmbito dos órgãos e entidades do Estado</t>
  </si>
  <si>
    <t>14.1 Outra</t>
  </si>
  <si>
    <t>ID</t>
  </si>
  <si>
    <t>Iniciativas EGD; ou</t>
  </si>
  <si>
    <t>Nome da Iniciativa interna</t>
  </si>
  <si>
    <t>Objetivo EGD</t>
  </si>
  <si>
    <t>Problema a ser resolvido</t>
  </si>
  <si>
    <t>Abrangência da Iniciativa</t>
  </si>
  <si>
    <t>Unidade Responsável</t>
  </si>
  <si>
    <t>Prioridade GUT</t>
  </si>
  <si>
    <t>Data de início</t>
  </si>
  <si>
    <t>Data de conclusão</t>
  </si>
  <si>
    <t>Indicador de progresso</t>
  </si>
  <si>
    <t>Método de acompanhamento</t>
  </si>
  <si>
    <t>Meta dez/23</t>
  </si>
  <si>
    <t>Meta jun/24</t>
  </si>
  <si>
    <t>Meta dez/24</t>
  </si>
  <si>
    <t>Meta jun/25</t>
  </si>
  <si>
    <t>Meta dez/25</t>
  </si>
  <si>
    <t>Meta jun/26</t>
  </si>
  <si>
    <t>Meta dez/26</t>
  </si>
  <si>
    <t>Custo estimado</t>
  </si>
  <si>
    <t>Observações</t>
  </si>
  <si>
    <t>Caixa Beneficiente da Polícia Militar do Estado</t>
  </si>
  <si>
    <t>Ten Cel PM Rogerio Cabral Camargo</t>
  </si>
  <si>
    <t>Encarregado de TI-AMH</t>
  </si>
  <si>
    <t>rogeriocabral@cbpm.sp.gov.br</t>
  </si>
  <si>
    <t>11 3315 3163</t>
  </si>
  <si>
    <t>PDTIC 2023-2026</t>
  </si>
  <si>
    <t>Adesão do Projeto Intragov   - Serviço de Comunicação Multimídia SCM e do Serviço de Trânsito Internet-STI de 100 Mbps</t>
  </si>
  <si>
    <t>Atualmente a Autarquia não possui acesso a Internet próprio para endereçamento IP Publico</t>
  </si>
  <si>
    <t>TI - AMH</t>
  </si>
  <si>
    <t>AT - 1 - SAÚDE E TI - AMH</t>
  </si>
  <si>
    <t xml:space="preserve">Aperfeiçoar a Gestão, governaça e autorio dos serviços prestados </t>
  </si>
  <si>
    <t>Está na fase de levantamento de requisitos, estudo de viabilidade e elaboração da especificação tecnica para contratação</t>
  </si>
  <si>
    <t>Contratação de Solução Informatizada ( Sistema e Aplicação) para atuar No serviço de Assistencia Juridica aos Militares do Estado,</t>
  </si>
  <si>
    <t>AT - 3 - Jurídico, AT- 5 - Cadastro e TI - AMH</t>
  </si>
  <si>
    <t>Ter uma de Solução Informatizada ( Sistema e Aplicação) paraimplantar e atuar no serviço de Assistência Jurídica aos Militares do Estado, para fins de acompanhamento e controle processual de ações judiciais ou administrativas</t>
  </si>
  <si>
    <t>Através de relatorios gerenciais e estratégicos, Pesquisas de Satisfações e mensuração dos resultados alcançados</t>
  </si>
  <si>
    <t>Contratação de serviços, instalação e suporte técnico de solução de rede de dados e segurança, com disponibilização de todos os materiais, equipamentos e serviços para a execução incluindo mão de obra, para atender as necessidades da CBPM</t>
  </si>
  <si>
    <t>TI-AMH</t>
  </si>
  <si>
    <t>Através de relatórios gerenciais e estratégicos, Pesquisas de Satisfações e monitoramento em tempo real através de Dashboard e mensuração dos resultados alcançados</t>
  </si>
  <si>
    <t>Contratação de Solução Corporativa e integrada de antivírus para ambiente computacional da Autaquia</t>
  </si>
  <si>
    <t>Atualmente não temos uma solução Corporativa e integrada de antivírus para a proteção para invasões, ataques cibernéticos, endpoints, servidores físicos , ambientes virtuais, e estações de trabalho.</t>
  </si>
  <si>
    <t>Gerenciemnto centralizado, Baixo consumo de menoria, Analise de comportamento, Tecnologia ERD (Endpoint detection and response), visão gerencial</t>
  </si>
  <si>
    <t>Através de relatórios gerenciais e estratégicos e monitoramento em tempo real através de Dashboard e mensuração dos resultados alcançados</t>
  </si>
  <si>
    <t>Contratação de sistema integrado  de Nobreak e geradores  para ambiente computacional da Autaquia</t>
  </si>
  <si>
    <t>Atualmente o ambiente computacional possui apenas um sistema de Nobreak de pequeno porte com autonomia de 30(trinta) minutos</t>
  </si>
  <si>
    <t>Estabilidade e disponibilidade do Ambiente computacional da Autarquia</t>
  </si>
  <si>
    <t>Contratação de Solução Corporativa e integrada de Backup,armazenamento e recuperação de Dados para ambiente computacional da Autaquia</t>
  </si>
  <si>
    <t>Atualmente o ambiente computacional adota software livre para o  Backup,armazenamento e recuperação de dados do ambiente computacional da Autaquia</t>
  </si>
  <si>
    <t>Testes periodicos e mensuração dos resultados</t>
  </si>
  <si>
    <t>Redução do tempo de Backup e recuperação,  confiabilidade, redução do volume de uso doe armazenamento</t>
  </si>
  <si>
    <t>Desenvolvimento e implantação de Novos Serviços no Portal de Serviços - Site Institucional CBPM</t>
  </si>
  <si>
    <t>IInformatizar a atualizações cadastrais realizadas por formulários, implantar o serviço de SMS, Rede Sociais e Tele Atendimento aos Contribuintes e Beneficiários da Polícia Militar do Estado</t>
  </si>
  <si>
    <t>AT - 5 Cadastro e TI - AMH</t>
  </si>
  <si>
    <t>Desenvolvimento e implantação de Novo Banco de Dados Corporativo de Contribuintes e Beneficiarios da CBPM, para atender o portifolio de Serviços disponibilizados pela  Autaqruia, com sincronismo com os bancos de dados das Fontes Pagadoras e sistemas e serviços tercerizados CBPM</t>
  </si>
  <si>
    <t>Monitoração de Incidentes e problemas relacionado a cadastro de Contribuintes e beneficiários</t>
  </si>
  <si>
    <t>Regitro e tratativas e Chamados-SCST-GLPI-CBPM  de Incidentes e problemas relacionado a cadastro de Contribuintes e beneficiários</t>
  </si>
  <si>
    <t>Contratação de solução de amarzenamento  de dados(storage) com redundancia e clusterização, para os sistemas e aplicações do ambiente computaional da Autarquia</t>
  </si>
  <si>
    <t xml:space="preserve">Atualmente os Sistemas e Serviços disponibilizados pelo  ambiente computacional armazenam seus  banco de dados no mesmo servidor fisico que hospeda os servidores virtuais (VMs) das aplicações </t>
  </si>
  <si>
    <t>Através de relatorios gerenciais e estratégico e mensuração dos resultados alcançados</t>
  </si>
  <si>
    <t>Contrato em andamento</t>
  </si>
  <si>
    <t>Supri as necessidades do serviço de impressão da Entidade</t>
  </si>
  <si>
    <t>Supri as necessidades de Infraestrutura ( Servidores e estações de Trabalho) da Entidade</t>
  </si>
  <si>
    <t>Suportar a atual ambiente computacional da Autarquia</t>
  </si>
  <si>
    <t>Gerção da Folha de Pagamento dos funcionarios autarquicos da entidade</t>
  </si>
  <si>
    <t>DA</t>
  </si>
  <si>
    <t>Prestação de Serviço de processamenta da Folha de Pagamento CBPM - Prodesp</t>
  </si>
  <si>
    <t>Prestação de Serviço de Locação de Equipamentos de Informatica (Hardware e Software)</t>
  </si>
  <si>
    <t>Prestação de Serviço de Impressão Corporativa</t>
  </si>
  <si>
    <t>Indicarores de estabilidade dos serviços, correções e melhorias  realizadas, novos desenvolvimentos e suporte ao legado</t>
  </si>
  <si>
    <t>Gerção dentro dos prazos e escopo contratado</t>
  </si>
  <si>
    <t>Prestação de Serviço Especializado de Transporte de Rede de dados - Prodesp</t>
  </si>
  <si>
    <t>Acesso a rede Intragov do Estado</t>
  </si>
  <si>
    <t>Controle gerencial do patrimonio moveis e almoxarifada da Autarquia</t>
  </si>
  <si>
    <t>DA  e TI - AMH</t>
  </si>
  <si>
    <t>Indicadores de Perfomance, Disponibilidade, Vulnerabilidade, segurança e Estabilidade</t>
  </si>
  <si>
    <t xml:space="preserve">Melhorias dos Serviços Prestados , Satisfação dos Usuáriios </t>
  </si>
  <si>
    <t>Indicadores de Perfomance, Disponibilidade, Vulnerabilidade,Velocidade,  Segurança e Estabilidade</t>
  </si>
  <si>
    <t>Monitoramento de Colaboradores e Usuários que acessam os serviços e Sistemas</t>
  </si>
  <si>
    <t>Acompanhamento dos numeros de Policiais Militares Atendidos e resultados  Alcançados</t>
  </si>
  <si>
    <t>Ferramenta de Monitoração, de acesso e Navegação</t>
  </si>
  <si>
    <t>Ferramenta de Monitoração de Performance, realizaçãoperiodica de pesquisa de satisfação com Beneficiarios do Sistema e contribuintes</t>
  </si>
  <si>
    <t>Monitoramentos de Colaboradores e Usuários que utilizam os Sistemas e Serviços</t>
  </si>
  <si>
    <t>Segurança da Informação, Padronização e personalização de E-mail Corporativa</t>
  </si>
  <si>
    <t>O processamento eletrônico de dados que tem por fim a emissão de relatórios e arquivos de informações sobre descontos efetuados em folha de pagamento das importâncias devidas pelos funcionários públicos associados à CONSIGNATÁRIA.</t>
  </si>
  <si>
    <t>DA - TI-AMH</t>
  </si>
  <si>
    <t>Adesão do Projeto Intragov   - Serviço de Comunicação Multimídia SAI e do Serviço de Acesso Internet-SAI de 16 Mbps</t>
  </si>
  <si>
    <t>Adesão do Projeto Intragov   - Serviço de Voz sobre IP - VOIP</t>
  </si>
  <si>
    <t>Atualização do Sistema de telefonia analogico e intragação com a rede de telefonia do governo</t>
  </si>
  <si>
    <t>Autarquia não possuia acesso a Internet próprio para endereçamento IP Privado</t>
  </si>
  <si>
    <t>Prestação de Serviço Especializado de Apoio Operacional a associados Consignatários -  Prodesp</t>
  </si>
  <si>
    <t>Prestação de Serviço Especializado de Correio Eletronico ( E-mail Corporativo) Prodesp</t>
  </si>
  <si>
    <t>Prestação de Serviço Especializado atraves da Cessão de Uso do sistema de Administração de materiais (módulos Estoque e Patrimonio)- Prodesp</t>
  </si>
  <si>
    <t>Integração no sistema de tramitação de Documentos Digitais do Governo de Estado</t>
  </si>
  <si>
    <t>Ti - AMH</t>
  </si>
  <si>
    <t>Contratação de Prestação de Serviços Especializados em Manutenção Analise e desenvolvimento de Sistemas, Data Center, de Rede de Dados, Segurança e Analise de Processos e Negócios de TIC</t>
  </si>
  <si>
    <t/>
  </si>
  <si>
    <t>Prestação serviço de digitalização de páginas (acevo fisiscode prontuarios), com certificação digital, respeitando a ICP-Brasil, Incluindo a organização do acervo, a retirada dos originais para digitalização e a devolução desses</t>
  </si>
  <si>
    <t>,</t>
  </si>
  <si>
    <t>Contratação de Prestação de Serviços de instalação de infra estrutura física do novo Data Center-CBPM com fornecimento de todos os materiais, equipamentos e serviços para a execução incluindo mão de obra, para atender as necessidades de TIC da CBPM</t>
  </si>
  <si>
    <t>Atualmente o local fisico que hospeda oambiente computacional _ CPD - CBPM esta obsoleto, desatualizado, sem padronização, o objetivo de  instalação de infra estrutura física do novo Data Center-CBPM com fornecimento de todos os materiais, equipamentos e serviços para a execução incluindo mão de obra</t>
  </si>
  <si>
    <t>Duplicidade de estancias de banco de Dados de Contribuintes e Beneficiarios AMH que atendem aplicações AMH</t>
  </si>
  <si>
    <t>Prestação de Serviço Especializado atraves da Cessão de Uso do Sistema SP Sem papel (módulos Documentos Digitais, Demandas e Codigo Único)- Prodesp</t>
  </si>
  <si>
    <t>Serviço implantado pela Prodesp e em fase de Migração no ambiente Computacional CBPM</t>
  </si>
  <si>
    <t>Atualmente o BackBone - CBPM esta obsoleto, desatualizado, sem padronização, o objetivo de Contratação de serviços, instalação e suporte técnico de solução de rede de dados e segurança ( hardware, Software e infraestrutura, com disponibilização de todos os materiais, equipamentos e serviços para a execução incluindo mão de obra), para atender as necessidades da CBPM</t>
  </si>
  <si>
    <t>Contratação de Solução Informatizada ( Sistema, Aplicação e Prestação deServiços) para atuar como Operadora de Saúde do Sistema de Atendimento Médico Hospitalar de Beneficiários de Policiais Militares do Estado</t>
  </si>
  <si>
    <t>Prestação de Serviço Especializado de Telefonia  Movel</t>
  </si>
  <si>
    <t>Operacionalidade do sistema de telefonia Digital da Autarquia, canalde comunicação via Rede Social com os contribuintes e beneficiarios</t>
  </si>
  <si>
    <t>AT - 5 Cadastro, DA e TI - AMH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</si>
</sst>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mmmm\,\ yyyy;@"/>
    <numFmt numFmtId="165" formatCode="[&lt;=9999999]###\-####;\(###\)\ ###\-####"/>
    <numFmt numFmtId="166" formatCode="#,##0_ ;\-#,##0\ 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000000"/>
      <name val="Calibri"/>
      <family val="2"/>
    </font>
    <font>
      <sz val="12"/>
      <name val="Calibri"/>
      <family val="2"/>
    </font>
    <font>
      <sz val="11"/>
      <color rgb="FF2424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1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 wrapText="1"/>
    </xf>
    <xf numFmtId="0" fontId="5" fillId="0" borderId="0" xfId="0" applyFont="1"/>
    <xf numFmtId="17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 wrapText="1"/>
    </xf>
    <xf numFmtId="0" fontId="10" fillId="0" borderId="0" xfId="0" applyFont="1"/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0" fontId="2" fillId="0" borderId="1" xfId="0" applyFont="1" applyBorder="1"/>
    <xf numFmtId="0" fontId="0" fillId="0" borderId="1" xfId="0" applyBorder="1"/>
    <xf numFmtId="165" fontId="0" fillId="0" borderId="1" xfId="0" applyNumberFormat="1" applyBorder="1"/>
    <xf numFmtId="0" fontId="11" fillId="0" borderId="0" xfId="0" applyFont="1" applyAlignment="1">
      <alignment wrapText="1"/>
    </xf>
    <xf numFmtId="49" fontId="1" fillId="0" borderId="1" xfId="3" applyNumberFormat="1" applyBorder="1"/>
    <xf numFmtId="0" fontId="0" fillId="0" borderId="0" xfId="0" quotePrefix="1" applyAlignment="1">
      <alignment horizontal="left" vertical="center" wrapText="1"/>
    </xf>
    <xf numFmtId="49" fontId="0" fillId="3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49" fontId="0" fillId="3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44" fontId="0" fillId="0" borderId="0" xfId="4" applyFont="1" applyAlignment="1">
      <alignment horizontal="left" vertical="center" wrapText="1"/>
    </xf>
    <xf numFmtId="44" fontId="0" fillId="0" borderId="0" xfId="4" applyFont="1" applyFill="1" applyAlignment="1">
      <alignment horizontal="left" vertical="center" wrapText="1"/>
    </xf>
    <xf numFmtId="164" fontId="0" fillId="0" borderId="0" xfId="0" applyNumberFormat="1" applyFill="1" applyAlignment="1">
      <alignment horizontal="left" vertical="center" wrapText="1"/>
    </xf>
  </cellXfs>
  <cellStyles count="5">
    <cellStyle name="Hiperlink" xfId="3" builtinId="8"/>
    <cellStyle name="Hyperlink" xfId="1" xr:uid="{00000000-000B-0000-0000-000008000000}"/>
    <cellStyle name="Moeda" xfId="4" builtinId="4"/>
    <cellStyle name="Normal" xfId="0" builtinId="0"/>
    <cellStyle name="Vírgula" xfId="2" builtinId="3"/>
  </cellStyles>
  <dxfs count="28">
    <dxf>
      <numFmt numFmtId="164" formatCode="mmmm\,\ yyyy;@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66" formatCode="#,##0_ ;\-#,##0\ "/>
      <alignment horizontal="left" vertical="center" textRotation="0" wrapText="1" indent="0" justifyLastLine="0" shrinkToFit="0" readingOrder="0"/>
    </dxf>
    <dxf>
      <numFmt numFmtId="166" formatCode="#,##0_ ;\-#,##0\ "/>
      <alignment horizontal="left" vertical="center" textRotation="0" wrapText="1" indent="0" justifyLastLine="0" shrinkToFit="0" readingOrder="0"/>
    </dxf>
    <dxf>
      <numFmt numFmtId="166" formatCode="#,##0_ ;\-#,##0\ "/>
      <alignment horizontal="left" vertical="center" textRotation="0" wrapText="1" indent="0" justifyLastLine="0" shrinkToFit="0" readingOrder="0"/>
    </dxf>
    <dxf>
      <numFmt numFmtId="166" formatCode="#,##0_ ;\-#,##0\ "/>
      <alignment horizontal="left" vertical="center" textRotation="0" wrapText="1" indent="0" justifyLastLine="0" shrinkToFit="0" readingOrder="0"/>
    </dxf>
    <dxf>
      <numFmt numFmtId="166" formatCode="#,##0_ ;\-#,##0\ "/>
      <alignment horizontal="left" vertical="center" textRotation="0" wrapText="1" indent="0" justifyLastLine="0" shrinkToFit="0" readingOrder="0"/>
    </dxf>
    <dxf>
      <numFmt numFmtId="166" formatCode="#,##0_ ;\-#,##0\ "/>
      <alignment horizontal="left" vertical="center" textRotation="0" wrapText="1" indent="0" justifyLastLine="0" shrinkToFit="0" readingOrder="0"/>
    </dxf>
    <dxf>
      <numFmt numFmtId="166" formatCode="#,##0_ ;\-#,##0\ 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9" formatCode="dd/mm/yyyy"/>
      <alignment horizontal="left" vertical="center" textRotation="0" wrapText="1" indent="0" justifyLastLine="0" shrinkToFit="0" readingOrder="0"/>
    </dxf>
    <dxf>
      <numFmt numFmtId="19" formatCode="dd/mm/yyyy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30" formatCode="@"/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30" formatCode="@"/>
      <alignment horizontal="left" vertical="center" textRotation="0" wrapText="1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1EA5EE-E092-46B1-9CC6-B3B5353D81DA}" name="Tabela1" displayName="Tabela1" ref="G1:J6" totalsRowShown="0">
  <autoFilter ref="G1:J6" xr:uid="{9D1EA5EE-E092-46B1-9CC6-B3B5353D81DA}"/>
  <tableColumns count="4">
    <tableColumn id="2" xr3:uid="{503D0ECC-6DA3-41EE-AB6E-0873B22A94D0}" name="Gravidade"/>
    <tableColumn id="3" xr3:uid="{148F7535-30EB-4B81-A534-BB1E85D6BF40}" name="Urgência"/>
    <tableColumn id="4" xr3:uid="{73D3DEFB-226C-4330-B8EA-DF8148D9D8AE}" name="Tendência"/>
    <tableColumn id="1" xr3:uid="{B7464224-C131-42A5-9D15-613E8C96C41A}" name="Nota" dataDxfId="2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1AAAD-05E8-4939-9531-4E9A19D31DDA}" name="Tabela2" displayName="Tabela2" ref="E9:E13" totalsRowShown="0" headerRowDxfId="26">
  <autoFilter ref="E9:E13" xr:uid="{EB91AAAD-05E8-4939-9531-4E9A19D31DDA}"/>
  <tableColumns count="1">
    <tableColumn id="1" xr3:uid="{16313323-BE82-460F-9807-F1B96BB2E930}" name="Abrangênci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CAD39B-9014-478E-8FE9-56A252AE1B98}" name="Tabela3" displayName="Tabela3" ref="G9:G14" totalsRowShown="0">
  <autoFilter ref="G9:G14" xr:uid="{72CAD39B-9014-478E-8FE9-56A252AE1B98}"/>
  <tableColumns count="1">
    <tableColumn id="1" xr3:uid="{98AEC4A3-F8B1-472E-86E0-90EDA8261B11}" name="Cargo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808B46-EB6B-436F-8FAC-7847BE8F509A}" name="Tabela4" displayName="Tabela4" ref="A1:X27" totalsRowShown="0" headerRowDxfId="25" dataDxfId="24">
  <autoFilter ref="A1:X27" xr:uid="{18808B46-EB6B-436F-8FAC-7847BE8F509A}"/>
  <tableColumns count="24">
    <tableColumn id="1" xr3:uid="{3E6E4613-E4A4-48A5-A1D2-A5D89D1FB54D}" name="ID" dataDxfId="23"/>
    <tableColumn id="5" xr3:uid="{581AF50F-E84C-4C4B-BAEB-83264FF5338C}" name="Iniciativas EGD; ou" dataDxfId="22"/>
    <tableColumn id="2" xr3:uid="{05B1BFEB-8FD5-4738-A95E-77F6847DD2C7}" name="Nome da Iniciativa interna" dataDxfId="21"/>
    <tableColumn id="4" xr3:uid="{E080A48B-7B3B-4E42-B4FC-DDEDFCF0C3CF}" name="Objetivo EGD" dataDxfId="20"/>
    <tableColumn id="3" xr3:uid="{DA10A454-CFC2-4B8B-84A4-7BE5765EE3AE}" name="Problema a ser resolvido" dataDxfId="19"/>
    <tableColumn id="15" xr3:uid="{CDB51274-F808-45EC-9C25-146A44C788AF}" name="Abrangência da Iniciativa" dataDxfId="18"/>
    <tableColumn id="16" xr3:uid="{006108EA-CC9F-4077-B6C9-9AA1BADBE891}" name="Unidade Responsável" dataDxfId="17"/>
    <tableColumn id="8" xr3:uid="{342735E8-349D-4391-B79C-D7AE04F4C5B8}" name="Gravidade" dataDxfId="16"/>
    <tableColumn id="9" xr3:uid="{9A5C56A2-BAD5-4309-8A74-A63B1C5D79EB}" name="Urgência" dataDxfId="15"/>
    <tableColumn id="10" xr3:uid="{19DC1D49-5FAB-4AEE-9621-3C9F274DA05D}" name="Tendência" dataDxfId="14"/>
    <tableColumn id="11" xr3:uid="{73CBAC3E-03B0-472C-890B-AC4465A377D0}" name="Prioridade GUT" dataDxfId="13">
      <calculatedColumnFormula>IFERROR(VLOOKUP(H2,Tabela1[],4,FALSE)*VLOOKUP(I2,Tabela1[[Urgência]:[Nota]],3,FALSE)*VLOOKUP(J2,Tabela1[[Tendência]:[Nota]],2,FALSE),0)</calculatedColumnFormula>
    </tableColumn>
    <tableColumn id="17" xr3:uid="{75B0C767-136D-4B19-A920-78017D72EBAE}" name="Data de início" dataDxfId="12"/>
    <tableColumn id="18" xr3:uid="{B8C93E16-E6BC-48F2-B26B-3EF10374AF85}" name="Data de conclusão" dataDxfId="11"/>
    <tableColumn id="6" xr3:uid="{15A73BF1-9204-45B6-B789-14C8C67B5119}" name="Indicador de progresso" dataDxfId="10"/>
    <tableColumn id="7" xr3:uid="{2E7D59CE-289C-4A62-8C44-FA96A62D7E6A}" name="Método de acompanhamento" dataDxfId="9"/>
    <tableColumn id="19" xr3:uid="{29A7BC57-F806-4808-8100-4A8F65F1A185}" name="Meta dez/23" dataDxfId="8" dataCellStyle="Vírgula"/>
    <tableColumn id="20" xr3:uid="{5DDA5010-957F-4764-8FE6-A5F809F0CF38}" name="Meta jun/24" dataDxfId="7" dataCellStyle="Vírgula"/>
    <tableColumn id="21" xr3:uid="{E5F090A3-54F2-4DA1-9E32-BABC22D14738}" name="Meta dez/24" dataDxfId="6" dataCellStyle="Vírgula"/>
    <tableColumn id="22" xr3:uid="{624869C3-9C96-4D40-AD85-0948663DACE7}" name="Meta jun/25" dataDxfId="5" dataCellStyle="Vírgula"/>
    <tableColumn id="23" xr3:uid="{E383831A-2B74-483B-B69A-4F61416F6E62}" name="Meta dez/25" dataDxfId="4" dataCellStyle="Vírgula"/>
    <tableColumn id="24" xr3:uid="{38EB6EDA-F898-4B59-A723-465833D81F3F}" name="Meta jun/26" dataDxfId="3" dataCellStyle="Vírgula"/>
    <tableColumn id="25" xr3:uid="{23F10B83-3082-4CCA-8568-655040A11334}" name="Meta dez/26" dataDxfId="2" dataCellStyle="Vírgula"/>
    <tableColumn id="12" xr3:uid="{3E3AD4AD-6688-4884-B3CD-832760E203F7}" name="Custo estimado" dataDxfId="1" dataCellStyle="Moeda"/>
    <tableColumn id="14" xr3:uid="{FCC5303F-0D52-4C81-8E97-B233DD0811B2}" name="Observações" dataDxfId="0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Summary="Identificador numérico para registro"/>
    </ext>
  </extLst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geriocabral@cbpm.sp.gov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opLeftCell="A3" workbookViewId="0">
      <selection activeCell="B2" sqref="B2"/>
    </sheetView>
  </sheetViews>
  <sheetFormatPr defaultRowHeight="15" x14ac:dyDescent="0.25"/>
  <cols>
    <col min="1" max="1" width="31" customWidth="1"/>
    <col min="2" max="2" width="45.7109375" customWidth="1"/>
  </cols>
  <sheetData>
    <row r="1" spans="1:2" ht="18" customHeight="1" x14ac:dyDescent="0.25">
      <c r="A1" s="16" t="s">
        <v>0</v>
      </c>
      <c r="B1" s="17" t="s">
        <v>110</v>
      </c>
    </row>
    <row r="2" spans="1:2" ht="18" customHeight="1" x14ac:dyDescent="0.25">
      <c r="A2" s="16" t="s">
        <v>1</v>
      </c>
      <c r="B2" t="s">
        <v>115</v>
      </c>
    </row>
    <row r="3" spans="1:2" ht="18" customHeight="1" x14ac:dyDescent="0.25">
      <c r="A3" s="16" t="s">
        <v>2</v>
      </c>
      <c r="B3" s="17" t="s">
        <v>111</v>
      </c>
    </row>
    <row r="4" spans="1:2" ht="18" customHeight="1" x14ac:dyDescent="0.25">
      <c r="A4" s="16" t="s">
        <v>3</v>
      </c>
      <c r="B4" s="17" t="s">
        <v>62</v>
      </c>
    </row>
    <row r="5" spans="1:2" ht="18" customHeight="1" x14ac:dyDescent="0.25">
      <c r="A5" s="16" t="s">
        <v>4</v>
      </c>
      <c r="B5" s="17" t="s">
        <v>112</v>
      </c>
    </row>
    <row r="6" spans="1:2" ht="18" customHeight="1" x14ac:dyDescent="0.25">
      <c r="A6" s="16" t="s">
        <v>5</v>
      </c>
      <c r="B6" s="20" t="s">
        <v>113</v>
      </c>
    </row>
    <row r="7" spans="1:2" ht="18" customHeight="1" x14ac:dyDescent="0.25">
      <c r="A7" s="16" t="s">
        <v>6</v>
      </c>
      <c r="B7" s="18" t="s">
        <v>114</v>
      </c>
    </row>
    <row r="14" spans="1:2" x14ac:dyDescent="0.25">
      <c r="A14" s="1"/>
    </row>
  </sheetData>
  <hyperlinks>
    <hyperlink ref="B6" r:id="rId1" xr:uid="{AB124D8A-9BB8-44D7-94BF-04B9A6504E0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CFE23E-A18C-4DE1-BB02-1796AFB8D178}">
          <x14:formula1>
            <xm:f>'Planilha de apoio'!$G$10:$G$14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80906-4537-4258-84B8-3DA3570234BE}">
  <dimension ref="A1:J34"/>
  <sheetViews>
    <sheetView topLeftCell="B1" workbookViewId="0">
      <selection activeCell="B34" sqref="B34"/>
    </sheetView>
  </sheetViews>
  <sheetFormatPr defaultRowHeight="15" x14ac:dyDescent="0.25"/>
  <cols>
    <col min="1" max="1" width="169.5703125" customWidth="1"/>
    <col min="2" max="2" width="147.7109375" customWidth="1"/>
    <col min="5" max="5" width="142.42578125" bestFit="1" customWidth="1"/>
    <col min="7" max="7" width="28.7109375" customWidth="1"/>
    <col min="8" max="8" width="21.85546875" bestFit="1" customWidth="1"/>
    <col min="9" max="9" width="18.7109375" bestFit="1" customWidth="1"/>
    <col min="10" max="10" width="7.85546875" bestFit="1" customWidth="1"/>
  </cols>
  <sheetData>
    <row r="1" spans="1:10" ht="15.75" x14ac:dyDescent="0.25">
      <c r="A1" s="9" t="s">
        <v>7</v>
      </c>
      <c r="B1" s="2" t="s">
        <v>8</v>
      </c>
      <c r="E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75" x14ac:dyDescent="0.25">
      <c r="A2" s="9" t="s">
        <v>14</v>
      </c>
      <c r="B2" s="2" t="s">
        <v>15</v>
      </c>
      <c r="E2" s="10" t="s">
        <v>16</v>
      </c>
      <c r="G2" t="s">
        <v>17</v>
      </c>
      <c r="H2" t="s">
        <v>18</v>
      </c>
      <c r="I2" t="s">
        <v>19</v>
      </c>
      <c r="J2" s="3">
        <v>1</v>
      </c>
    </row>
    <row r="3" spans="1:10" ht="15.75" x14ac:dyDescent="0.25">
      <c r="A3" s="9" t="s">
        <v>20</v>
      </c>
      <c r="B3" s="2" t="s">
        <v>21</v>
      </c>
      <c r="E3" s="10" t="s">
        <v>22</v>
      </c>
      <c r="G3" t="s">
        <v>23</v>
      </c>
      <c r="H3" t="s">
        <v>24</v>
      </c>
      <c r="I3" t="s">
        <v>25</v>
      </c>
      <c r="J3" s="3">
        <v>2</v>
      </c>
    </row>
    <row r="4" spans="1:10" ht="15.75" x14ac:dyDescent="0.25">
      <c r="A4" s="9" t="s">
        <v>26</v>
      </c>
      <c r="B4" s="2" t="s">
        <v>27</v>
      </c>
      <c r="E4" s="10" t="s">
        <v>28</v>
      </c>
      <c r="G4" t="s">
        <v>29</v>
      </c>
      <c r="H4" t="s">
        <v>30</v>
      </c>
      <c r="I4" t="s">
        <v>31</v>
      </c>
      <c r="J4" s="3">
        <v>3</v>
      </c>
    </row>
    <row r="5" spans="1:10" ht="15.75" x14ac:dyDescent="0.25">
      <c r="A5" s="5" t="s">
        <v>32</v>
      </c>
      <c r="B5" s="2" t="s">
        <v>33</v>
      </c>
      <c r="G5" t="s">
        <v>34</v>
      </c>
      <c r="H5" t="s">
        <v>35</v>
      </c>
      <c r="I5" t="s">
        <v>36</v>
      </c>
      <c r="J5" s="3">
        <v>4</v>
      </c>
    </row>
    <row r="6" spans="1:10" ht="15.75" x14ac:dyDescent="0.25">
      <c r="A6" s="9" t="s">
        <v>37</v>
      </c>
      <c r="B6" s="2" t="s">
        <v>38</v>
      </c>
      <c r="E6" s="6" t="s">
        <v>39</v>
      </c>
      <c r="G6" t="s">
        <v>40</v>
      </c>
      <c r="H6" t="s">
        <v>41</v>
      </c>
      <c r="I6" t="s">
        <v>42</v>
      </c>
      <c r="J6" s="3">
        <v>5</v>
      </c>
    </row>
    <row r="7" spans="1:10" ht="15.75" x14ac:dyDescent="0.25">
      <c r="A7" s="5" t="s">
        <v>43</v>
      </c>
      <c r="B7" s="2" t="s">
        <v>44</v>
      </c>
    </row>
    <row r="8" spans="1:10" ht="15.75" x14ac:dyDescent="0.25">
      <c r="A8" s="9" t="s">
        <v>45</v>
      </c>
      <c r="B8" s="2" t="s">
        <v>46</v>
      </c>
    </row>
    <row r="9" spans="1:10" ht="15.75" x14ac:dyDescent="0.25">
      <c r="A9" s="9" t="s">
        <v>47</v>
      </c>
      <c r="B9" s="2" t="s">
        <v>48</v>
      </c>
      <c r="E9" s="1" t="s">
        <v>49</v>
      </c>
      <c r="G9" t="s">
        <v>50</v>
      </c>
    </row>
    <row r="10" spans="1:10" ht="15.75" x14ac:dyDescent="0.25">
      <c r="A10" s="9" t="s">
        <v>51</v>
      </c>
      <c r="B10" s="2" t="s">
        <v>52</v>
      </c>
      <c r="E10" t="s">
        <v>53</v>
      </c>
      <c r="G10" t="s">
        <v>54</v>
      </c>
    </row>
    <row r="11" spans="1:10" ht="15.75" x14ac:dyDescent="0.25">
      <c r="A11" s="9" t="s">
        <v>55</v>
      </c>
      <c r="B11" s="2" t="s">
        <v>56</v>
      </c>
      <c r="E11" t="s">
        <v>57</v>
      </c>
      <c r="G11" t="s">
        <v>58</v>
      </c>
    </row>
    <row r="12" spans="1:10" ht="15.75" x14ac:dyDescent="0.25">
      <c r="A12" s="5" t="s">
        <v>59</v>
      </c>
      <c r="B12" s="2" t="s">
        <v>60</v>
      </c>
      <c r="E12" t="s">
        <v>61</v>
      </c>
      <c r="G12" t="s">
        <v>62</v>
      </c>
    </row>
    <row r="13" spans="1:10" ht="15.75" x14ac:dyDescent="0.25">
      <c r="A13" s="9" t="s">
        <v>63</v>
      </c>
      <c r="B13" s="2" t="s">
        <v>64</v>
      </c>
      <c r="E13" t="s">
        <v>65</v>
      </c>
      <c r="G13" t="s">
        <v>66</v>
      </c>
    </row>
    <row r="14" spans="1:10" ht="15.75" x14ac:dyDescent="0.25">
      <c r="B14" s="2" t="s">
        <v>67</v>
      </c>
      <c r="G14" t="s">
        <v>68</v>
      </c>
    </row>
    <row r="15" spans="1:10" ht="15.75" x14ac:dyDescent="0.25">
      <c r="B15" s="2" t="s">
        <v>69</v>
      </c>
    </row>
    <row r="16" spans="1:10" ht="31.5" x14ac:dyDescent="0.25">
      <c r="A16" s="9"/>
      <c r="B16" s="2" t="s">
        <v>70</v>
      </c>
    </row>
    <row r="17" spans="1:2" ht="15.75" x14ac:dyDescent="0.25">
      <c r="B17" s="2" t="s">
        <v>71</v>
      </c>
    </row>
    <row r="18" spans="1:2" ht="15.75" x14ac:dyDescent="0.25">
      <c r="B18" s="2" t="s">
        <v>72</v>
      </c>
    </row>
    <row r="19" spans="1:2" ht="31.5" x14ac:dyDescent="0.25">
      <c r="A19" s="9"/>
      <c r="B19" s="2" t="s">
        <v>73</v>
      </c>
    </row>
    <row r="20" spans="1:2" ht="15.75" x14ac:dyDescent="0.25">
      <c r="A20" s="9"/>
      <c r="B20" s="2" t="s">
        <v>74</v>
      </c>
    </row>
    <row r="21" spans="1:2" ht="15.75" x14ac:dyDescent="0.25">
      <c r="A21" s="9"/>
      <c r="B21" s="2" t="s">
        <v>75</v>
      </c>
    </row>
    <row r="22" spans="1:2" ht="15.75" x14ac:dyDescent="0.25">
      <c r="B22" s="2" t="s">
        <v>76</v>
      </c>
    </row>
    <row r="23" spans="1:2" ht="15.75" x14ac:dyDescent="0.25">
      <c r="A23" s="9"/>
      <c r="B23" s="2" t="s">
        <v>77</v>
      </c>
    </row>
    <row r="24" spans="1:2" ht="15.75" x14ac:dyDescent="0.25">
      <c r="B24" s="2" t="s">
        <v>78</v>
      </c>
    </row>
    <row r="25" spans="1:2" ht="15.75" x14ac:dyDescent="0.25">
      <c r="A25" s="9"/>
      <c r="B25" s="2" t="s">
        <v>79</v>
      </c>
    </row>
    <row r="26" spans="1:2" ht="15.75" x14ac:dyDescent="0.25">
      <c r="B26" s="2" t="s">
        <v>80</v>
      </c>
    </row>
    <row r="27" spans="1:2" ht="15.75" x14ac:dyDescent="0.25">
      <c r="A27" s="9"/>
      <c r="B27" s="2" t="s">
        <v>81</v>
      </c>
    </row>
    <row r="28" spans="1:2" ht="15.75" x14ac:dyDescent="0.25">
      <c r="B28" s="2" t="s">
        <v>82</v>
      </c>
    </row>
    <row r="29" spans="1:2" ht="15.75" x14ac:dyDescent="0.25">
      <c r="B29" s="2" t="s">
        <v>83</v>
      </c>
    </row>
    <row r="30" spans="1:2" ht="15.75" x14ac:dyDescent="0.25">
      <c r="A30" s="9"/>
      <c r="B30" s="2" t="s">
        <v>84</v>
      </c>
    </row>
    <row r="31" spans="1:2" ht="15.75" x14ac:dyDescent="0.25">
      <c r="A31" s="9"/>
      <c r="B31" s="2" t="s">
        <v>85</v>
      </c>
    </row>
    <row r="32" spans="1:2" ht="31.5" x14ac:dyDescent="0.25">
      <c r="A32" s="9"/>
      <c r="B32" s="2" t="s">
        <v>86</v>
      </c>
    </row>
    <row r="33" spans="1:2" ht="15.75" x14ac:dyDescent="0.25">
      <c r="A33" s="9"/>
      <c r="B33" s="2" t="s">
        <v>87</v>
      </c>
    </row>
    <row r="34" spans="1:2" ht="15" customHeight="1" x14ac:dyDescent="0.25">
      <c r="A34" s="9"/>
      <c r="B34" s="19" t="s">
        <v>88</v>
      </c>
    </row>
  </sheetData>
  <dataConsolidate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2798-6C97-44D7-A6D7-28E766041C06}">
  <dimension ref="A1:Y27"/>
  <sheetViews>
    <sheetView tabSelected="1" topLeftCell="A5" zoomScaleNormal="100" workbookViewId="0">
      <selection activeCell="W5" sqref="W5"/>
    </sheetView>
  </sheetViews>
  <sheetFormatPr defaultRowHeight="15" x14ac:dyDescent="0.25"/>
  <cols>
    <col min="1" max="1" width="8.85546875" style="31" bestFit="1" customWidth="1"/>
    <col min="2" max="2" width="23.7109375" style="3" bestFit="1" customWidth="1"/>
    <col min="3" max="3" width="33.7109375" style="3" bestFit="1" customWidth="1"/>
    <col min="4" max="4" width="20.28515625" style="3" bestFit="1" customWidth="1"/>
    <col min="5" max="5" width="31.28515625" style="3" bestFit="1" customWidth="1"/>
    <col min="6" max="6" width="29.5703125" style="3" bestFit="1" customWidth="1"/>
    <col min="7" max="7" width="23.42578125" bestFit="1" customWidth="1"/>
    <col min="8" max="8" width="13.140625" bestFit="1" customWidth="1"/>
    <col min="9" max="9" width="12" bestFit="1" customWidth="1"/>
    <col min="10" max="10" width="13" bestFit="1" customWidth="1"/>
    <col min="11" max="11" width="17.7109375" bestFit="1" customWidth="1"/>
    <col min="12" max="12" width="16.28515625" bestFit="1" customWidth="1"/>
    <col min="13" max="13" width="20.28515625" bestFit="1" customWidth="1"/>
    <col min="14" max="14" width="28.5703125" bestFit="1" customWidth="1"/>
    <col min="15" max="15" width="30.7109375" bestFit="1" customWidth="1"/>
    <col min="16" max="16" width="15.28515625" bestFit="1" customWidth="1"/>
    <col min="17" max="17" width="15" bestFit="1" customWidth="1"/>
    <col min="18" max="18" width="15.28515625" bestFit="1" customWidth="1"/>
    <col min="19" max="19" width="15" bestFit="1" customWidth="1"/>
    <col min="20" max="20" width="15.28515625" bestFit="1" customWidth="1"/>
    <col min="21" max="21" width="15" bestFit="1" customWidth="1"/>
    <col min="22" max="22" width="15.28515625" bestFit="1" customWidth="1"/>
    <col min="23" max="23" width="17.85546875" bestFit="1" customWidth="1"/>
    <col min="24" max="24" width="48.140625" bestFit="1" customWidth="1"/>
  </cols>
  <sheetData>
    <row r="1" spans="1:25" x14ac:dyDescent="0.25">
      <c r="A1" s="28" t="s">
        <v>89</v>
      </c>
      <c r="B1" s="27" t="s">
        <v>90</v>
      </c>
      <c r="C1" s="27" t="s">
        <v>91</v>
      </c>
      <c r="D1" s="27" t="s">
        <v>92</v>
      </c>
      <c r="E1" s="27" t="s">
        <v>93</v>
      </c>
      <c r="F1" s="27" t="s">
        <v>94</v>
      </c>
      <c r="G1" s="4" t="s">
        <v>95</v>
      </c>
      <c r="H1" s="4" t="s">
        <v>10</v>
      </c>
      <c r="I1" s="4" t="s">
        <v>11</v>
      </c>
      <c r="J1" s="4" t="s">
        <v>12</v>
      </c>
      <c r="K1" s="8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7" t="s">
        <v>101</v>
      </c>
      <c r="Q1" s="7" t="s">
        <v>102</v>
      </c>
      <c r="R1" s="7" t="s">
        <v>103</v>
      </c>
      <c r="S1" s="7" t="s">
        <v>104</v>
      </c>
      <c r="T1" s="7" t="s">
        <v>105</v>
      </c>
      <c r="U1" s="7" t="s">
        <v>106</v>
      </c>
      <c r="V1" s="7" t="s">
        <v>107</v>
      </c>
      <c r="W1" s="4" t="s">
        <v>108</v>
      </c>
      <c r="X1" s="4" t="s">
        <v>109</v>
      </c>
      <c r="Y1" s="3"/>
    </row>
    <row r="2" spans="1:25" ht="90" x14ac:dyDescent="0.25">
      <c r="A2" s="29">
        <v>1</v>
      </c>
      <c r="B2" s="11" t="s">
        <v>60</v>
      </c>
      <c r="C2" s="23" t="s">
        <v>116</v>
      </c>
      <c r="D2" s="23" t="s">
        <v>14</v>
      </c>
      <c r="E2" s="23" t="s">
        <v>117</v>
      </c>
      <c r="F2" s="23" t="s">
        <v>65</v>
      </c>
      <c r="G2" s="11" t="s">
        <v>118</v>
      </c>
      <c r="H2" s="12" t="s">
        <v>29</v>
      </c>
      <c r="I2" s="12" t="s">
        <v>30</v>
      </c>
      <c r="J2" s="12" t="s">
        <v>36</v>
      </c>
      <c r="K2" s="12">
        <f>IFERROR(VLOOKUP(H2,Tabela1[],4,FALSE)*VLOOKUP(I2,Tabela1[[Urgência]:[Nota]],3,FALSE)*VLOOKUP(J2,Tabela1[[Tendência]:[Nota]],2,FALSE),0)</f>
        <v>36</v>
      </c>
      <c r="L2" s="13">
        <v>45293</v>
      </c>
      <c r="M2" s="13">
        <v>45658</v>
      </c>
      <c r="N2" s="12" t="s">
        <v>167</v>
      </c>
      <c r="O2" s="12" t="s">
        <v>169</v>
      </c>
      <c r="P2" s="14">
        <v>10</v>
      </c>
      <c r="Q2" s="14">
        <v>20</v>
      </c>
      <c r="R2" s="14">
        <v>30</v>
      </c>
      <c r="S2" s="14">
        <v>40</v>
      </c>
      <c r="T2" s="14">
        <v>50</v>
      </c>
      <c r="U2" s="14">
        <v>60</v>
      </c>
      <c r="V2" s="14">
        <v>70</v>
      </c>
      <c r="W2" s="32">
        <v>90000</v>
      </c>
      <c r="X2" s="34" t="s">
        <v>192</v>
      </c>
    </row>
    <row r="3" spans="1:25" ht="105" x14ac:dyDescent="0.25">
      <c r="A3" s="29">
        <v>2</v>
      </c>
      <c r="B3" s="11" t="s">
        <v>21</v>
      </c>
      <c r="C3" s="23" t="s">
        <v>194</v>
      </c>
      <c r="D3" s="23" t="s">
        <v>26</v>
      </c>
      <c r="E3" s="23" t="s">
        <v>120</v>
      </c>
      <c r="F3" s="23" t="s">
        <v>65</v>
      </c>
      <c r="G3" s="11" t="s">
        <v>119</v>
      </c>
      <c r="H3" s="12" t="s">
        <v>34</v>
      </c>
      <c r="I3" s="12" t="s">
        <v>30</v>
      </c>
      <c r="J3" s="12" t="s">
        <v>31</v>
      </c>
      <c r="K3" s="12">
        <f>IFERROR(VLOOKUP(H3,Tabela1[],4,FALSE)*VLOOKUP(I3,Tabela1[[Urgência]:[Nota]],3,FALSE)*VLOOKUP(J3,Tabela1[[Tendência]:[Nota]],2,FALSE),0)</f>
        <v>36</v>
      </c>
      <c r="L3" s="13">
        <v>45327</v>
      </c>
      <c r="M3" s="13">
        <v>46057</v>
      </c>
      <c r="N3" s="12" t="s">
        <v>165</v>
      </c>
      <c r="O3" s="12" t="s">
        <v>170</v>
      </c>
      <c r="P3" s="14">
        <v>5</v>
      </c>
      <c r="Q3" s="14">
        <v>10</v>
      </c>
      <c r="R3" s="14">
        <v>20</v>
      </c>
      <c r="S3" s="14">
        <v>30</v>
      </c>
      <c r="T3" s="14">
        <v>40</v>
      </c>
      <c r="U3" s="14">
        <v>50</v>
      </c>
      <c r="V3" s="14">
        <v>60</v>
      </c>
      <c r="W3" s="32">
        <v>4000000</v>
      </c>
      <c r="X3" s="15" t="s">
        <v>121</v>
      </c>
    </row>
    <row r="4" spans="1:25" ht="165" x14ac:dyDescent="0.25">
      <c r="A4" s="29">
        <v>3</v>
      </c>
      <c r="B4" s="11" t="s">
        <v>73</v>
      </c>
      <c r="C4" s="23" t="s">
        <v>122</v>
      </c>
      <c r="D4" s="23" t="s">
        <v>45</v>
      </c>
      <c r="E4" s="23" t="s">
        <v>124</v>
      </c>
      <c r="F4" s="23" t="s">
        <v>65</v>
      </c>
      <c r="G4" s="11" t="s">
        <v>123</v>
      </c>
      <c r="H4" s="12" t="s">
        <v>34</v>
      </c>
      <c r="I4" s="12" t="s">
        <v>35</v>
      </c>
      <c r="J4" s="12" t="s">
        <v>19</v>
      </c>
      <c r="K4" s="12">
        <f>IFERROR(VLOOKUP(H4,Tabela1[],4,FALSE)*VLOOKUP(I4,Tabela1[[Urgência]:[Nota]],3,FALSE)*VLOOKUP(J4,Tabela1[[Tendência]:[Nota]],2,FALSE),0)</f>
        <v>16</v>
      </c>
      <c r="L4" s="13">
        <v>45355</v>
      </c>
      <c r="M4" s="13">
        <v>46084</v>
      </c>
      <c r="N4" s="12" t="s">
        <v>168</v>
      </c>
      <c r="O4" s="12" t="s">
        <v>125</v>
      </c>
      <c r="P4" s="14">
        <v>2</v>
      </c>
      <c r="Q4" s="14">
        <v>10</v>
      </c>
      <c r="R4" s="14">
        <v>25</v>
      </c>
      <c r="S4" s="14">
        <v>50</v>
      </c>
      <c r="T4" s="14">
        <v>75</v>
      </c>
      <c r="U4" s="14">
        <v>80</v>
      </c>
      <c r="V4" s="14">
        <v>90</v>
      </c>
      <c r="W4" s="32">
        <v>400000</v>
      </c>
      <c r="X4" s="15" t="s">
        <v>121</v>
      </c>
    </row>
    <row r="5" spans="1:25" ht="260.25" customHeight="1" x14ac:dyDescent="0.25">
      <c r="A5" s="29">
        <v>4</v>
      </c>
      <c r="B5" s="11" t="s">
        <v>87</v>
      </c>
      <c r="C5" s="23" t="s">
        <v>126</v>
      </c>
      <c r="D5" s="23" t="s">
        <v>63</v>
      </c>
      <c r="E5" s="23" t="s">
        <v>193</v>
      </c>
      <c r="F5" s="23" t="s">
        <v>65</v>
      </c>
      <c r="G5" s="11" t="s">
        <v>127</v>
      </c>
      <c r="H5" s="12" t="s">
        <v>34</v>
      </c>
      <c r="I5" s="12" t="s">
        <v>35</v>
      </c>
      <c r="J5" s="12" t="s">
        <v>36</v>
      </c>
      <c r="K5" s="12">
        <f>IFERROR(VLOOKUP(H5,Tabela1[],4,FALSE)*VLOOKUP(I5,Tabela1[[Urgência]:[Nota]],3,FALSE)*VLOOKUP(J5,Tabela1[[Tendência]:[Nota]],2,FALSE),0)</f>
        <v>64</v>
      </c>
      <c r="L5" s="13">
        <v>45384</v>
      </c>
      <c r="M5" s="13">
        <v>46296</v>
      </c>
      <c r="N5" s="12" t="s">
        <v>166</v>
      </c>
      <c r="O5" s="12" t="s">
        <v>128</v>
      </c>
      <c r="P5" s="14">
        <v>2</v>
      </c>
      <c r="Q5" s="14">
        <v>15</v>
      </c>
      <c r="R5" s="14">
        <v>30</v>
      </c>
      <c r="S5" s="14">
        <v>45</v>
      </c>
      <c r="T5" s="14">
        <v>60</v>
      </c>
      <c r="U5" s="14">
        <v>75</v>
      </c>
      <c r="V5" s="14">
        <v>90</v>
      </c>
      <c r="W5" s="33">
        <v>2000000</v>
      </c>
      <c r="X5" s="15" t="s">
        <v>121</v>
      </c>
    </row>
    <row r="6" spans="1:25" ht="120" x14ac:dyDescent="0.25">
      <c r="A6" s="29">
        <v>5</v>
      </c>
      <c r="B6" s="11" t="s">
        <v>88</v>
      </c>
      <c r="C6" s="23" t="s">
        <v>129</v>
      </c>
      <c r="D6" s="23" t="s">
        <v>63</v>
      </c>
      <c r="E6" s="23" t="s">
        <v>130</v>
      </c>
      <c r="F6" s="23" t="s">
        <v>53</v>
      </c>
      <c r="G6" s="11" t="s">
        <v>118</v>
      </c>
      <c r="H6" s="12" t="s">
        <v>34</v>
      </c>
      <c r="I6" s="12" t="s">
        <v>30</v>
      </c>
      <c r="J6" s="12" t="s">
        <v>31</v>
      </c>
      <c r="K6" s="12">
        <f>IFERROR(VLOOKUP(H6,Tabela1[],4,FALSE)*VLOOKUP(I6,Tabela1[[Urgência]:[Nota]],3,FALSE)*VLOOKUP(J6,Tabela1[[Tendência]:[Nota]],2,FALSE),0)</f>
        <v>36</v>
      </c>
      <c r="L6" s="13">
        <v>45446</v>
      </c>
      <c r="M6" s="13">
        <v>46723</v>
      </c>
      <c r="N6" s="12" t="s">
        <v>131</v>
      </c>
      <c r="O6" s="12" t="s">
        <v>132</v>
      </c>
      <c r="P6" s="14">
        <v>5</v>
      </c>
      <c r="Q6" s="14">
        <v>10</v>
      </c>
      <c r="R6" s="14">
        <v>25</v>
      </c>
      <c r="S6" s="14">
        <v>35</v>
      </c>
      <c r="T6" s="14">
        <v>50</v>
      </c>
      <c r="U6" s="14">
        <v>75</v>
      </c>
      <c r="V6" s="14">
        <v>90</v>
      </c>
      <c r="W6" s="32">
        <v>60000</v>
      </c>
      <c r="X6" s="15" t="s">
        <v>121</v>
      </c>
    </row>
    <row r="7" spans="1:25" ht="120" x14ac:dyDescent="0.25">
      <c r="A7" s="29">
        <v>6</v>
      </c>
      <c r="B7" s="11" t="s">
        <v>88</v>
      </c>
      <c r="C7" s="23" t="s">
        <v>133</v>
      </c>
      <c r="D7" s="23" t="s">
        <v>63</v>
      </c>
      <c r="E7" s="23" t="s">
        <v>134</v>
      </c>
      <c r="F7" s="23" t="s">
        <v>53</v>
      </c>
      <c r="G7" s="11" t="s">
        <v>118</v>
      </c>
      <c r="H7" s="12" t="s">
        <v>29</v>
      </c>
      <c r="I7" s="12" t="s">
        <v>30</v>
      </c>
      <c r="J7" s="12" t="s">
        <v>31</v>
      </c>
      <c r="K7" s="12">
        <f>IFERROR(VLOOKUP(H7,Tabela1[],4,FALSE)*VLOOKUP(I7,Tabela1[[Urgência]:[Nota]],3,FALSE)*VLOOKUP(J7,Tabela1[[Tendência]:[Nota]],2,FALSE),0)</f>
        <v>27</v>
      </c>
      <c r="L7" s="13">
        <v>45476</v>
      </c>
      <c r="M7" s="13">
        <v>45841</v>
      </c>
      <c r="N7" s="12" t="s">
        <v>135</v>
      </c>
      <c r="O7" s="12" t="s">
        <v>128</v>
      </c>
      <c r="P7" s="14">
        <v>5</v>
      </c>
      <c r="Q7" s="14">
        <v>15</v>
      </c>
      <c r="R7" s="14">
        <v>50</v>
      </c>
      <c r="S7" s="14">
        <v>100</v>
      </c>
      <c r="T7" s="14">
        <v>100</v>
      </c>
      <c r="U7" s="14">
        <v>100</v>
      </c>
      <c r="V7" s="14">
        <v>100</v>
      </c>
      <c r="W7" s="32">
        <v>400000</v>
      </c>
      <c r="X7" s="15" t="s">
        <v>121</v>
      </c>
    </row>
    <row r="8" spans="1:25" ht="120" x14ac:dyDescent="0.25">
      <c r="A8" s="29">
        <v>7</v>
      </c>
      <c r="B8" s="11" t="s">
        <v>88</v>
      </c>
      <c r="C8" s="23" t="s">
        <v>136</v>
      </c>
      <c r="D8" s="23" t="s">
        <v>63</v>
      </c>
      <c r="E8" s="23" t="s">
        <v>137</v>
      </c>
      <c r="F8" s="23" t="s">
        <v>53</v>
      </c>
      <c r="G8" s="11" t="s">
        <v>118</v>
      </c>
      <c r="H8" s="12" t="s">
        <v>29</v>
      </c>
      <c r="I8" s="12" t="s">
        <v>24</v>
      </c>
      <c r="J8" s="12" t="s">
        <v>31</v>
      </c>
      <c r="K8" s="12">
        <f>IFERROR(VLOOKUP(H8,Tabela1[],4,FALSE)*VLOOKUP(I8,Tabela1[[Urgência]:[Nota]],3,FALSE)*VLOOKUP(J8,Tabela1[[Tendência]:[Nota]],2,FALSE),0)</f>
        <v>18</v>
      </c>
      <c r="L8" s="13">
        <v>45485</v>
      </c>
      <c r="M8" s="13">
        <v>46732</v>
      </c>
      <c r="N8" s="12" t="s">
        <v>139</v>
      </c>
      <c r="O8" s="12" t="s">
        <v>138</v>
      </c>
      <c r="P8" s="14">
        <v>5</v>
      </c>
      <c r="Q8" s="14">
        <v>10</v>
      </c>
      <c r="R8" s="14">
        <v>25</v>
      </c>
      <c r="S8" s="14">
        <v>35</v>
      </c>
      <c r="T8" s="14">
        <v>50</v>
      </c>
      <c r="U8" s="14">
        <v>75</v>
      </c>
      <c r="V8" s="14">
        <v>90</v>
      </c>
      <c r="W8" s="33">
        <v>60000</v>
      </c>
      <c r="X8" s="15" t="s">
        <v>121</v>
      </c>
    </row>
    <row r="9" spans="1:25" ht="105" x14ac:dyDescent="0.25">
      <c r="A9" s="29">
        <v>8</v>
      </c>
      <c r="B9" s="11" t="s">
        <v>52</v>
      </c>
      <c r="C9" s="23" t="s">
        <v>140</v>
      </c>
      <c r="D9" s="23" t="s">
        <v>26</v>
      </c>
      <c r="E9" s="23" t="s">
        <v>141</v>
      </c>
      <c r="F9" s="23" t="s">
        <v>65</v>
      </c>
      <c r="G9" s="11" t="s">
        <v>142</v>
      </c>
      <c r="H9" s="12" t="s">
        <v>23</v>
      </c>
      <c r="I9" s="12" t="s">
        <v>24</v>
      </c>
      <c r="J9" s="12" t="s">
        <v>31</v>
      </c>
      <c r="K9" s="12">
        <f>IFERROR(VLOOKUP(H9,Tabela1[],4,FALSE)*VLOOKUP(I9,Tabela1[[Urgência]:[Nota]],3,FALSE)*VLOOKUP(J9,Tabela1[[Tendência]:[Nota]],2,FALSE),0)</f>
        <v>12</v>
      </c>
      <c r="L9" s="13">
        <v>45231</v>
      </c>
      <c r="M9" s="13">
        <v>45577</v>
      </c>
      <c r="N9" s="12" t="s">
        <v>165</v>
      </c>
      <c r="O9" s="12" t="s">
        <v>171</v>
      </c>
      <c r="P9" s="14">
        <v>10</v>
      </c>
      <c r="Q9" s="14">
        <v>55</v>
      </c>
      <c r="R9" s="14">
        <v>100</v>
      </c>
      <c r="S9" s="14">
        <v>100</v>
      </c>
      <c r="T9" s="14">
        <v>100</v>
      </c>
      <c r="U9" s="14">
        <v>100</v>
      </c>
      <c r="V9" s="14">
        <v>100</v>
      </c>
      <c r="W9" s="32">
        <v>150000</v>
      </c>
      <c r="X9" s="15" t="s">
        <v>121</v>
      </c>
    </row>
    <row r="10" spans="1:25" ht="135" x14ac:dyDescent="0.25">
      <c r="A10" s="29">
        <v>9</v>
      </c>
      <c r="B10" s="11" t="s">
        <v>60</v>
      </c>
      <c r="C10" s="23" t="s">
        <v>143</v>
      </c>
      <c r="D10" s="23" t="s">
        <v>26</v>
      </c>
      <c r="E10" s="23" t="s">
        <v>190</v>
      </c>
      <c r="F10" s="23" t="s">
        <v>53</v>
      </c>
      <c r="G10" s="11" t="s">
        <v>142</v>
      </c>
      <c r="H10" s="12" t="s">
        <v>34</v>
      </c>
      <c r="I10" s="12" t="s">
        <v>35</v>
      </c>
      <c r="J10" s="12" t="s">
        <v>36</v>
      </c>
      <c r="K10" s="12">
        <f>IFERROR(VLOOKUP(H10,Tabela1[],4,FALSE)*VLOOKUP(I10,Tabela1[[Urgência]:[Nota]],3,FALSE)*VLOOKUP(J10,Tabela1[[Tendência]:[Nota]],2,FALSE),0)</f>
        <v>64</v>
      </c>
      <c r="L10" s="13">
        <v>45222</v>
      </c>
      <c r="M10" s="13">
        <v>45588</v>
      </c>
      <c r="N10" s="12" t="s">
        <v>144</v>
      </c>
      <c r="O10" s="12" t="s">
        <v>145</v>
      </c>
      <c r="P10" s="14">
        <v>30</v>
      </c>
      <c r="Q10" s="14">
        <v>70</v>
      </c>
      <c r="R10" s="14">
        <v>100</v>
      </c>
      <c r="S10" s="14">
        <v>100</v>
      </c>
      <c r="T10" s="14">
        <v>100</v>
      </c>
      <c r="U10" s="14">
        <v>100</v>
      </c>
      <c r="V10" s="14">
        <v>100</v>
      </c>
      <c r="W10" s="32">
        <v>250000</v>
      </c>
      <c r="X10" s="15" t="s">
        <v>121</v>
      </c>
    </row>
    <row r="11" spans="1:25" ht="120" x14ac:dyDescent="0.25">
      <c r="A11" s="29">
        <v>10</v>
      </c>
      <c r="B11" s="11" t="s">
        <v>60</v>
      </c>
      <c r="C11" s="23" t="s">
        <v>146</v>
      </c>
      <c r="D11" s="23" t="s">
        <v>63</v>
      </c>
      <c r="E11" s="23" t="s">
        <v>147</v>
      </c>
      <c r="F11" s="23" t="s">
        <v>53</v>
      </c>
      <c r="G11" s="11" t="s">
        <v>118</v>
      </c>
      <c r="H11" s="12" t="s">
        <v>23</v>
      </c>
      <c r="I11" s="12" t="s">
        <v>24</v>
      </c>
      <c r="J11" s="12" t="s">
        <v>31</v>
      </c>
      <c r="K11" s="12">
        <f>IFERROR(VLOOKUP(H11,Tabela1[],4,FALSE)*VLOOKUP(I11,Tabela1[[Urgência]:[Nota]],3,FALSE)*VLOOKUP(J11,Tabela1[[Tendência]:[Nota]],2,FALSE),0)</f>
        <v>12</v>
      </c>
      <c r="L11" s="13">
        <v>6</v>
      </c>
      <c r="M11" s="13"/>
      <c r="N11" s="12" t="s">
        <v>166</v>
      </c>
      <c r="O11" s="12" t="s">
        <v>128</v>
      </c>
      <c r="P11" s="14">
        <v>0</v>
      </c>
      <c r="Q11" s="14">
        <v>25</v>
      </c>
      <c r="R11" s="14">
        <v>50</v>
      </c>
      <c r="S11" s="14">
        <v>75</v>
      </c>
      <c r="T11" s="14">
        <v>100</v>
      </c>
      <c r="U11" s="14">
        <v>100</v>
      </c>
      <c r="V11" s="14">
        <v>100</v>
      </c>
      <c r="W11" s="33">
        <v>100000</v>
      </c>
      <c r="X11" s="15" t="s">
        <v>121</v>
      </c>
    </row>
    <row r="12" spans="1:25" ht="120" x14ac:dyDescent="0.25">
      <c r="A12" s="29">
        <v>11</v>
      </c>
      <c r="B12" s="11" t="s">
        <v>88</v>
      </c>
      <c r="C12" s="23" t="s">
        <v>157</v>
      </c>
      <c r="D12" s="23" t="s">
        <v>63</v>
      </c>
      <c r="E12" s="23" t="s">
        <v>150</v>
      </c>
      <c r="F12" s="23" t="s">
        <v>53</v>
      </c>
      <c r="G12" s="11" t="s">
        <v>118</v>
      </c>
      <c r="H12" s="12" t="s">
        <v>29</v>
      </c>
      <c r="I12" s="12" t="s">
        <v>30</v>
      </c>
      <c r="J12" s="12" t="s">
        <v>19</v>
      </c>
      <c r="K12" s="12">
        <f>IFERROR(VLOOKUP(H12,Tabela1[],4,FALSE)*VLOOKUP(I12,Tabela1[[Urgência]:[Nota]],3,FALSE)*VLOOKUP(J12,Tabela1[[Tendência]:[Nota]],2,FALSE),0)</f>
        <v>9</v>
      </c>
      <c r="L12" s="13">
        <v>44302</v>
      </c>
      <c r="M12" s="13">
        <v>46127</v>
      </c>
      <c r="N12" s="12" t="s">
        <v>165</v>
      </c>
      <c r="O12" s="12">
        <v>37</v>
      </c>
      <c r="P12" s="14">
        <v>40</v>
      </c>
      <c r="Q12" s="14">
        <v>50</v>
      </c>
      <c r="R12" s="14">
        <v>60</v>
      </c>
      <c r="S12" s="14">
        <v>70</v>
      </c>
      <c r="T12" s="14">
        <v>80</v>
      </c>
      <c r="U12" s="14">
        <v>90</v>
      </c>
      <c r="V12" s="14">
        <v>100</v>
      </c>
      <c r="W12" s="32">
        <v>138917.4</v>
      </c>
      <c r="X12" s="15" t="s">
        <v>149</v>
      </c>
    </row>
    <row r="13" spans="1:25" ht="120" x14ac:dyDescent="0.25">
      <c r="A13" s="29">
        <v>12</v>
      </c>
      <c r="B13" s="11" t="s">
        <v>88</v>
      </c>
      <c r="C13" s="24" t="s">
        <v>156</v>
      </c>
      <c r="D13" s="23" t="s">
        <v>63</v>
      </c>
      <c r="E13" s="23" t="s">
        <v>151</v>
      </c>
      <c r="F13" s="23" t="s">
        <v>53</v>
      </c>
      <c r="G13" s="11" t="s">
        <v>118</v>
      </c>
      <c r="H13" s="12" t="s">
        <v>29</v>
      </c>
      <c r="I13" s="12" t="s">
        <v>30</v>
      </c>
      <c r="J13" s="12" t="s">
        <v>19</v>
      </c>
      <c r="K13" s="12">
        <f>IFERROR(VLOOKUP(H13,Tabela1[],4,FALSE)*VLOOKUP(I13,Tabela1[[Urgência]:[Nota]],3,FALSE)*VLOOKUP(J13,Tabela1[[Tendência]:[Nota]],2,FALSE),0)</f>
        <v>9</v>
      </c>
      <c r="L13" s="13">
        <v>44757</v>
      </c>
      <c r="M13" s="13">
        <v>46217</v>
      </c>
      <c r="N13" s="12" t="s">
        <v>166</v>
      </c>
      <c r="O13" s="12" t="s">
        <v>148</v>
      </c>
      <c r="P13" s="14">
        <v>37</v>
      </c>
      <c r="Q13" s="14">
        <v>50</v>
      </c>
      <c r="R13" s="14">
        <v>62</v>
      </c>
      <c r="S13" s="14">
        <v>75</v>
      </c>
      <c r="T13" s="14">
        <v>87</v>
      </c>
      <c r="U13" s="14">
        <v>100</v>
      </c>
      <c r="V13" s="14">
        <v>100</v>
      </c>
      <c r="W13" s="32">
        <v>1422924.48</v>
      </c>
      <c r="X13" s="15" t="s">
        <v>149</v>
      </c>
    </row>
    <row r="14" spans="1:25" ht="120" x14ac:dyDescent="0.25">
      <c r="A14" s="29">
        <v>13</v>
      </c>
      <c r="B14" s="11" t="s">
        <v>88</v>
      </c>
      <c r="C14" s="25" t="s">
        <v>184</v>
      </c>
      <c r="D14" s="23" t="s">
        <v>63</v>
      </c>
      <c r="E14" s="23" t="s">
        <v>152</v>
      </c>
      <c r="F14" s="23" t="s">
        <v>53</v>
      </c>
      <c r="G14" s="11" t="s">
        <v>118</v>
      </c>
      <c r="H14" s="12" t="s">
        <v>34</v>
      </c>
      <c r="I14" s="12" t="s">
        <v>35</v>
      </c>
      <c r="J14" s="12" t="s">
        <v>19</v>
      </c>
      <c r="K14" s="12">
        <f>IFERROR(VLOOKUP(H14,Tabela1[],4,FALSE)*VLOOKUP(I14,Tabela1[[Urgência]:[Nota]],3,FALSE)*VLOOKUP(J14,Tabela1[[Tendência]:[Nota]],2,FALSE),0)</f>
        <v>16</v>
      </c>
      <c r="L14" s="13">
        <v>44890</v>
      </c>
      <c r="M14" s="13">
        <v>46715</v>
      </c>
      <c r="N14" s="12" t="s">
        <v>158</v>
      </c>
      <c r="O14" s="12" t="s">
        <v>148</v>
      </c>
      <c r="P14" s="14">
        <v>21</v>
      </c>
      <c r="Q14" s="14">
        <v>30</v>
      </c>
      <c r="R14" s="14">
        <v>40</v>
      </c>
      <c r="S14" s="14">
        <v>60</v>
      </c>
      <c r="T14" s="14">
        <v>60</v>
      </c>
      <c r="U14" s="14">
        <v>70</v>
      </c>
      <c r="V14" s="14">
        <v>80</v>
      </c>
      <c r="W14" s="32">
        <v>6168960</v>
      </c>
      <c r="X14" s="15" t="s">
        <v>149</v>
      </c>
    </row>
    <row r="15" spans="1:25" ht="120" x14ac:dyDescent="0.25">
      <c r="A15" s="29">
        <v>14</v>
      </c>
      <c r="B15" s="11" t="s">
        <v>88</v>
      </c>
      <c r="C15" s="23" t="s">
        <v>155</v>
      </c>
      <c r="D15" s="23" t="s">
        <v>63</v>
      </c>
      <c r="E15" s="23" t="s">
        <v>153</v>
      </c>
      <c r="F15" s="23" t="s">
        <v>53</v>
      </c>
      <c r="G15" s="11" t="s">
        <v>154</v>
      </c>
      <c r="H15" s="12" t="s">
        <v>29</v>
      </c>
      <c r="I15" s="12" t="s">
        <v>30</v>
      </c>
      <c r="J15" s="12" t="s">
        <v>19</v>
      </c>
      <c r="K15" s="12">
        <f>IFERROR(VLOOKUP(H15,Tabela1[],4,FALSE)*VLOOKUP(I15,Tabela1[[Urgência]:[Nota]],3,FALSE)*VLOOKUP(J15,Tabela1[[Tendência]:[Nota]],2,FALSE),0)</f>
        <v>9</v>
      </c>
      <c r="L15" s="13">
        <v>44256</v>
      </c>
      <c r="M15" s="13">
        <v>46082</v>
      </c>
      <c r="N15" s="12" t="s">
        <v>159</v>
      </c>
      <c r="O15" s="12" t="s">
        <v>148</v>
      </c>
      <c r="P15" s="14">
        <v>53</v>
      </c>
      <c r="Q15" s="14">
        <v>63</v>
      </c>
      <c r="R15" s="14">
        <v>70</v>
      </c>
      <c r="S15" s="14">
        <v>80</v>
      </c>
      <c r="T15" s="14">
        <v>90</v>
      </c>
      <c r="U15" s="14">
        <v>100</v>
      </c>
      <c r="V15" s="14">
        <v>100</v>
      </c>
      <c r="W15" s="32">
        <v>36474</v>
      </c>
      <c r="X15" s="15" t="s">
        <v>149</v>
      </c>
    </row>
    <row r="16" spans="1:25" ht="120" x14ac:dyDescent="0.25">
      <c r="A16" s="29">
        <v>15</v>
      </c>
      <c r="B16" s="11" t="s">
        <v>88</v>
      </c>
      <c r="C16" s="23" t="s">
        <v>160</v>
      </c>
      <c r="D16" s="23" t="s">
        <v>63</v>
      </c>
      <c r="E16" s="23" t="s">
        <v>161</v>
      </c>
      <c r="F16" s="23" t="s">
        <v>65</v>
      </c>
      <c r="G16" s="11" t="s">
        <v>118</v>
      </c>
      <c r="H16" s="12" t="s">
        <v>34</v>
      </c>
      <c r="I16" s="12" t="s">
        <v>30</v>
      </c>
      <c r="J16" s="12" t="s">
        <v>19</v>
      </c>
      <c r="K16" s="12">
        <f>IFERROR(VLOOKUP(H16,Tabela1[],4,FALSE)*VLOOKUP(I16,Tabela1[[Urgência]:[Nota]],3,FALSE)*VLOOKUP(J16,Tabela1[[Tendência]:[Nota]],2,FALSE),0)</f>
        <v>12</v>
      </c>
      <c r="L16" s="13">
        <v>44587</v>
      </c>
      <c r="M16" s="13">
        <v>46413</v>
      </c>
      <c r="N16" s="12" t="s">
        <v>164</v>
      </c>
      <c r="O16" s="12" t="s">
        <v>148</v>
      </c>
      <c r="P16" s="14">
        <v>20</v>
      </c>
      <c r="Q16" s="14">
        <v>30</v>
      </c>
      <c r="R16" s="14">
        <v>40</v>
      </c>
      <c r="S16" s="14">
        <v>50</v>
      </c>
      <c r="T16" s="14">
        <v>60</v>
      </c>
      <c r="U16" s="14">
        <v>70</v>
      </c>
      <c r="V16" s="14">
        <v>80</v>
      </c>
      <c r="W16" s="32">
        <v>55971</v>
      </c>
      <c r="X16" s="15" t="s">
        <v>149</v>
      </c>
    </row>
    <row r="17" spans="1:24" ht="120" x14ac:dyDescent="0.25">
      <c r="A17" s="29">
        <v>16</v>
      </c>
      <c r="B17" s="11" t="s">
        <v>88</v>
      </c>
      <c r="C17" s="23" t="s">
        <v>181</v>
      </c>
      <c r="D17" s="23" t="s">
        <v>63</v>
      </c>
      <c r="E17" s="23" t="s">
        <v>162</v>
      </c>
      <c r="F17" s="23" t="s">
        <v>53</v>
      </c>
      <c r="G17" s="11" t="s">
        <v>163</v>
      </c>
      <c r="H17" s="12" t="s">
        <v>29</v>
      </c>
      <c r="I17" s="12" t="s">
        <v>30</v>
      </c>
      <c r="J17" s="12" t="s">
        <v>19</v>
      </c>
      <c r="K17" s="12">
        <f>IFERROR(VLOOKUP(H17,Tabela1[],4,FALSE)*VLOOKUP(I17,Tabela1[[Urgência]:[Nota]],3,FALSE)*VLOOKUP(J17,Tabela1[[Tendência]:[Nota]],2,FALSE),0)</f>
        <v>9</v>
      </c>
      <c r="L17" s="13">
        <v>44874</v>
      </c>
      <c r="M17" s="13">
        <v>46699</v>
      </c>
      <c r="N17" s="12" t="s">
        <v>164</v>
      </c>
      <c r="O17" s="12" t="s">
        <v>148</v>
      </c>
      <c r="P17" s="14">
        <v>21</v>
      </c>
      <c r="Q17" s="14">
        <v>31</v>
      </c>
      <c r="R17" s="14">
        <v>41</v>
      </c>
      <c r="S17" s="14">
        <v>51</v>
      </c>
      <c r="T17" s="14">
        <v>61</v>
      </c>
      <c r="U17" s="14">
        <v>71</v>
      </c>
      <c r="V17" s="14">
        <v>81</v>
      </c>
      <c r="W17" s="32">
        <v>253080</v>
      </c>
      <c r="X17" s="15" t="s">
        <v>149</v>
      </c>
    </row>
    <row r="18" spans="1:24" ht="120" x14ac:dyDescent="0.25">
      <c r="A18" s="29">
        <v>17</v>
      </c>
      <c r="B18" s="11" t="s">
        <v>88</v>
      </c>
      <c r="C18" s="23" t="s">
        <v>180</v>
      </c>
      <c r="D18" s="23" t="s">
        <v>63</v>
      </c>
      <c r="E18" s="23" t="s">
        <v>172</v>
      </c>
      <c r="F18" s="23" t="s">
        <v>53</v>
      </c>
      <c r="G18" s="11" t="s">
        <v>118</v>
      </c>
      <c r="H18" s="12" t="s">
        <v>29</v>
      </c>
      <c r="I18" s="12" t="s">
        <v>30</v>
      </c>
      <c r="J18" s="12" t="s">
        <v>19</v>
      </c>
      <c r="K18" s="12">
        <f>IFERROR(VLOOKUP(H18,Tabela1[],4,FALSE)*VLOOKUP(I18,Tabela1[[Urgência]:[Nota]],3,FALSE)*VLOOKUP(J18,Tabela1[[Tendência]:[Nota]],2,FALSE),0)</f>
        <v>9</v>
      </c>
      <c r="L18" s="13">
        <v>44743</v>
      </c>
      <c r="M18" s="13">
        <v>45474</v>
      </c>
      <c r="N18" s="12" t="s">
        <v>164</v>
      </c>
      <c r="O18" s="12" t="s">
        <v>148</v>
      </c>
      <c r="P18" s="14">
        <v>70</v>
      </c>
      <c r="Q18" s="14">
        <v>95</v>
      </c>
      <c r="R18" s="14">
        <v>100</v>
      </c>
      <c r="S18" s="14">
        <v>100</v>
      </c>
      <c r="T18" s="14">
        <v>100</v>
      </c>
      <c r="U18" s="14">
        <v>100</v>
      </c>
      <c r="V18" s="14">
        <v>100</v>
      </c>
      <c r="W18" s="32">
        <v>37012.800000000003</v>
      </c>
      <c r="X18" s="15" t="s">
        <v>149</v>
      </c>
    </row>
    <row r="19" spans="1:24" ht="135" x14ac:dyDescent="0.25">
      <c r="A19" s="29">
        <v>18</v>
      </c>
      <c r="B19" s="11" t="s">
        <v>88</v>
      </c>
      <c r="C19" s="23" t="s">
        <v>179</v>
      </c>
      <c r="D19" s="23" t="s">
        <v>63</v>
      </c>
      <c r="E19" s="23" t="s">
        <v>173</v>
      </c>
      <c r="F19" s="23" t="s">
        <v>53</v>
      </c>
      <c r="G19" s="11" t="s">
        <v>174</v>
      </c>
      <c r="H19" s="12" t="s">
        <v>29</v>
      </c>
      <c r="I19" s="12" t="s">
        <v>30</v>
      </c>
      <c r="J19" s="12" t="s">
        <v>19</v>
      </c>
      <c r="K19" s="12">
        <f>IFERROR(VLOOKUP(H19,Tabela1[],4,FALSE)*VLOOKUP(I19,Tabela1[[Urgência]:[Nota]],3,FALSE)*VLOOKUP(J19,Tabela1[[Tendência]:[Nota]],2,FALSE),0)</f>
        <v>9</v>
      </c>
      <c r="L19" s="13">
        <v>44256</v>
      </c>
      <c r="M19" s="13">
        <v>46082</v>
      </c>
      <c r="N19" s="12" t="s">
        <v>164</v>
      </c>
      <c r="O19" s="12" t="s">
        <v>148</v>
      </c>
      <c r="P19" s="14">
        <v>53</v>
      </c>
      <c r="Q19" s="14">
        <v>63</v>
      </c>
      <c r="R19" s="14">
        <v>70</v>
      </c>
      <c r="S19" s="14">
        <v>80</v>
      </c>
      <c r="T19" s="14">
        <v>90</v>
      </c>
      <c r="U19" s="14">
        <v>100</v>
      </c>
      <c r="V19" s="14">
        <v>100</v>
      </c>
      <c r="W19" s="32">
        <v>11163.6</v>
      </c>
      <c r="X19" s="15" t="s">
        <v>149</v>
      </c>
    </row>
    <row r="20" spans="1:24" ht="120" x14ac:dyDescent="0.25">
      <c r="A20" s="29">
        <v>19</v>
      </c>
      <c r="B20" s="11" t="s">
        <v>88</v>
      </c>
      <c r="C20" s="23" t="s">
        <v>176</v>
      </c>
      <c r="D20" s="23" t="s">
        <v>63</v>
      </c>
      <c r="E20" s="23" t="s">
        <v>177</v>
      </c>
      <c r="F20" s="23" t="s">
        <v>53</v>
      </c>
      <c r="G20" s="11" t="s">
        <v>118</v>
      </c>
      <c r="H20" s="12" t="s">
        <v>29</v>
      </c>
      <c r="I20" s="12" t="s">
        <v>30</v>
      </c>
      <c r="J20" s="12" t="s">
        <v>19</v>
      </c>
      <c r="K20" s="12">
        <f>IFERROR(VLOOKUP(H20,Tabela1[],4,FALSE)*VLOOKUP(I20,Tabela1[[Urgência]:[Nota]],3,FALSE)*VLOOKUP(J20,Tabela1[[Tendência]:[Nota]],2,FALSE),0)</f>
        <v>9</v>
      </c>
      <c r="L20" s="13">
        <v>44859</v>
      </c>
      <c r="M20" s="13">
        <v>46684</v>
      </c>
      <c r="N20" s="12" t="s">
        <v>164</v>
      </c>
      <c r="O20" s="21" t="s">
        <v>185</v>
      </c>
      <c r="P20" s="14">
        <v>28</v>
      </c>
      <c r="Q20" s="14">
        <v>38</v>
      </c>
      <c r="R20" s="14">
        <v>48</v>
      </c>
      <c r="S20" s="14">
        <v>58</v>
      </c>
      <c r="T20" s="14">
        <v>68</v>
      </c>
      <c r="U20" s="14">
        <v>78</v>
      </c>
      <c r="V20" s="14">
        <v>88</v>
      </c>
      <c r="W20" s="32">
        <v>194645.4</v>
      </c>
      <c r="X20" s="15" t="s">
        <v>149</v>
      </c>
    </row>
    <row r="21" spans="1:24" ht="120" x14ac:dyDescent="0.25">
      <c r="A21" s="29">
        <v>20</v>
      </c>
      <c r="B21" s="11" t="s">
        <v>88</v>
      </c>
      <c r="C21" s="23" t="s">
        <v>175</v>
      </c>
      <c r="D21" s="23" t="s">
        <v>63</v>
      </c>
      <c r="E21" s="23" t="s">
        <v>178</v>
      </c>
      <c r="F21" s="23" t="s">
        <v>53</v>
      </c>
      <c r="G21" s="11" t="s">
        <v>118</v>
      </c>
      <c r="H21" s="12" t="s">
        <v>29</v>
      </c>
      <c r="I21" s="12" t="s">
        <v>30</v>
      </c>
      <c r="J21" s="12" t="s">
        <v>19</v>
      </c>
      <c r="K21" s="12">
        <f>IFERROR(VLOOKUP(H21,Tabela1[],4,FALSE)*VLOOKUP(I21,Tabela1[[Urgência]:[Nota]],3,FALSE)*VLOOKUP(J21,Tabela1[[Tendência]:[Nota]],2,FALSE),0)</f>
        <v>9</v>
      </c>
      <c r="L21" s="13">
        <v>45139</v>
      </c>
      <c r="M21" s="13">
        <v>46966</v>
      </c>
      <c r="N21" s="12" t="s">
        <v>164</v>
      </c>
      <c r="O21" s="12" t="s">
        <v>148</v>
      </c>
      <c r="P21" s="14">
        <v>8</v>
      </c>
      <c r="Q21" s="14">
        <v>18</v>
      </c>
      <c r="R21" s="14">
        <v>28</v>
      </c>
      <c r="S21" s="14">
        <v>38</v>
      </c>
      <c r="T21" s="14">
        <v>48</v>
      </c>
      <c r="U21" s="14">
        <v>58</v>
      </c>
      <c r="V21" s="14">
        <v>68</v>
      </c>
      <c r="W21" s="32">
        <v>14394.15</v>
      </c>
      <c r="X21" s="15" t="s">
        <v>149</v>
      </c>
    </row>
    <row r="22" spans="1:24" ht="120" x14ac:dyDescent="0.25">
      <c r="A22" s="29">
        <v>21</v>
      </c>
      <c r="B22" s="11" t="s">
        <v>88</v>
      </c>
      <c r="C22" s="23" t="s">
        <v>195</v>
      </c>
      <c r="D22" s="23" t="s">
        <v>63</v>
      </c>
      <c r="E22" s="23" t="s">
        <v>196</v>
      </c>
      <c r="F22" s="23" t="s">
        <v>65</v>
      </c>
      <c r="G22" s="11" t="s">
        <v>197</v>
      </c>
      <c r="H22" s="12" t="s">
        <v>29</v>
      </c>
      <c r="I22" s="12" t="s">
        <v>30</v>
      </c>
      <c r="J22" s="12" t="s">
        <v>19</v>
      </c>
      <c r="K22" s="12">
        <f>IFERROR(VLOOKUP(H22,Tabela1[],4,FALSE)*VLOOKUP(I22,Tabela1[[Urgência]:[Nota]],3,FALSE)*VLOOKUP(J22,Tabela1[[Tendência]:[Nota]],2,FALSE),0)</f>
        <v>9</v>
      </c>
      <c r="L22" s="13">
        <v>44013</v>
      </c>
      <c r="M22" s="13">
        <v>45839</v>
      </c>
      <c r="N22" s="12" t="s">
        <v>164</v>
      </c>
      <c r="O22" s="12" t="s">
        <v>148</v>
      </c>
      <c r="P22" s="14">
        <v>70</v>
      </c>
      <c r="Q22" s="14">
        <v>80</v>
      </c>
      <c r="R22" s="14">
        <v>90</v>
      </c>
      <c r="S22" s="14">
        <v>100</v>
      </c>
      <c r="T22" s="14">
        <v>100</v>
      </c>
      <c r="U22" s="14">
        <v>100</v>
      </c>
      <c r="V22" s="14">
        <v>100</v>
      </c>
      <c r="W22" s="32">
        <v>5000</v>
      </c>
      <c r="X22" s="15" t="s">
        <v>121</v>
      </c>
    </row>
    <row r="23" spans="1:24" ht="120" x14ac:dyDescent="0.25">
      <c r="A23" s="29">
        <v>22</v>
      </c>
      <c r="B23" s="11" t="s">
        <v>88</v>
      </c>
      <c r="C23" s="23" t="s">
        <v>191</v>
      </c>
      <c r="D23" s="23" t="s">
        <v>63</v>
      </c>
      <c r="E23" s="23" t="s">
        <v>182</v>
      </c>
      <c r="F23" s="23" t="s">
        <v>65</v>
      </c>
      <c r="G23" s="11" t="s">
        <v>183</v>
      </c>
      <c r="H23" s="12" t="s">
        <v>29</v>
      </c>
      <c r="I23" s="12" t="s">
        <v>30</v>
      </c>
      <c r="J23" s="12" t="s">
        <v>19</v>
      </c>
      <c r="K23" s="12">
        <f>IFERROR(VLOOKUP(H23,Tabela1[],4,FALSE)*VLOOKUP(I23,Tabela1[[Urgência]:[Nota]],3,FALSE)*VLOOKUP(J23,Tabela1[[Tendência]:[Nota]],2,FALSE),0)</f>
        <v>9</v>
      </c>
      <c r="L23" s="13">
        <v>44347</v>
      </c>
      <c r="M23" s="13">
        <v>46172</v>
      </c>
      <c r="N23" s="12" t="s">
        <v>164</v>
      </c>
      <c r="O23" s="12" t="s">
        <v>148</v>
      </c>
      <c r="P23" s="14">
        <v>50</v>
      </c>
      <c r="Q23" s="14">
        <v>60</v>
      </c>
      <c r="R23" s="14">
        <v>70</v>
      </c>
      <c r="S23" s="14">
        <v>80</v>
      </c>
      <c r="T23" s="14">
        <v>90</v>
      </c>
      <c r="U23" s="14">
        <v>100</v>
      </c>
      <c r="V23" s="14">
        <v>100</v>
      </c>
      <c r="W23" s="32">
        <v>3528.6</v>
      </c>
      <c r="X23" s="15" t="s">
        <v>149</v>
      </c>
    </row>
    <row r="24" spans="1:24" x14ac:dyDescent="0.25">
      <c r="A24" s="29"/>
      <c r="B24" s="11"/>
      <c r="C24" s="23"/>
      <c r="D24" s="23"/>
      <c r="E24" s="23"/>
      <c r="F24" s="23"/>
      <c r="G24" s="11"/>
      <c r="H24" s="12"/>
      <c r="I24" s="12"/>
      <c r="J24" s="12"/>
      <c r="K24" s="12">
        <f>IFERROR(VLOOKUP(H24,Tabela1[],4,FALSE)*VLOOKUP(I24,Tabela1[[Urgência]:[Nota]],3,FALSE)*VLOOKUP(J24,Tabela1[[Tendência]:[Nota]],2,FALSE),0)</f>
        <v>0</v>
      </c>
      <c r="L24" s="13"/>
      <c r="M24" s="13"/>
      <c r="N24" s="12"/>
      <c r="O24" s="12"/>
      <c r="P24" s="14"/>
      <c r="Q24" s="14"/>
      <c r="R24" s="14"/>
      <c r="S24" s="14"/>
      <c r="T24" s="14"/>
      <c r="U24" s="14"/>
      <c r="V24" s="14"/>
      <c r="W24" s="32"/>
      <c r="X24" s="15"/>
    </row>
    <row r="25" spans="1:24" ht="155.25" customHeight="1" x14ac:dyDescent="0.25">
      <c r="A25" s="30">
        <v>23</v>
      </c>
      <c r="B25" s="22" t="s">
        <v>60</v>
      </c>
      <c r="C25" s="26" t="s">
        <v>186</v>
      </c>
      <c r="D25" s="23" t="s">
        <v>26</v>
      </c>
      <c r="E25" s="23" t="s">
        <v>120</v>
      </c>
      <c r="F25" s="23" t="s">
        <v>53</v>
      </c>
      <c r="G25" s="11" t="s">
        <v>118</v>
      </c>
      <c r="H25" s="12" t="s">
        <v>40</v>
      </c>
      <c r="I25" s="12" t="s">
        <v>35</v>
      </c>
      <c r="J25" s="12" t="s">
        <v>25</v>
      </c>
      <c r="K25" s="12">
        <f>IFERROR(VLOOKUP(H25,Tabela1[],4,FALSE)*VLOOKUP(I25,Tabela1[[Urgência]:[Nota]],3,FALSE)*VLOOKUP(J25,Tabela1[[Tendência]:[Nota]],2,FALSE),0)</f>
        <v>40</v>
      </c>
      <c r="L25" s="13">
        <v>45505</v>
      </c>
      <c r="M25" s="13">
        <v>45868</v>
      </c>
      <c r="N25" s="12" t="s">
        <v>164</v>
      </c>
      <c r="O25" s="12" t="s">
        <v>148</v>
      </c>
      <c r="P25" s="14">
        <v>0</v>
      </c>
      <c r="Q25" s="14">
        <v>0</v>
      </c>
      <c r="R25" s="14">
        <v>50</v>
      </c>
      <c r="S25" s="14">
        <v>100</v>
      </c>
      <c r="T25" s="14">
        <v>100</v>
      </c>
      <c r="U25" s="14">
        <v>100</v>
      </c>
      <c r="V25" s="14">
        <v>100</v>
      </c>
      <c r="W25" s="32">
        <v>5500000</v>
      </c>
      <c r="X25" s="15" t="s">
        <v>121</v>
      </c>
    </row>
    <row r="26" spans="1:24" x14ac:dyDescent="0.25">
      <c r="A26" s="29"/>
      <c r="B26" s="11"/>
      <c r="C26" s="23"/>
      <c r="D26" s="23"/>
      <c r="E26" s="23"/>
      <c r="F26" s="23"/>
      <c r="G26" s="11"/>
      <c r="H26" s="12"/>
      <c r="I26" s="12"/>
      <c r="J26" s="12"/>
      <c r="K26" s="12">
        <f>IFERROR(VLOOKUP(H26,Tabela1[],4,FALSE)*VLOOKUP(I26,Tabela1[[Urgência]:[Nota]],3,FALSE)*VLOOKUP(J26,Tabela1[[Tendência]:[Nota]],2,FALSE),0)</f>
        <v>0</v>
      </c>
      <c r="L26" s="13"/>
      <c r="M26" s="13"/>
      <c r="N26" s="12"/>
      <c r="O26" s="12"/>
      <c r="P26" s="14"/>
      <c r="Q26" s="14"/>
      <c r="R26" s="14"/>
      <c r="S26" s="14"/>
      <c r="T26" s="14"/>
      <c r="U26" s="14"/>
      <c r="V26" s="14"/>
      <c r="W26" s="32" t="s">
        <v>187</v>
      </c>
      <c r="X26" s="15"/>
    </row>
    <row r="27" spans="1:24" ht="165" x14ac:dyDescent="0.25">
      <c r="A27" s="30">
        <v>24</v>
      </c>
      <c r="B27" s="22" t="s">
        <v>87</v>
      </c>
      <c r="C27" s="26" t="s">
        <v>188</v>
      </c>
      <c r="D27" s="23" t="s">
        <v>63</v>
      </c>
      <c r="E27" s="23" t="s">
        <v>189</v>
      </c>
      <c r="F27" s="23" t="s">
        <v>53</v>
      </c>
      <c r="G27" s="11" t="s">
        <v>127</v>
      </c>
      <c r="H27" s="12" t="s">
        <v>34</v>
      </c>
      <c r="I27" s="12" t="s">
        <v>35</v>
      </c>
      <c r="J27" s="12" t="s">
        <v>36</v>
      </c>
      <c r="K27" s="12">
        <f>IFERROR(VLOOKUP(H27,Tabela1[],4,FALSE)*VLOOKUP(I27,Tabela1[[Urgência]:[Nota]],3,FALSE)*VLOOKUP(J27,Tabela1[[Tendência]:[Nota]],2,FALSE),0)</f>
        <v>64</v>
      </c>
      <c r="L27" s="13">
        <v>45476</v>
      </c>
      <c r="M27" s="13">
        <v>45841</v>
      </c>
      <c r="N27" s="12" t="s">
        <v>166</v>
      </c>
      <c r="O27" s="12" t="s">
        <v>128</v>
      </c>
      <c r="P27" s="14">
        <v>0</v>
      </c>
      <c r="Q27" s="14">
        <v>5</v>
      </c>
      <c r="R27" s="14">
        <v>15</v>
      </c>
      <c r="S27" s="14">
        <v>50</v>
      </c>
      <c r="T27" s="14">
        <v>100</v>
      </c>
      <c r="U27" s="14">
        <v>100</v>
      </c>
      <c r="V27" s="14">
        <v>100</v>
      </c>
      <c r="W27" s="32">
        <v>150000</v>
      </c>
      <c r="X27" s="15" t="s">
        <v>121</v>
      </c>
    </row>
  </sheetData>
  <phoneticPr fontId="7" type="noConversion"/>
  <pageMargins left="0.7" right="0.7" top="0.75" bottom="0.75" header="0.3" footer="0.3"/>
  <pageSetup paperSize="9" orientation="landscape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3DDE36AC-81AF-4F97-AA01-160018455FE1}">
          <x14:formula1>
            <xm:f>'Planilha de apoio'!$G$2:$G$6</xm:f>
          </x14:formula1>
          <xm:sqref>H2:H27</xm:sqref>
        </x14:dataValidation>
        <x14:dataValidation type="list" allowBlank="1" showInputMessage="1" showErrorMessage="1" xr:uid="{BDAEBC7C-83E8-4F71-B94C-C3DE15E8E8FC}">
          <x14:formula1>
            <xm:f>'Planilha de apoio'!$H$2:$H$6</xm:f>
          </x14:formula1>
          <xm:sqref>I2:I27</xm:sqref>
        </x14:dataValidation>
        <x14:dataValidation type="list" allowBlank="1" showInputMessage="1" showErrorMessage="1" xr:uid="{E7F47DC9-3772-45EA-B77C-DB9F5AD1153A}">
          <x14:formula1>
            <xm:f>'Planilha de apoio'!$I$2:$I$6</xm:f>
          </x14:formula1>
          <xm:sqref>J2:J27</xm:sqref>
        </x14:dataValidation>
        <x14:dataValidation type="list" allowBlank="1" showInputMessage="1" showErrorMessage="1" xr:uid="{B0775E9F-C613-49EF-85BC-5C8D7036DE8B}">
          <x14:formula1>
            <xm:f>'Planilha de apoio'!$E$10:$E$13</xm:f>
          </x14:formula1>
          <xm:sqref>F2:F27</xm:sqref>
        </x14:dataValidation>
        <x14:dataValidation type="list" allowBlank="1" showInputMessage="1" showErrorMessage="1" xr:uid="{930C1560-236E-48A5-9CD5-0AB12EFC7B6F}">
          <x14:formula1>
            <xm:f>'Planilha de apoio'!$B$1:$B$34</xm:f>
          </x14:formula1>
          <xm:sqref>B2:B27</xm:sqref>
        </x14:dataValidation>
        <x14:dataValidation type="list" allowBlank="1" showInputMessage="1" showErrorMessage="1" xr:uid="{1757D4CD-5C25-4C9A-829C-3A4EAB2AC470}">
          <x14:formula1>
            <xm:f>'Planilha de apoio'!$A$1:$A$13</xm:f>
          </x14:formula1>
          <xm:sqref>D2:D27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de preenchimento</vt:lpstr>
      <vt:lpstr>Planilha de apoio</vt:lpstr>
      <vt:lpstr>Planos de Ação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Rogerio Cabral</dc:creator>
  <cp:keywords/>
  <dc:description/>
  <cp:lastModifiedBy>Altbit Tecnologia</cp:lastModifiedBy>
  <cp:revision/>
  <cp:lastPrinted>2023-10-13T14:12:24Z</cp:lastPrinted>
  <dcterms:created xsi:type="dcterms:W3CDTF">2023-08-07T14:31:43Z</dcterms:created>
  <dcterms:modified xsi:type="dcterms:W3CDTF">2024-02-20T17:02:38Z</dcterms:modified>
  <cp:category/>
  <cp:contentStatus/>
</cp:coreProperties>
</file>