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9485" windowHeight="13995"/>
  </bookViews>
  <sheets>
    <sheet name="Gen-2 Worksheet" sheetId="4" r:id="rId1"/>
    <sheet name="Gen-3 Worksheet" sheetId="2" r:id="rId2"/>
    <sheet name="Gen-3 Example" sheetId="1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30" i="4" l="1"/>
  <c r="D31" i="4" s="1"/>
  <c r="D29" i="4"/>
  <c r="D20" i="4"/>
  <c r="D22" i="4" s="1"/>
  <c r="D19" i="4"/>
  <c r="D10" i="4"/>
  <c r="D9" i="4"/>
  <c r="D50" i="4"/>
  <c r="D49" i="4"/>
  <c r="D40" i="4"/>
  <c r="D39" i="4"/>
  <c r="D12" i="4" l="1"/>
  <c r="D52" i="4"/>
  <c r="D42" i="4"/>
  <c r="D32" i="4"/>
  <c r="D41" i="4"/>
  <c r="D51" i="4"/>
  <c r="D11" i="4"/>
  <c r="D21" i="4"/>
  <c r="D40" i="2"/>
  <c r="D39" i="2"/>
  <c r="D30" i="2"/>
  <c r="D31" i="2" s="1"/>
  <c r="D29" i="2"/>
  <c r="D20" i="2"/>
  <c r="D21" i="2" s="1"/>
  <c r="D19" i="2"/>
  <c r="D10" i="2"/>
  <c r="D11" i="2" s="1"/>
  <c r="D9" i="2"/>
  <c r="D41" i="2" l="1"/>
  <c r="D12" i="2"/>
  <c r="D22" i="2"/>
  <c r="D32" i="2"/>
  <c r="D42" i="2"/>
  <c r="D40" i="1" l="1"/>
  <c r="D42" i="1" s="1"/>
  <c r="D39" i="1"/>
  <c r="D30" i="1"/>
  <c r="D32" i="1" s="1"/>
  <c r="D29" i="1"/>
  <c r="D20" i="1"/>
  <c r="D22" i="1" s="1"/>
  <c r="D19" i="1"/>
  <c r="D10" i="1"/>
  <c r="D12" i="1" s="1"/>
  <c r="D9" i="1"/>
  <c r="D11" i="1" l="1"/>
  <c r="D21" i="1"/>
  <c r="D31" i="1"/>
  <c r="D41" i="1"/>
</calcChain>
</file>

<file path=xl/sharedStrings.xml><?xml version="1.0" encoding="utf-8"?>
<sst xmlns="http://schemas.openxmlformats.org/spreadsheetml/2006/main" count="524" uniqueCount="53">
  <si>
    <t>RTD1 = 100 Ohms</t>
  </si>
  <si>
    <t>120 Ohms (From meter)</t>
  </si>
  <si>
    <t>150 Ohms (From meter)</t>
  </si>
  <si>
    <t>120 Ohms (From GUI)</t>
  </si>
  <si>
    <t>150 Ohms (From GUI)</t>
  </si>
  <si>
    <t>RTD1 EEPROM Gain (from GUI)</t>
  </si>
  <si>
    <t>RTD1 EEPROM Offset (from GUI)</t>
  </si>
  <si>
    <t>120 Ohms ADC (Auto-Calculated)</t>
  </si>
  <si>
    <t>150 Ohms ADC (Auto-Calculated)</t>
  </si>
  <si>
    <t>RTD1 EEPROM Gain (Auto-Calc)</t>
  </si>
  <si>
    <t>RTD1 EEPROM Offset (Auto-calc)</t>
  </si>
  <si>
    <t>RTD2 = 100 Ohms</t>
  </si>
  <si>
    <t>RTD2 EEPROM Gain (from GUI)</t>
  </si>
  <si>
    <t>RTD2 EEPROM Offset (from GUI)</t>
  </si>
  <si>
    <t>RTD2 EEPROM Gain (Auto-Calc)</t>
  </si>
  <si>
    <t>RTD2 EEPROM Offset (Auto-calc)</t>
  </si>
  <si>
    <t>RTD1 = 1K Ohms</t>
  </si>
  <si>
    <t>1.2K Ohms (From meter)</t>
  </si>
  <si>
    <t>1.5K Ohms (From meter)</t>
  </si>
  <si>
    <t>1.2K Ohms (From GUI)</t>
  </si>
  <si>
    <t>1.5K Ohms (From GUI)</t>
  </si>
  <si>
    <t>1.2K Ohms ADC (Auto-Calculated)</t>
  </si>
  <si>
    <t>1.5K Ohms ADC (Auto-Calculated)</t>
  </si>
  <si>
    <t>RTD2 = 1K Ohms</t>
  </si>
  <si>
    <t>RTD Selected</t>
  </si>
  <si>
    <t>RTD Calibration Parameters</t>
  </si>
  <si>
    <t>Values</t>
  </si>
  <si>
    <t>Comments</t>
  </si>
  <si>
    <t>Do not change! This value is auto-calculated.</t>
  </si>
  <si>
    <t>Enter the current value from the "EEPROM View" of the GUI</t>
  </si>
  <si>
    <t>Enter the current value from the "EEPROM View" of the GUI.</t>
  </si>
  <si>
    <t>Units</t>
  </si>
  <si>
    <t>⁰C</t>
  </si>
  <si>
    <t>ADC Counts</t>
  </si>
  <si>
    <t>⁰C/ADC Counts</t>
  </si>
  <si>
    <t>x100</t>
  </si>
  <si>
    <t>x1</t>
  </si>
  <si>
    <t>This should be programmed into the "EEPROM View" of the GUI display as is.</t>
  </si>
  <si>
    <t>Read the 120 Ohms resistor with an ohm-meter and enter the temperature value in C from the RTD data sheet.</t>
  </si>
  <si>
    <t>Multiplier</t>
  </si>
  <si>
    <t>Read the 1.2K Ohms resistor with an ohm-meter and enter the temperature value in C from the RTD data sheet.</t>
  </si>
  <si>
    <t>Read the 1.5K Ohms resistor with an ohm-meter and enter the temperature value in C from the RTD data sheet.</t>
  </si>
  <si>
    <t>Connect 120 Ohms in place of the sesnor and enter the value read by the GUI parameter, RTD1_Temp_(C)_x_10 from Memory View.</t>
  </si>
  <si>
    <t>Connect 150 Ohms in place of the sesnor and enter the value read by the GUI parameter, RTD1_Temp_(C)_x_10 from Memory View.</t>
  </si>
  <si>
    <t>Read the 150 Ohms resistor with an ohm-meter and enter the temperature value in C from the RTD data sheet.</t>
  </si>
  <si>
    <t>Connect 1.2K Ohms in place of the sesnor and enter the value read by the GUI parameter, RTD1_Temp_(C)_x_10 from Memory View.</t>
  </si>
  <si>
    <t>Connect 1.5K Ohms in place of the sesnor and enter the value read by the GUI parameter, RTD1_Temp_(C)_x_10 from Memory View.</t>
  </si>
  <si>
    <t>x10000</t>
  </si>
  <si>
    <t>RTD3 = 1K Ohms</t>
  </si>
  <si>
    <t>RTD4 = 100 Ohms</t>
  </si>
  <si>
    <t>RTD5 = 100 Ohms</t>
  </si>
  <si>
    <t>Same as above for RTD1</t>
  </si>
  <si>
    <t>Same as above for RTD4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</si>
</sst>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1"/>
    </font>
    <font>
      <b/>
      <sz val="10"/>
      <color indexed="23"/>
      <name val="Arial1"/>
    </font>
    <font>
      <sz val="10"/>
      <color indexed="23"/>
      <name val="Arial1"/>
    </font>
    <font>
      <sz val="10"/>
      <color indexed="10"/>
      <name val="Arial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23"/>
      <name val="Arial"/>
      <family val="2"/>
    </font>
    <font>
      <sz val="9"/>
      <color indexed="23"/>
      <name val="Arial"/>
      <family val="2"/>
    </font>
    <font>
      <sz val="9"/>
      <color theme="0" tint="-0.499984740745262"/>
      <name val="Arial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51"/>
      </patternFill>
    </fill>
    <fill>
      <patternFill patternType="solid">
        <fgColor theme="4" tint="0.59999389629810485"/>
        <bgColor indexed="3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31"/>
      </patternFill>
    </fill>
    <fill>
      <patternFill patternType="solid">
        <fgColor theme="6" tint="0.59999389629810485"/>
        <bgColor indexed="3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8">
    <xf numFmtId="0" fontId="0" fillId="0" borderId="0" xfId="0"/>
    <xf numFmtId="0" fontId="8" fillId="4" borderId="5" xfId="0" applyFont="1" applyFill="1" applyBorder="1" applyAlignment="1" applyProtection="1">
      <alignment horizontal="center" vertical="center"/>
    </xf>
    <xf numFmtId="0" fontId="0" fillId="3" borderId="4" xfId="1" applyFont="1" applyFill="1" applyBorder="1" applyAlignment="1" applyProtection="1">
      <alignment horizontal="left" vertical="center"/>
    </xf>
    <xf numFmtId="164" fontId="5" fillId="3" borderId="4" xfId="2" applyNumberFormat="1" applyFont="1" applyFill="1" applyBorder="1" applyAlignment="1" applyProtection="1">
      <alignment horizontal="center" vertical="center"/>
    </xf>
    <xf numFmtId="0" fontId="0" fillId="3" borderId="4" xfId="1" applyFont="1" applyFill="1" applyBorder="1" applyAlignment="1" applyProtection="1">
      <alignment horizontal="left" vertical="center" wrapText="1"/>
    </xf>
    <xf numFmtId="0" fontId="0" fillId="3" borderId="1" xfId="1" applyFont="1" applyFill="1" applyBorder="1" applyAlignment="1" applyProtection="1">
      <alignment horizontal="left" vertical="center"/>
    </xf>
    <xf numFmtId="164" fontId="5" fillId="3" borderId="1" xfId="2" applyNumberFormat="1" applyFont="1" applyFill="1" applyBorder="1" applyAlignment="1" applyProtection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 vertical="center"/>
    </xf>
    <xf numFmtId="1" fontId="6" fillId="3" borderId="1" xfId="2" applyNumberFormat="1" applyFont="1" applyFill="1" applyBorder="1" applyAlignment="1" applyProtection="1">
      <alignment horizontal="center" vertical="center"/>
    </xf>
    <xf numFmtId="0" fontId="9" fillId="3" borderId="4" xfId="1" applyFont="1" applyFill="1" applyBorder="1" applyAlignment="1" applyProtection="1">
      <alignment horizontal="left" vertical="center" wrapText="1"/>
    </xf>
    <xf numFmtId="0" fontId="3" fillId="3" borderId="1" xfId="1" applyFont="1" applyFill="1" applyBorder="1" applyAlignment="1" applyProtection="1">
      <alignment horizontal="left" vertical="center"/>
    </xf>
    <xf numFmtId="1" fontId="7" fillId="3" borderId="1" xfId="2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left" vertical="center"/>
    </xf>
    <xf numFmtId="164" fontId="5" fillId="6" borderId="1" xfId="2" applyNumberFormat="1" applyFont="1" applyFill="1" applyBorder="1" applyAlignment="1" applyProtection="1">
      <alignment horizontal="center" vertical="center"/>
    </xf>
    <xf numFmtId="0" fontId="0" fillId="5" borderId="4" xfId="1" applyFont="1" applyFill="1" applyBorder="1" applyAlignment="1" applyProtection="1">
      <alignment horizontal="left" vertical="center" wrapText="1"/>
    </xf>
    <xf numFmtId="1" fontId="6" fillId="6" borderId="1" xfId="2" applyNumberFormat="1" applyFont="1" applyFill="1" applyBorder="1" applyAlignment="1" applyProtection="1">
      <alignment horizontal="center" vertical="center"/>
    </xf>
    <xf numFmtId="0" fontId="9" fillId="5" borderId="4" xfId="1" applyFont="1" applyFill="1" applyBorder="1" applyAlignment="1" applyProtection="1">
      <alignment horizontal="left" vertical="center" wrapText="1"/>
    </xf>
    <xf numFmtId="0" fontId="3" fillId="6" borderId="1" xfId="1" applyFont="1" applyFill="1" applyBorder="1" applyAlignment="1" applyProtection="1">
      <alignment horizontal="left" vertical="center"/>
    </xf>
    <xf numFmtId="1" fontId="7" fillId="6" borderId="1" xfId="2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left"/>
    </xf>
    <xf numFmtId="0" fontId="3" fillId="6" borderId="1" xfId="1" applyFont="1" applyFill="1" applyBorder="1" applyAlignment="1" applyProtection="1">
      <alignment horizontal="left"/>
    </xf>
    <xf numFmtId="0" fontId="8" fillId="4" borderId="5" xfId="0" applyFont="1" applyFill="1" applyBorder="1" applyAlignment="1" applyProtection="1">
      <alignment horizontal="center" vertical="center"/>
      <protection locked="0"/>
    </xf>
    <xf numFmtId="164" fontId="5" fillId="3" borderId="1" xfId="2" applyNumberFormat="1" applyFont="1" applyFill="1" applyBorder="1" applyAlignment="1" applyProtection="1">
      <alignment horizontal="center" vertical="center"/>
      <protection locked="0"/>
    </xf>
    <xf numFmtId="164" fontId="4" fillId="2" borderId="1" xfId="2" applyNumberFormat="1" applyFont="1" applyFill="1" applyBorder="1" applyAlignment="1" applyProtection="1">
      <alignment horizontal="center" vertical="center"/>
      <protection locked="0"/>
    </xf>
    <xf numFmtId="1" fontId="6" fillId="3" borderId="1" xfId="2" applyNumberFormat="1" applyFont="1" applyFill="1" applyBorder="1" applyAlignment="1" applyProtection="1">
      <alignment horizontal="center" vertical="center"/>
      <protection locked="0"/>
    </xf>
    <xf numFmtId="164" fontId="5" fillId="6" borderId="1" xfId="2" applyNumberFormat="1" applyFont="1" applyFill="1" applyBorder="1" applyAlignment="1" applyProtection="1">
      <alignment horizontal="center" vertical="center"/>
      <protection locked="0"/>
    </xf>
    <xf numFmtId="1" fontId="6" fillId="6" borderId="1" xfId="2" applyNumberFormat="1" applyFont="1" applyFill="1" applyBorder="1" applyAlignment="1" applyProtection="1">
      <alignment horizontal="center" vertical="center"/>
      <protection locked="0"/>
    </xf>
    <xf numFmtId="164" fontId="10" fillId="3" borderId="4" xfId="2" applyNumberFormat="1" applyFont="1" applyFill="1" applyBorder="1" applyAlignment="1" applyProtection="1">
      <alignment horizontal="center" vertical="center"/>
      <protection locked="0"/>
    </xf>
    <xf numFmtId="164" fontId="10" fillId="3" borderId="1" xfId="2" applyNumberFormat="1" applyFont="1" applyFill="1" applyBorder="1" applyAlignment="1" applyProtection="1">
      <alignment horizontal="center" vertical="center"/>
      <protection locked="0"/>
    </xf>
    <xf numFmtId="164" fontId="11" fillId="2" borderId="1" xfId="2" applyNumberFormat="1" applyFont="1" applyFill="1" applyBorder="1" applyAlignment="1" applyProtection="1">
      <alignment horizontal="center" vertical="center"/>
      <protection locked="0"/>
    </xf>
    <xf numFmtId="1" fontId="12" fillId="3" borderId="1" xfId="2" applyNumberFormat="1" applyFont="1" applyFill="1" applyBorder="1" applyAlignment="1" applyProtection="1">
      <alignment horizontal="center" vertical="center"/>
      <protection locked="0"/>
    </xf>
    <xf numFmtId="1" fontId="12" fillId="3" borderId="1" xfId="2" applyNumberFormat="1" applyFont="1" applyFill="1" applyBorder="1" applyAlignment="1" applyProtection="1">
      <alignment horizontal="center" vertical="center"/>
    </xf>
    <xf numFmtId="1" fontId="3" fillId="3" borderId="1" xfId="2" applyNumberFormat="1" applyFont="1" applyFill="1" applyBorder="1" applyAlignment="1" applyProtection="1">
      <alignment horizontal="center" vertical="center"/>
    </xf>
    <xf numFmtId="1" fontId="13" fillId="3" borderId="4" xfId="2" applyNumberFormat="1" applyFont="1" applyFill="1" applyBorder="1" applyAlignment="1" applyProtection="1">
      <alignment horizontal="center" vertical="center"/>
    </xf>
    <xf numFmtId="1" fontId="14" fillId="6" borderId="4" xfId="2" applyNumberFormat="1" applyFont="1" applyFill="1" applyBorder="1" applyAlignment="1" applyProtection="1">
      <alignment horizontal="center" vertical="center"/>
    </xf>
    <xf numFmtId="164" fontId="13" fillId="3" borderId="4" xfId="2" applyNumberFormat="1" applyFont="1" applyFill="1" applyBorder="1" applyAlignment="1" applyProtection="1">
      <alignment horizontal="center" vertical="center"/>
    </xf>
    <xf numFmtId="164" fontId="14" fillId="6" borderId="4" xfId="2" applyNumberFormat="1" applyFont="1" applyFill="1" applyBorder="1" applyAlignment="1" applyProtection="1">
      <alignment horizontal="center" vertical="center"/>
    </xf>
    <xf numFmtId="0" fontId="0" fillId="5" borderId="2" xfId="1" applyFont="1" applyFill="1" applyBorder="1" applyAlignment="1" applyProtection="1">
      <alignment horizontal="center" vertical="center" wrapText="1"/>
    </xf>
    <xf numFmtId="0" fontId="0" fillId="5" borderId="3" xfId="1" applyFont="1" applyFill="1" applyBorder="1" applyAlignment="1" applyProtection="1">
      <alignment horizontal="center" vertical="center" wrapText="1"/>
    </xf>
    <xf numFmtId="0" fontId="0" fillId="5" borderId="4" xfId="1" applyFont="1" applyFill="1" applyBorder="1" applyAlignment="1" applyProtection="1">
      <alignment horizontal="center" vertical="center" wrapText="1"/>
    </xf>
    <xf numFmtId="0" fontId="0" fillId="3" borderId="2" xfId="1" applyFont="1" applyFill="1" applyBorder="1" applyAlignment="1" applyProtection="1">
      <alignment horizontal="center" vertical="center" wrapText="1"/>
    </xf>
    <xf numFmtId="0" fontId="0" fillId="3" borderId="3" xfId="1" applyFont="1" applyFill="1" applyBorder="1" applyAlignment="1" applyProtection="1">
      <alignment horizontal="center" vertical="center" wrapText="1"/>
    </xf>
    <xf numFmtId="0" fontId="0" fillId="3" borderId="4" xfId="1" applyFont="1" applyFill="1" applyBorder="1" applyAlignment="1" applyProtection="1">
      <alignment horizontal="center" vertical="center" wrapText="1"/>
    </xf>
    <xf numFmtId="0" fontId="2" fillId="6" borderId="1" xfId="1" applyFont="1" applyFill="1" applyBorder="1" applyAlignment="1" applyProtection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 wrapText="1"/>
    </xf>
    <xf numFmtId="0" fontId="2" fillId="3" borderId="3" xfId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tabSelected="1" workbookViewId="0">
      <selection activeCell="D34" sqref="D34"/>
    </sheetView>
  </sheetViews>
  <sheetFormatPr defaultRowHeight="15"/>
  <cols>
    <col min="1" max="1" width="3.28515625" customWidth="1"/>
    <col min="2" max="2" width="19.42578125" customWidth="1"/>
    <col min="3" max="3" width="34.5703125" customWidth="1"/>
    <col min="4" max="4" width="10.28515625" customWidth="1"/>
    <col min="5" max="5" width="13.140625" bestFit="1" customWidth="1"/>
    <col min="6" max="6" width="12.7109375" customWidth="1"/>
    <col min="7" max="7" width="120.5703125" bestFit="1" customWidth="1"/>
  </cols>
  <sheetData>
    <row r="2" spans="2:7">
      <c r="B2" s="1" t="s">
        <v>24</v>
      </c>
      <c r="C2" s="1" t="s">
        <v>25</v>
      </c>
      <c r="D2" s="21" t="s">
        <v>26</v>
      </c>
      <c r="E2" s="1" t="s">
        <v>31</v>
      </c>
      <c r="F2" s="1" t="s">
        <v>39</v>
      </c>
      <c r="G2" s="1" t="s">
        <v>27</v>
      </c>
    </row>
    <row r="3" spans="2:7">
      <c r="B3" s="44" t="s">
        <v>16</v>
      </c>
      <c r="C3" s="5" t="s">
        <v>17</v>
      </c>
      <c r="D3" s="22">
        <v>51.67</v>
      </c>
      <c r="E3" s="35" t="s">
        <v>32</v>
      </c>
      <c r="F3" s="35" t="s">
        <v>36</v>
      </c>
      <c r="G3" s="4" t="s">
        <v>40</v>
      </c>
    </row>
    <row r="4" spans="2:7">
      <c r="B4" s="45"/>
      <c r="C4" s="5" t="s">
        <v>18</v>
      </c>
      <c r="D4" s="22">
        <v>130.55000000000001</v>
      </c>
      <c r="E4" s="35" t="s">
        <v>32</v>
      </c>
      <c r="F4" s="35" t="s">
        <v>36</v>
      </c>
      <c r="G4" s="4" t="s">
        <v>41</v>
      </c>
    </row>
    <row r="5" spans="2:7" ht="16.5" customHeight="1">
      <c r="B5" s="45"/>
      <c r="C5" s="5" t="s">
        <v>19</v>
      </c>
      <c r="D5" s="23">
        <v>94.5</v>
      </c>
      <c r="E5" s="35" t="s">
        <v>32</v>
      </c>
      <c r="F5" s="35" t="s">
        <v>36</v>
      </c>
      <c r="G5" s="4" t="s">
        <v>45</v>
      </c>
    </row>
    <row r="6" spans="2:7" ht="16.5" customHeight="1">
      <c r="B6" s="45"/>
      <c r="C6" s="5" t="s">
        <v>20</v>
      </c>
      <c r="D6" s="23">
        <v>190.2</v>
      </c>
      <c r="E6" s="35" t="s">
        <v>32</v>
      </c>
      <c r="F6" s="35" t="s">
        <v>36</v>
      </c>
      <c r="G6" s="4" t="s">
        <v>46</v>
      </c>
    </row>
    <row r="7" spans="2:7">
      <c r="B7" s="45"/>
      <c r="C7" s="5" t="s">
        <v>5</v>
      </c>
      <c r="D7" s="24">
        <v>258</v>
      </c>
      <c r="E7" s="35" t="s">
        <v>34</v>
      </c>
      <c r="F7" s="35" t="s">
        <v>47</v>
      </c>
      <c r="G7" s="9" t="s">
        <v>30</v>
      </c>
    </row>
    <row r="8" spans="2:7">
      <c r="B8" s="45"/>
      <c r="C8" s="5" t="s">
        <v>6</v>
      </c>
      <c r="D8" s="24">
        <v>-97</v>
      </c>
      <c r="E8" s="35" t="s">
        <v>32</v>
      </c>
      <c r="F8" s="35" t="s">
        <v>35</v>
      </c>
      <c r="G8" s="9" t="s">
        <v>29</v>
      </c>
    </row>
    <row r="9" spans="2:7">
      <c r="B9" s="45"/>
      <c r="C9" s="5" t="s">
        <v>21</v>
      </c>
      <c r="D9" s="8">
        <f>(D5-(D8/100))/(D7/10000)</f>
        <v>3700.3875968992247</v>
      </c>
      <c r="E9" s="33" t="s">
        <v>33</v>
      </c>
      <c r="F9" s="33" t="s">
        <v>36</v>
      </c>
      <c r="G9" s="9" t="s">
        <v>28</v>
      </c>
    </row>
    <row r="10" spans="2:7">
      <c r="B10" s="45"/>
      <c r="C10" s="5" t="s">
        <v>22</v>
      </c>
      <c r="D10" s="8">
        <f>(D6-(D8/100))/(D7/10000)</f>
        <v>7409.6899224806193</v>
      </c>
      <c r="E10" s="33" t="s">
        <v>33</v>
      </c>
      <c r="F10" s="33" t="s">
        <v>36</v>
      </c>
      <c r="G10" s="9" t="s">
        <v>28</v>
      </c>
    </row>
    <row r="11" spans="2:7">
      <c r="B11" s="45"/>
      <c r="C11" s="10" t="s">
        <v>9</v>
      </c>
      <c r="D11" s="11">
        <f>INT((D4-D3)*10000/(D10-D9))</f>
        <v>212</v>
      </c>
      <c r="E11" s="35" t="s">
        <v>34</v>
      </c>
      <c r="F11" s="35" t="s">
        <v>47</v>
      </c>
      <c r="G11" s="4" t="s">
        <v>37</v>
      </c>
    </row>
    <row r="12" spans="2:7">
      <c r="B12" s="46"/>
      <c r="C12" s="10" t="s">
        <v>10</v>
      </c>
      <c r="D12" s="11">
        <f>(D4-(D10*(D4-D3)/(D10-D9)))*100</f>
        <v>-2702.0424242424269</v>
      </c>
      <c r="E12" s="35" t="s">
        <v>32</v>
      </c>
      <c r="F12" s="35" t="s">
        <v>35</v>
      </c>
      <c r="G12" s="4" t="s">
        <v>37</v>
      </c>
    </row>
    <row r="13" spans="2:7">
      <c r="B13" s="43" t="s">
        <v>23</v>
      </c>
      <c r="C13" s="19" t="s">
        <v>17</v>
      </c>
      <c r="D13" s="25">
        <v>51.67</v>
      </c>
      <c r="E13" s="36" t="s">
        <v>32</v>
      </c>
      <c r="F13" s="36" t="s">
        <v>36</v>
      </c>
      <c r="G13" s="37" t="s">
        <v>51</v>
      </c>
    </row>
    <row r="14" spans="2:7">
      <c r="B14" s="43"/>
      <c r="C14" s="19" t="s">
        <v>18</v>
      </c>
      <c r="D14" s="25">
        <v>130.55000000000001</v>
      </c>
      <c r="E14" s="36" t="s">
        <v>32</v>
      </c>
      <c r="F14" s="36" t="s">
        <v>36</v>
      </c>
      <c r="G14" s="38"/>
    </row>
    <row r="15" spans="2:7" ht="15" customHeight="1">
      <c r="B15" s="43"/>
      <c r="C15" s="19" t="s">
        <v>19</v>
      </c>
      <c r="D15" s="23">
        <v>43.6</v>
      </c>
      <c r="E15" s="36" t="s">
        <v>32</v>
      </c>
      <c r="F15" s="36" t="s">
        <v>36</v>
      </c>
      <c r="G15" s="38"/>
    </row>
    <row r="16" spans="2:7" ht="15.75" customHeight="1">
      <c r="B16" s="43"/>
      <c r="C16" s="19" t="s">
        <v>20</v>
      </c>
      <c r="D16" s="23">
        <v>128.9</v>
      </c>
      <c r="E16" s="36" t="s">
        <v>32</v>
      </c>
      <c r="F16" s="36" t="s">
        <v>36</v>
      </c>
      <c r="G16" s="38"/>
    </row>
    <row r="17" spans="2:7">
      <c r="B17" s="43"/>
      <c r="C17" s="19" t="s">
        <v>12</v>
      </c>
      <c r="D17" s="26">
        <v>258</v>
      </c>
      <c r="E17" s="34" t="s">
        <v>34</v>
      </c>
      <c r="F17" s="34" t="s">
        <v>47</v>
      </c>
      <c r="G17" s="38"/>
    </row>
    <row r="18" spans="2:7">
      <c r="B18" s="43"/>
      <c r="C18" s="19" t="s">
        <v>13</v>
      </c>
      <c r="D18" s="26">
        <v>-97</v>
      </c>
      <c r="E18" s="34" t="s">
        <v>32</v>
      </c>
      <c r="F18" s="34" t="s">
        <v>35</v>
      </c>
      <c r="G18" s="38"/>
    </row>
    <row r="19" spans="2:7">
      <c r="B19" s="43"/>
      <c r="C19" s="19" t="s">
        <v>21</v>
      </c>
      <c r="D19" s="15">
        <f>(D15-(D18/100))/(D17/10000)</f>
        <v>1727.5193798449613</v>
      </c>
      <c r="E19" s="34" t="s">
        <v>33</v>
      </c>
      <c r="F19" s="34" t="s">
        <v>36</v>
      </c>
      <c r="G19" s="38"/>
    </row>
    <row r="20" spans="2:7">
      <c r="B20" s="43"/>
      <c r="C20" s="19" t="s">
        <v>22</v>
      </c>
      <c r="D20" s="15">
        <f>(D16-(D18/100))/(D17/10000)</f>
        <v>5033.7209302325582</v>
      </c>
      <c r="E20" s="34" t="s">
        <v>33</v>
      </c>
      <c r="F20" s="34" t="s">
        <v>36</v>
      </c>
      <c r="G20" s="38"/>
    </row>
    <row r="21" spans="2:7">
      <c r="B21" s="43"/>
      <c r="C21" s="20" t="s">
        <v>14</v>
      </c>
      <c r="D21" s="18">
        <f>INT((D14-D13)*10000/(D20-D19))</f>
        <v>238</v>
      </c>
      <c r="E21" s="34" t="s">
        <v>34</v>
      </c>
      <c r="F21" s="34" t="s">
        <v>47</v>
      </c>
      <c r="G21" s="38"/>
    </row>
    <row r="22" spans="2:7">
      <c r="B22" s="43"/>
      <c r="C22" s="20" t="s">
        <v>15</v>
      </c>
      <c r="D22" s="18">
        <f>(D14-(D20*(D14-D13)/(D20-D19)))*100</f>
        <v>1045.4506447831179</v>
      </c>
      <c r="E22" s="34" t="s">
        <v>32</v>
      </c>
      <c r="F22" s="34" t="s">
        <v>35</v>
      </c>
      <c r="G22" s="39"/>
    </row>
    <row r="23" spans="2:7">
      <c r="B23" s="44" t="s">
        <v>48</v>
      </c>
      <c r="C23" s="5" t="s">
        <v>17</v>
      </c>
      <c r="D23" s="22">
        <v>51.67</v>
      </c>
      <c r="E23" s="35" t="s">
        <v>32</v>
      </c>
      <c r="F23" s="35" t="s">
        <v>36</v>
      </c>
      <c r="G23" s="40" t="s">
        <v>51</v>
      </c>
    </row>
    <row r="24" spans="2:7">
      <c r="B24" s="45"/>
      <c r="C24" s="5" t="s">
        <v>18</v>
      </c>
      <c r="D24" s="22">
        <v>130.55000000000001</v>
      </c>
      <c r="E24" s="35" t="s">
        <v>32</v>
      </c>
      <c r="F24" s="35" t="s">
        <v>36</v>
      </c>
      <c r="G24" s="41"/>
    </row>
    <row r="25" spans="2:7">
      <c r="B25" s="45"/>
      <c r="C25" s="5" t="s">
        <v>19</v>
      </c>
      <c r="D25" s="23">
        <v>94.5</v>
      </c>
      <c r="E25" s="35" t="s">
        <v>32</v>
      </c>
      <c r="F25" s="35" t="s">
        <v>36</v>
      </c>
      <c r="G25" s="41"/>
    </row>
    <row r="26" spans="2:7">
      <c r="B26" s="45"/>
      <c r="C26" s="5" t="s">
        <v>20</v>
      </c>
      <c r="D26" s="23">
        <v>190.2</v>
      </c>
      <c r="E26" s="35" t="s">
        <v>32</v>
      </c>
      <c r="F26" s="35" t="s">
        <v>36</v>
      </c>
      <c r="G26" s="41"/>
    </row>
    <row r="27" spans="2:7">
      <c r="B27" s="45"/>
      <c r="C27" s="5" t="s">
        <v>5</v>
      </c>
      <c r="D27" s="24">
        <v>258</v>
      </c>
      <c r="E27" s="35" t="s">
        <v>34</v>
      </c>
      <c r="F27" s="35" t="s">
        <v>47</v>
      </c>
      <c r="G27" s="41"/>
    </row>
    <row r="28" spans="2:7">
      <c r="B28" s="45"/>
      <c r="C28" s="5" t="s">
        <v>6</v>
      </c>
      <c r="D28" s="24">
        <v>-97</v>
      </c>
      <c r="E28" s="35" t="s">
        <v>32</v>
      </c>
      <c r="F28" s="35" t="s">
        <v>35</v>
      </c>
      <c r="G28" s="41"/>
    </row>
    <row r="29" spans="2:7">
      <c r="B29" s="45"/>
      <c r="C29" s="5" t="s">
        <v>21</v>
      </c>
      <c r="D29" s="8">
        <f>(D25-(D28/100))/(D27/10000)</f>
        <v>3700.3875968992247</v>
      </c>
      <c r="E29" s="33" t="s">
        <v>33</v>
      </c>
      <c r="F29" s="33" t="s">
        <v>36</v>
      </c>
      <c r="G29" s="41"/>
    </row>
    <row r="30" spans="2:7">
      <c r="B30" s="45"/>
      <c r="C30" s="5" t="s">
        <v>22</v>
      </c>
      <c r="D30" s="8">
        <f>(D26-(D28/100))/(D27/10000)</f>
        <v>7409.6899224806193</v>
      </c>
      <c r="E30" s="33" t="s">
        <v>33</v>
      </c>
      <c r="F30" s="33" t="s">
        <v>36</v>
      </c>
      <c r="G30" s="41"/>
    </row>
    <row r="31" spans="2:7">
      <c r="B31" s="45"/>
      <c r="C31" s="10" t="s">
        <v>9</v>
      </c>
      <c r="D31" s="11">
        <f>INT((D24-D23)*10000/(D30-D29))</f>
        <v>212</v>
      </c>
      <c r="E31" s="35" t="s">
        <v>34</v>
      </c>
      <c r="F31" s="35" t="s">
        <v>47</v>
      </c>
      <c r="G31" s="41"/>
    </row>
    <row r="32" spans="2:7">
      <c r="B32" s="46"/>
      <c r="C32" s="10" t="s">
        <v>10</v>
      </c>
      <c r="D32" s="11">
        <f>(D24-(D30*(D24-D23)/(D30-D29)))*100</f>
        <v>-2702.0424242424269</v>
      </c>
      <c r="E32" s="35" t="s">
        <v>32</v>
      </c>
      <c r="F32" s="35" t="s">
        <v>35</v>
      </c>
      <c r="G32" s="42"/>
    </row>
    <row r="33" spans="2:7">
      <c r="B33" s="43" t="s">
        <v>49</v>
      </c>
      <c r="C33" s="19" t="s">
        <v>1</v>
      </c>
      <c r="D33" s="25">
        <v>51.67</v>
      </c>
      <c r="E33" s="36" t="s">
        <v>32</v>
      </c>
      <c r="F33" s="36" t="s">
        <v>36</v>
      </c>
      <c r="G33" s="14" t="s">
        <v>38</v>
      </c>
    </row>
    <row r="34" spans="2:7">
      <c r="B34" s="43"/>
      <c r="C34" s="19" t="s">
        <v>2</v>
      </c>
      <c r="D34" s="25">
        <v>130.55000000000001</v>
      </c>
      <c r="E34" s="36" t="s">
        <v>32</v>
      </c>
      <c r="F34" s="36" t="s">
        <v>36</v>
      </c>
      <c r="G34" s="14" t="s">
        <v>44</v>
      </c>
    </row>
    <row r="35" spans="2:7" ht="15.75" customHeight="1">
      <c r="B35" s="43"/>
      <c r="C35" s="19" t="s">
        <v>3</v>
      </c>
      <c r="D35" s="23">
        <v>50.1</v>
      </c>
      <c r="E35" s="36" t="s">
        <v>32</v>
      </c>
      <c r="F35" s="36" t="s">
        <v>36</v>
      </c>
      <c r="G35" s="14" t="s">
        <v>42</v>
      </c>
    </row>
    <row r="36" spans="2:7" ht="17.25" customHeight="1">
      <c r="B36" s="43"/>
      <c r="C36" s="19" t="s">
        <v>4</v>
      </c>
      <c r="D36" s="23">
        <v>131</v>
      </c>
      <c r="E36" s="36" t="s">
        <v>32</v>
      </c>
      <c r="F36" s="36" t="s">
        <v>36</v>
      </c>
      <c r="G36" s="14" t="s">
        <v>43</v>
      </c>
    </row>
    <row r="37" spans="2:7">
      <c r="B37" s="43"/>
      <c r="C37" s="19" t="s">
        <v>5</v>
      </c>
      <c r="D37" s="26">
        <v>461</v>
      </c>
      <c r="E37" s="34" t="s">
        <v>34</v>
      </c>
      <c r="F37" s="34" t="s">
        <v>47</v>
      </c>
      <c r="G37" s="16" t="s">
        <v>30</v>
      </c>
    </row>
    <row r="38" spans="2:7">
      <c r="B38" s="43"/>
      <c r="C38" s="19" t="s">
        <v>6</v>
      </c>
      <c r="D38" s="26">
        <v>-99</v>
      </c>
      <c r="E38" s="34" t="s">
        <v>32</v>
      </c>
      <c r="F38" s="34" t="s">
        <v>35</v>
      </c>
      <c r="G38" s="16" t="s">
        <v>29</v>
      </c>
    </row>
    <row r="39" spans="2:7">
      <c r="B39" s="43"/>
      <c r="C39" s="19" t="s">
        <v>7</v>
      </c>
      <c r="D39" s="15">
        <f>(D35-(D38/100))/(D37/10000)</f>
        <v>1108.2429501084598</v>
      </c>
      <c r="E39" s="34" t="s">
        <v>33</v>
      </c>
      <c r="F39" s="34" t="s">
        <v>36</v>
      </c>
      <c r="G39" s="16" t="s">
        <v>28</v>
      </c>
    </row>
    <row r="40" spans="2:7">
      <c r="B40" s="43"/>
      <c r="C40" s="19" t="s">
        <v>8</v>
      </c>
      <c r="D40" s="15">
        <f>(D36-(D38/100))/(D37/10000)</f>
        <v>2863.123644251627</v>
      </c>
      <c r="E40" s="34" t="s">
        <v>33</v>
      </c>
      <c r="F40" s="34" t="s">
        <v>36</v>
      </c>
      <c r="G40" s="16" t="s">
        <v>28</v>
      </c>
    </row>
    <row r="41" spans="2:7">
      <c r="B41" s="43"/>
      <c r="C41" s="20" t="s">
        <v>9</v>
      </c>
      <c r="D41" s="18">
        <f>INT((D34-D33)*10000/(D40-D39))</f>
        <v>449</v>
      </c>
      <c r="E41" s="34" t="s">
        <v>34</v>
      </c>
      <c r="F41" s="34" t="s">
        <v>47</v>
      </c>
      <c r="G41" s="14" t="s">
        <v>37</v>
      </c>
    </row>
    <row r="42" spans="2:7">
      <c r="B42" s="43"/>
      <c r="C42" s="20" t="s">
        <v>10</v>
      </c>
      <c r="D42" s="18">
        <f>(D34-(D40*(D34-D33)/(D40-D39)))*100</f>
        <v>185.56711990111125</v>
      </c>
      <c r="E42" s="34" t="s">
        <v>32</v>
      </c>
      <c r="F42" s="34" t="s">
        <v>35</v>
      </c>
      <c r="G42" s="14" t="s">
        <v>37</v>
      </c>
    </row>
    <row r="43" spans="2:7">
      <c r="B43" s="44" t="s">
        <v>50</v>
      </c>
      <c r="C43" s="5" t="s">
        <v>1</v>
      </c>
      <c r="D43" s="22">
        <v>51.67</v>
      </c>
      <c r="E43" s="35" t="s">
        <v>32</v>
      </c>
      <c r="F43" s="35" t="s">
        <v>36</v>
      </c>
      <c r="G43" s="40" t="s">
        <v>52</v>
      </c>
    </row>
    <row r="44" spans="2:7">
      <c r="B44" s="45"/>
      <c r="C44" s="5" t="s">
        <v>2</v>
      </c>
      <c r="D44" s="22">
        <v>130.55000000000001</v>
      </c>
      <c r="E44" s="35" t="s">
        <v>32</v>
      </c>
      <c r="F44" s="35" t="s">
        <v>36</v>
      </c>
      <c r="G44" s="41"/>
    </row>
    <row r="45" spans="2:7" ht="17.25" customHeight="1">
      <c r="B45" s="45"/>
      <c r="C45" s="5" t="s">
        <v>3</v>
      </c>
      <c r="D45" s="23">
        <v>40</v>
      </c>
      <c r="E45" s="35" t="s">
        <v>32</v>
      </c>
      <c r="F45" s="35" t="s">
        <v>36</v>
      </c>
      <c r="G45" s="41"/>
    </row>
    <row r="46" spans="2:7" ht="17.25" customHeight="1">
      <c r="B46" s="45"/>
      <c r="C46" s="5" t="s">
        <v>4</v>
      </c>
      <c r="D46" s="23">
        <v>118.2</v>
      </c>
      <c r="E46" s="35" t="s">
        <v>32</v>
      </c>
      <c r="F46" s="35" t="s">
        <v>36</v>
      </c>
      <c r="G46" s="41"/>
    </row>
    <row r="47" spans="2:7">
      <c r="B47" s="45"/>
      <c r="C47" s="5" t="s">
        <v>12</v>
      </c>
      <c r="D47" s="24">
        <v>461</v>
      </c>
      <c r="E47" s="35" t="s">
        <v>34</v>
      </c>
      <c r="F47" s="35" t="s">
        <v>47</v>
      </c>
      <c r="G47" s="41"/>
    </row>
    <row r="48" spans="2:7">
      <c r="B48" s="45"/>
      <c r="C48" s="5" t="s">
        <v>13</v>
      </c>
      <c r="D48" s="24">
        <v>-99</v>
      </c>
      <c r="E48" s="35" t="s">
        <v>32</v>
      </c>
      <c r="F48" s="35" t="s">
        <v>35</v>
      </c>
      <c r="G48" s="41"/>
    </row>
    <row r="49" spans="2:7">
      <c r="B49" s="45"/>
      <c r="C49" s="5" t="s">
        <v>7</v>
      </c>
      <c r="D49" s="8">
        <f>(D45-(D48/100))/(D47/10000)</f>
        <v>889.15401301518443</v>
      </c>
      <c r="E49" s="33" t="s">
        <v>33</v>
      </c>
      <c r="F49" s="33" t="s">
        <v>36</v>
      </c>
      <c r="G49" s="41"/>
    </row>
    <row r="50" spans="2:7">
      <c r="B50" s="45"/>
      <c r="C50" s="5" t="s">
        <v>8</v>
      </c>
      <c r="D50" s="8">
        <f>(D46-(D48/100))/(D47/10000)</f>
        <v>2585.4663774403471</v>
      </c>
      <c r="E50" s="33" t="s">
        <v>33</v>
      </c>
      <c r="F50" s="33" t="s">
        <v>36</v>
      </c>
      <c r="G50" s="41"/>
    </row>
    <row r="51" spans="2:7">
      <c r="B51" s="45"/>
      <c r="C51" s="10" t="s">
        <v>14</v>
      </c>
      <c r="D51" s="11">
        <f>INT((D44-D43)*10000/(D50-D49))</f>
        <v>465</v>
      </c>
      <c r="E51" s="35" t="s">
        <v>34</v>
      </c>
      <c r="F51" s="35" t="s">
        <v>47</v>
      </c>
      <c r="G51" s="41"/>
    </row>
    <row r="52" spans="2:7">
      <c r="B52" s="46"/>
      <c r="C52" s="10" t="s">
        <v>15</v>
      </c>
      <c r="D52" s="11">
        <f>(D44-(D50*(D44-D43)/(D50-D49)))*100</f>
        <v>1032.3565217391319</v>
      </c>
      <c r="E52" s="35" t="s">
        <v>32</v>
      </c>
      <c r="F52" s="35" t="s">
        <v>35</v>
      </c>
      <c r="G52" s="42"/>
    </row>
  </sheetData>
  <mergeCells count="8">
    <mergeCell ref="B3:B12"/>
    <mergeCell ref="B13:B22"/>
    <mergeCell ref="B23:B32"/>
    <mergeCell ref="G13:G22"/>
    <mergeCell ref="G23:G32"/>
    <mergeCell ref="G43:G52"/>
    <mergeCell ref="B33:B42"/>
    <mergeCell ref="B43:B5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C26" sqref="C26"/>
    </sheetView>
  </sheetViews>
  <sheetFormatPr defaultRowHeight="15"/>
  <cols>
    <col min="1" max="1" width="3.28515625" customWidth="1"/>
    <col min="2" max="2" width="19.42578125" customWidth="1"/>
    <col min="3" max="3" width="34.5703125" customWidth="1"/>
    <col min="4" max="4" width="10.28515625" customWidth="1"/>
    <col min="5" max="5" width="13.140625" bestFit="1" customWidth="1"/>
    <col min="6" max="6" width="12.7109375" customWidth="1"/>
    <col min="7" max="7" width="117.140625" customWidth="1"/>
  </cols>
  <sheetData>
    <row r="2" spans="2:7">
      <c r="B2" s="1" t="s">
        <v>24</v>
      </c>
      <c r="C2" s="1" t="s">
        <v>25</v>
      </c>
      <c r="D2" s="21" t="s">
        <v>26</v>
      </c>
      <c r="E2" s="1" t="s">
        <v>31</v>
      </c>
      <c r="F2" s="1" t="s">
        <v>39</v>
      </c>
      <c r="G2" s="1" t="s">
        <v>27</v>
      </c>
    </row>
    <row r="3" spans="2:7">
      <c r="B3" s="46" t="s">
        <v>0</v>
      </c>
      <c r="C3" s="2" t="s">
        <v>1</v>
      </c>
      <c r="D3" s="27">
        <v>51.67</v>
      </c>
      <c r="E3" s="35" t="s">
        <v>32</v>
      </c>
      <c r="F3" s="35" t="s">
        <v>36</v>
      </c>
      <c r="G3" s="4" t="s">
        <v>38</v>
      </c>
    </row>
    <row r="4" spans="2:7">
      <c r="B4" s="47"/>
      <c r="C4" s="5" t="s">
        <v>2</v>
      </c>
      <c r="D4" s="28">
        <v>130.55000000000001</v>
      </c>
      <c r="E4" s="35" t="s">
        <v>32</v>
      </c>
      <c r="F4" s="35" t="s">
        <v>36</v>
      </c>
      <c r="G4" s="4" t="s">
        <v>44</v>
      </c>
    </row>
    <row r="5" spans="2:7" ht="15.75" customHeight="1">
      <c r="B5" s="47"/>
      <c r="C5" s="5" t="s">
        <v>3</v>
      </c>
      <c r="D5" s="29">
        <v>50.1</v>
      </c>
      <c r="E5" s="35" t="s">
        <v>32</v>
      </c>
      <c r="F5" s="35" t="s">
        <v>36</v>
      </c>
      <c r="G5" s="4" t="s">
        <v>42</v>
      </c>
    </row>
    <row r="6" spans="2:7" ht="17.25" customHeight="1">
      <c r="B6" s="47"/>
      <c r="C6" s="5" t="s">
        <v>4</v>
      </c>
      <c r="D6" s="29">
        <v>131</v>
      </c>
      <c r="E6" s="35" t="s">
        <v>32</v>
      </c>
      <c r="F6" s="35" t="s">
        <v>36</v>
      </c>
      <c r="G6" s="4" t="s">
        <v>43</v>
      </c>
    </row>
    <row r="7" spans="2:7">
      <c r="B7" s="47"/>
      <c r="C7" s="5" t="s">
        <v>5</v>
      </c>
      <c r="D7" s="30">
        <v>620</v>
      </c>
      <c r="E7" s="35" t="s">
        <v>34</v>
      </c>
      <c r="F7" s="35" t="s">
        <v>47</v>
      </c>
      <c r="G7" s="9" t="s">
        <v>30</v>
      </c>
    </row>
    <row r="8" spans="2:7">
      <c r="B8" s="47"/>
      <c r="C8" s="5" t="s">
        <v>6</v>
      </c>
      <c r="D8" s="30">
        <v>-5065</v>
      </c>
      <c r="E8" s="35" t="s">
        <v>32</v>
      </c>
      <c r="F8" s="35" t="s">
        <v>35</v>
      </c>
      <c r="G8" s="9" t="s">
        <v>29</v>
      </c>
    </row>
    <row r="9" spans="2:7">
      <c r="B9" s="47"/>
      <c r="C9" s="5" t="s">
        <v>7</v>
      </c>
      <c r="D9" s="31">
        <f>(D5-(D8/100))/(D7/10000)</f>
        <v>1625</v>
      </c>
      <c r="E9" s="33" t="s">
        <v>33</v>
      </c>
      <c r="F9" s="33" t="s">
        <v>36</v>
      </c>
      <c r="G9" s="9" t="s">
        <v>28</v>
      </c>
    </row>
    <row r="10" spans="2:7">
      <c r="B10" s="47"/>
      <c r="C10" s="5" t="s">
        <v>8</v>
      </c>
      <c r="D10" s="31">
        <f>(D6-(D8/100))/(D7/10000)</f>
        <v>2929.8387096774195</v>
      </c>
      <c r="E10" s="33" t="s">
        <v>33</v>
      </c>
      <c r="F10" s="33" t="s">
        <v>36</v>
      </c>
      <c r="G10" s="9" t="s">
        <v>28</v>
      </c>
    </row>
    <row r="11" spans="2:7">
      <c r="B11" s="47"/>
      <c r="C11" s="10" t="s">
        <v>9</v>
      </c>
      <c r="D11" s="32">
        <f>INT((D4-D3)*10000/(D10-D9))</f>
        <v>604</v>
      </c>
      <c r="E11" s="35" t="s">
        <v>34</v>
      </c>
      <c r="F11" s="35" t="s">
        <v>47</v>
      </c>
      <c r="G11" s="4" t="s">
        <v>37</v>
      </c>
    </row>
    <row r="12" spans="2:7">
      <c r="B12" s="47"/>
      <c r="C12" s="10" t="s">
        <v>10</v>
      </c>
      <c r="D12" s="32">
        <f>(D4-(D10*(D4-D3)/(D10-D9)))*100</f>
        <v>-4656.436341161927</v>
      </c>
      <c r="E12" s="35" t="s">
        <v>32</v>
      </c>
      <c r="F12" s="35" t="s">
        <v>35</v>
      </c>
      <c r="G12" s="4" t="s">
        <v>37</v>
      </c>
    </row>
    <row r="13" spans="2:7">
      <c r="B13" s="43" t="s">
        <v>11</v>
      </c>
      <c r="C13" s="12" t="s">
        <v>1</v>
      </c>
      <c r="D13" s="25">
        <v>51.67</v>
      </c>
      <c r="E13" s="36" t="s">
        <v>32</v>
      </c>
      <c r="F13" s="36" t="s">
        <v>36</v>
      </c>
      <c r="G13" s="14" t="s">
        <v>38</v>
      </c>
    </row>
    <row r="14" spans="2:7">
      <c r="B14" s="43"/>
      <c r="C14" s="12" t="s">
        <v>2</v>
      </c>
      <c r="D14" s="25">
        <v>130.55000000000001</v>
      </c>
      <c r="E14" s="36" t="s">
        <v>32</v>
      </c>
      <c r="F14" s="36" t="s">
        <v>36</v>
      </c>
      <c r="G14" s="14" t="s">
        <v>44</v>
      </c>
    </row>
    <row r="15" spans="2:7" ht="17.25" customHeight="1">
      <c r="B15" s="43"/>
      <c r="C15" s="12" t="s">
        <v>3</v>
      </c>
      <c r="D15" s="23">
        <v>40</v>
      </c>
      <c r="E15" s="36" t="s">
        <v>32</v>
      </c>
      <c r="F15" s="36" t="s">
        <v>36</v>
      </c>
      <c r="G15" s="14" t="s">
        <v>42</v>
      </c>
    </row>
    <row r="16" spans="2:7" ht="17.25" customHeight="1">
      <c r="B16" s="43"/>
      <c r="C16" s="12" t="s">
        <v>4</v>
      </c>
      <c r="D16" s="23">
        <v>118.2</v>
      </c>
      <c r="E16" s="36" t="s">
        <v>32</v>
      </c>
      <c r="F16" s="36" t="s">
        <v>36</v>
      </c>
      <c r="G16" s="14" t="s">
        <v>43</v>
      </c>
    </row>
    <row r="17" spans="2:7">
      <c r="B17" s="43"/>
      <c r="C17" s="12" t="s">
        <v>12</v>
      </c>
      <c r="D17" s="26">
        <v>614</v>
      </c>
      <c r="E17" s="34" t="s">
        <v>34</v>
      </c>
      <c r="F17" s="34" t="s">
        <v>47</v>
      </c>
      <c r="G17" s="16" t="s">
        <v>30</v>
      </c>
    </row>
    <row r="18" spans="2:7">
      <c r="B18" s="43"/>
      <c r="C18" s="12" t="s">
        <v>13</v>
      </c>
      <c r="D18" s="26">
        <v>-5382</v>
      </c>
      <c r="E18" s="34" t="s">
        <v>32</v>
      </c>
      <c r="F18" s="34" t="s">
        <v>35</v>
      </c>
      <c r="G18" s="16" t="s">
        <v>29</v>
      </c>
    </row>
    <row r="19" spans="2:7">
      <c r="B19" s="43"/>
      <c r="C19" s="12" t="s">
        <v>7</v>
      </c>
      <c r="D19" s="15">
        <f>(D15-(D18/100))/(D17/10000)</f>
        <v>1528.0130293159607</v>
      </c>
      <c r="E19" s="34" t="s">
        <v>33</v>
      </c>
      <c r="F19" s="34" t="s">
        <v>36</v>
      </c>
      <c r="G19" s="16" t="s">
        <v>28</v>
      </c>
    </row>
    <row r="20" spans="2:7">
      <c r="B20" s="43"/>
      <c r="C20" s="12" t="s">
        <v>8</v>
      </c>
      <c r="D20" s="15">
        <f>(D16-(D18/100))/(D17/10000)</f>
        <v>2801.6286644951142</v>
      </c>
      <c r="E20" s="34" t="s">
        <v>33</v>
      </c>
      <c r="F20" s="34" t="s">
        <v>36</v>
      </c>
      <c r="G20" s="16" t="s">
        <v>28</v>
      </c>
    </row>
    <row r="21" spans="2:7">
      <c r="B21" s="43"/>
      <c r="C21" s="17" t="s">
        <v>14</v>
      </c>
      <c r="D21" s="18">
        <f>INT((D14-D13)*10000/(D20-D19))</f>
        <v>619</v>
      </c>
      <c r="E21" s="34" t="s">
        <v>34</v>
      </c>
      <c r="F21" s="34" t="s">
        <v>47</v>
      </c>
      <c r="G21" s="14" t="s">
        <v>37</v>
      </c>
    </row>
    <row r="22" spans="2:7">
      <c r="B22" s="43"/>
      <c r="C22" s="17" t="s">
        <v>15</v>
      </c>
      <c r="D22" s="18">
        <f>(D14-(D20*(D14-D13)/(D20-D19)))*100</f>
        <v>-4296.5826086956495</v>
      </c>
      <c r="E22" s="34" t="s">
        <v>32</v>
      </c>
      <c r="F22" s="34" t="s">
        <v>35</v>
      </c>
      <c r="G22" s="14" t="s">
        <v>37</v>
      </c>
    </row>
    <row r="23" spans="2:7">
      <c r="B23" s="44" t="s">
        <v>16</v>
      </c>
      <c r="C23" s="5" t="s">
        <v>17</v>
      </c>
      <c r="D23" s="22">
        <v>51.67</v>
      </c>
      <c r="E23" s="35" t="s">
        <v>32</v>
      </c>
      <c r="F23" s="35" t="s">
        <v>36</v>
      </c>
      <c r="G23" s="4" t="s">
        <v>40</v>
      </c>
    </row>
    <row r="24" spans="2:7">
      <c r="B24" s="45"/>
      <c r="C24" s="5" t="s">
        <v>18</v>
      </c>
      <c r="D24" s="22">
        <v>130.55000000000001</v>
      </c>
      <c r="E24" s="35" t="s">
        <v>32</v>
      </c>
      <c r="F24" s="35" t="s">
        <v>36</v>
      </c>
      <c r="G24" s="4" t="s">
        <v>41</v>
      </c>
    </row>
    <row r="25" spans="2:7" ht="16.5" customHeight="1">
      <c r="B25" s="45"/>
      <c r="C25" s="5" t="s">
        <v>19</v>
      </c>
      <c r="D25" s="23">
        <v>94.5</v>
      </c>
      <c r="E25" s="35" t="s">
        <v>32</v>
      </c>
      <c r="F25" s="35" t="s">
        <v>36</v>
      </c>
      <c r="G25" s="4" t="s">
        <v>45</v>
      </c>
    </row>
    <row r="26" spans="2:7" ht="16.5" customHeight="1">
      <c r="B26" s="45"/>
      <c r="C26" s="5" t="s">
        <v>20</v>
      </c>
      <c r="D26" s="23">
        <v>190.2</v>
      </c>
      <c r="E26" s="35" t="s">
        <v>32</v>
      </c>
      <c r="F26" s="35" t="s">
        <v>36</v>
      </c>
      <c r="G26" s="4" t="s">
        <v>46</v>
      </c>
    </row>
    <row r="27" spans="2:7">
      <c r="B27" s="45"/>
      <c r="C27" s="5" t="s">
        <v>5</v>
      </c>
      <c r="D27" s="24">
        <v>700</v>
      </c>
      <c r="E27" s="35" t="s">
        <v>34</v>
      </c>
      <c r="F27" s="35" t="s">
        <v>47</v>
      </c>
      <c r="G27" s="9" t="s">
        <v>30</v>
      </c>
    </row>
    <row r="28" spans="2:7">
      <c r="B28" s="45"/>
      <c r="C28" s="5" t="s">
        <v>6</v>
      </c>
      <c r="D28" s="24">
        <v>-4488</v>
      </c>
      <c r="E28" s="35" t="s">
        <v>32</v>
      </c>
      <c r="F28" s="35" t="s">
        <v>35</v>
      </c>
      <c r="G28" s="9" t="s">
        <v>29</v>
      </c>
    </row>
    <row r="29" spans="2:7">
      <c r="B29" s="45"/>
      <c r="C29" s="5" t="s">
        <v>21</v>
      </c>
      <c r="D29" s="8">
        <f>(D25-(D28/100))/(D27/10000)</f>
        <v>1991.1428571428569</v>
      </c>
      <c r="E29" s="33" t="s">
        <v>33</v>
      </c>
      <c r="F29" s="33" t="s">
        <v>36</v>
      </c>
      <c r="G29" s="9" t="s">
        <v>28</v>
      </c>
    </row>
    <row r="30" spans="2:7">
      <c r="B30" s="45"/>
      <c r="C30" s="5" t="s">
        <v>22</v>
      </c>
      <c r="D30" s="8">
        <f>(D26-(D28/100))/(D27/10000)</f>
        <v>3358.2857142857138</v>
      </c>
      <c r="E30" s="33" t="s">
        <v>33</v>
      </c>
      <c r="F30" s="33" t="s">
        <v>36</v>
      </c>
      <c r="G30" s="9" t="s">
        <v>28</v>
      </c>
    </row>
    <row r="31" spans="2:7">
      <c r="B31" s="45"/>
      <c r="C31" s="10" t="s">
        <v>9</v>
      </c>
      <c r="D31" s="11">
        <f>INT((D24-D23)*10000/(D30-D29))</f>
        <v>576</v>
      </c>
      <c r="E31" s="35" t="s">
        <v>34</v>
      </c>
      <c r="F31" s="35" t="s">
        <v>47</v>
      </c>
      <c r="G31" s="4" t="s">
        <v>37</v>
      </c>
    </row>
    <row r="32" spans="2:7">
      <c r="B32" s="46"/>
      <c r="C32" s="10" t="s">
        <v>10</v>
      </c>
      <c r="D32" s="11">
        <f>(D24-(D30*(D24-D23)/(D30-D29)))*100</f>
        <v>-6321.2909090909106</v>
      </c>
      <c r="E32" s="35" t="s">
        <v>32</v>
      </c>
      <c r="F32" s="35" t="s">
        <v>35</v>
      </c>
      <c r="G32" s="4" t="s">
        <v>37</v>
      </c>
    </row>
    <row r="33" spans="2:7">
      <c r="B33" s="43" t="s">
        <v>23</v>
      </c>
      <c r="C33" s="19" t="s">
        <v>17</v>
      </c>
      <c r="D33" s="25">
        <v>51.67</v>
      </c>
      <c r="E33" s="36" t="s">
        <v>32</v>
      </c>
      <c r="F33" s="36" t="s">
        <v>36</v>
      </c>
      <c r="G33" s="14" t="s">
        <v>40</v>
      </c>
    </row>
    <row r="34" spans="2:7">
      <c r="B34" s="43"/>
      <c r="C34" s="19" t="s">
        <v>18</v>
      </c>
      <c r="D34" s="25">
        <v>130.55000000000001</v>
      </c>
      <c r="E34" s="36" t="s">
        <v>32</v>
      </c>
      <c r="F34" s="36" t="s">
        <v>36</v>
      </c>
      <c r="G34" s="14" t="s">
        <v>41</v>
      </c>
    </row>
    <row r="35" spans="2:7" ht="15" customHeight="1">
      <c r="B35" s="43"/>
      <c r="C35" s="19" t="s">
        <v>19</v>
      </c>
      <c r="D35" s="23">
        <v>43.6</v>
      </c>
      <c r="E35" s="36" t="s">
        <v>32</v>
      </c>
      <c r="F35" s="36" t="s">
        <v>36</v>
      </c>
      <c r="G35" s="14" t="s">
        <v>45</v>
      </c>
    </row>
    <row r="36" spans="2:7" ht="15.75" customHeight="1">
      <c r="B36" s="43"/>
      <c r="C36" s="19" t="s">
        <v>20</v>
      </c>
      <c r="D36" s="23">
        <v>128.9</v>
      </c>
      <c r="E36" s="36" t="s">
        <v>32</v>
      </c>
      <c r="F36" s="36" t="s">
        <v>36</v>
      </c>
      <c r="G36" s="14" t="s">
        <v>46</v>
      </c>
    </row>
    <row r="37" spans="2:7">
      <c r="B37" s="43"/>
      <c r="C37" s="19" t="s">
        <v>12</v>
      </c>
      <c r="D37" s="26">
        <v>700</v>
      </c>
      <c r="E37" s="34" t="s">
        <v>34</v>
      </c>
      <c r="F37" s="34" t="s">
        <v>47</v>
      </c>
      <c r="G37" s="16" t="s">
        <v>30</v>
      </c>
    </row>
    <row r="38" spans="2:7">
      <c r="B38" s="43"/>
      <c r="C38" s="19" t="s">
        <v>13</v>
      </c>
      <c r="D38" s="26">
        <v>-4512</v>
      </c>
      <c r="E38" s="34" t="s">
        <v>32</v>
      </c>
      <c r="F38" s="34" t="s">
        <v>35</v>
      </c>
      <c r="G38" s="16" t="s">
        <v>29</v>
      </c>
    </row>
    <row r="39" spans="2:7">
      <c r="B39" s="43"/>
      <c r="C39" s="19" t="s">
        <v>21</v>
      </c>
      <c r="D39" s="15">
        <f>(D35-(D38/100))/(D37/10000)</f>
        <v>1267.4285714285713</v>
      </c>
      <c r="E39" s="34" t="s">
        <v>33</v>
      </c>
      <c r="F39" s="34" t="s">
        <v>36</v>
      </c>
      <c r="G39" s="16" t="s">
        <v>28</v>
      </c>
    </row>
    <row r="40" spans="2:7">
      <c r="B40" s="43"/>
      <c r="C40" s="19" t="s">
        <v>22</v>
      </c>
      <c r="D40" s="15">
        <f>(D36-(D38/100))/(D37/10000)</f>
        <v>2486</v>
      </c>
      <c r="E40" s="34" t="s">
        <v>33</v>
      </c>
      <c r="F40" s="34" t="s">
        <v>36</v>
      </c>
      <c r="G40" s="16" t="s">
        <v>28</v>
      </c>
    </row>
    <row r="41" spans="2:7">
      <c r="B41" s="43"/>
      <c r="C41" s="20" t="s">
        <v>14</v>
      </c>
      <c r="D41" s="18">
        <f>INT((D34-D33)*10000/(D40-D39))</f>
        <v>647</v>
      </c>
      <c r="E41" s="34" t="s">
        <v>34</v>
      </c>
      <c r="F41" s="34" t="s">
        <v>47</v>
      </c>
      <c r="G41" s="14" t="s">
        <v>37</v>
      </c>
    </row>
    <row r="42" spans="2:7">
      <c r="B42" s="43"/>
      <c r="C42" s="20" t="s">
        <v>15</v>
      </c>
      <c r="D42" s="18">
        <f>(D34-(D40*(D34-D33)/(D40-D39)))*100</f>
        <v>-3037.2597889800686</v>
      </c>
      <c r="E42" s="34" t="s">
        <v>32</v>
      </c>
      <c r="F42" s="34" t="s">
        <v>35</v>
      </c>
      <c r="G42" s="14" t="s">
        <v>37</v>
      </c>
    </row>
  </sheetData>
  <mergeCells count="4">
    <mergeCell ref="B3:B12"/>
    <mergeCell ref="B13:B22"/>
    <mergeCell ref="B23:B32"/>
    <mergeCell ref="B33:B4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/>
  </sheetViews>
  <sheetFormatPr defaultRowHeight="15"/>
  <cols>
    <col min="1" max="1" width="4.42578125" customWidth="1"/>
    <col min="2" max="2" width="16.85546875" bestFit="1" customWidth="1"/>
    <col min="3" max="3" width="31.28515625" bestFit="1" customWidth="1"/>
    <col min="5" max="5" width="13.140625" bestFit="1" customWidth="1"/>
    <col min="6" max="6" width="10" bestFit="1" customWidth="1"/>
    <col min="7" max="7" width="120.5703125" bestFit="1" customWidth="1"/>
  </cols>
  <sheetData>
    <row r="2" spans="2:7">
      <c r="B2" s="1" t="s">
        <v>24</v>
      </c>
      <c r="C2" s="1" t="s">
        <v>25</v>
      </c>
      <c r="D2" s="1" t="s">
        <v>26</v>
      </c>
      <c r="E2" s="1" t="s">
        <v>31</v>
      </c>
      <c r="F2" s="1" t="s">
        <v>39</v>
      </c>
      <c r="G2" s="1" t="s">
        <v>27</v>
      </c>
    </row>
    <row r="3" spans="2:7">
      <c r="B3" s="46" t="s">
        <v>0</v>
      </c>
      <c r="C3" s="2" t="s">
        <v>1</v>
      </c>
      <c r="D3" s="3">
        <v>51.67</v>
      </c>
      <c r="E3" s="35" t="s">
        <v>32</v>
      </c>
      <c r="F3" s="35" t="s">
        <v>36</v>
      </c>
      <c r="G3" s="4" t="s">
        <v>38</v>
      </c>
    </row>
    <row r="4" spans="2:7">
      <c r="B4" s="47"/>
      <c r="C4" s="5" t="s">
        <v>2</v>
      </c>
      <c r="D4" s="6">
        <v>130.55000000000001</v>
      </c>
      <c r="E4" s="35" t="s">
        <v>32</v>
      </c>
      <c r="F4" s="35" t="s">
        <v>36</v>
      </c>
      <c r="G4" s="4" t="s">
        <v>44</v>
      </c>
    </row>
    <row r="5" spans="2:7">
      <c r="B5" s="47"/>
      <c r="C5" s="5" t="s">
        <v>3</v>
      </c>
      <c r="D5" s="7">
        <v>50.1</v>
      </c>
      <c r="E5" s="35" t="s">
        <v>32</v>
      </c>
      <c r="F5" s="35" t="s">
        <v>36</v>
      </c>
      <c r="G5" s="4" t="s">
        <v>42</v>
      </c>
    </row>
    <row r="6" spans="2:7">
      <c r="B6" s="47"/>
      <c r="C6" s="5" t="s">
        <v>4</v>
      </c>
      <c r="D6" s="7">
        <v>131</v>
      </c>
      <c r="E6" s="35" t="s">
        <v>32</v>
      </c>
      <c r="F6" s="35" t="s">
        <v>36</v>
      </c>
      <c r="G6" s="4" t="s">
        <v>43</v>
      </c>
    </row>
    <row r="7" spans="2:7">
      <c r="B7" s="47"/>
      <c r="C7" s="5" t="s">
        <v>5</v>
      </c>
      <c r="D7" s="8">
        <v>620</v>
      </c>
      <c r="E7" s="35" t="s">
        <v>34</v>
      </c>
      <c r="F7" s="35" t="s">
        <v>47</v>
      </c>
      <c r="G7" s="9" t="s">
        <v>30</v>
      </c>
    </row>
    <row r="8" spans="2:7">
      <c r="B8" s="47"/>
      <c r="C8" s="5" t="s">
        <v>6</v>
      </c>
      <c r="D8" s="8">
        <v>-5065</v>
      </c>
      <c r="E8" s="35" t="s">
        <v>32</v>
      </c>
      <c r="F8" s="35" t="s">
        <v>35</v>
      </c>
      <c r="G8" s="9" t="s">
        <v>29</v>
      </c>
    </row>
    <row r="9" spans="2:7">
      <c r="B9" s="47"/>
      <c r="C9" s="5" t="s">
        <v>7</v>
      </c>
      <c r="D9" s="8">
        <f>(D5-(D8/100))/(D7/10000)</f>
        <v>1625</v>
      </c>
      <c r="E9" s="33" t="s">
        <v>33</v>
      </c>
      <c r="F9" s="33" t="s">
        <v>36</v>
      </c>
      <c r="G9" s="9" t="s">
        <v>28</v>
      </c>
    </row>
    <row r="10" spans="2:7">
      <c r="B10" s="47"/>
      <c r="C10" s="5" t="s">
        <v>8</v>
      </c>
      <c r="D10" s="8">
        <f>(D6-(D8/100))/(D7/10000)</f>
        <v>2929.8387096774195</v>
      </c>
      <c r="E10" s="33" t="s">
        <v>33</v>
      </c>
      <c r="F10" s="33" t="s">
        <v>36</v>
      </c>
      <c r="G10" s="9" t="s">
        <v>28</v>
      </c>
    </row>
    <row r="11" spans="2:7">
      <c r="B11" s="47"/>
      <c r="C11" s="10" t="s">
        <v>9</v>
      </c>
      <c r="D11" s="11">
        <f>INT((D4-D3)*10000/(D10-D9))</f>
        <v>604</v>
      </c>
      <c r="E11" s="35" t="s">
        <v>34</v>
      </c>
      <c r="F11" s="35" t="s">
        <v>47</v>
      </c>
      <c r="G11" s="4" t="s">
        <v>37</v>
      </c>
    </row>
    <row r="12" spans="2:7">
      <c r="B12" s="47"/>
      <c r="C12" s="10" t="s">
        <v>10</v>
      </c>
      <c r="D12" s="11">
        <f>(D4-(D10*(D4-D3)/(D10-D9)))*100</f>
        <v>-4656.436341161927</v>
      </c>
      <c r="E12" s="35" t="s">
        <v>32</v>
      </c>
      <c r="F12" s="35" t="s">
        <v>35</v>
      </c>
      <c r="G12" s="4" t="s">
        <v>37</v>
      </c>
    </row>
    <row r="13" spans="2:7">
      <c r="B13" s="43" t="s">
        <v>11</v>
      </c>
      <c r="C13" s="12" t="s">
        <v>1</v>
      </c>
      <c r="D13" s="13">
        <v>51.67</v>
      </c>
      <c r="E13" s="36" t="s">
        <v>32</v>
      </c>
      <c r="F13" s="36" t="s">
        <v>36</v>
      </c>
      <c r="G13" s="14" t="s">
        <v>38</v>
      </c>
    </row>
    <row r="14" spans="2:7">
      <c r="B14" s="43"/>
      <c r="C14" s="12" t="s">
        <v>2</v>
      </c>
      <c r="D14" s="13">
        <v>130.55000000000001</v>
      </c>
      <c r="E14" s="36" t="s">
        <v>32</v>
      </c>
      <c r="F14" s="36" t="s">
        <v>36</v>
      </c>
      <c r="G14" s="14" t="s">
        <v>44</v>
      </c>
    </row>
    <row r="15" spans="2:7">
      <c r="B15" s="43"/>
      <c r="C15" s="12" t="s">
        <v>3</v>
      </c>
      <c r="D15" s="7">
        <v>40</v>
      </c>
      <c r="E15" s="36" t="s">
        <v>32</v>
      </c>
      <c r="F15" s="36" t="s">
        <v>36</v>
      </c>
      <c r="G15" s="14" t="s">
        <v>42</v>
      </c>
    </row>
    <row r="16" spans="2:7">
      <c r="B16" s="43"/>
      <c r="C16" s="12" t="s">
        <v>4</v>
      </c>
      <c r="D16" s="7">
        <v>118.2</v>
      </c>
      <c r="E16" s="36" t="s">
        <v>32</v>
      </c>
      <c r="F16" s="36" t="s">
        <v>36</v>
      </c>
      <c r="G16" s="14" t="s">
        <v>43</v>
      </c>
    </row>
    <row r="17" spans="2:7">
      <c r="B17" s="43"/>
      <c r="C17" s="12" t="s">
        <v>12</v>
      </c>
      <c r="D17" s="15">
        <v>614</v>
      </c>
      <c r="E17" s="34" t="s">
        <v>34</v>
      </c>
      <c r="F17" s="34" t="s">
        <v>47</v>
      </c>
      <c r="G17" s="16" t="s">
        <v>30</v>
      </c>
    </row>
    <row r="18" spans="2:7">
      <c r="B18" s="43"/>
      <c r="C18" s="12" t="s">
        <v>13</v>
      </c>
      <c r="D18" s="15">
        <v>-5382</v>
      </c>
      <c r="E18" s="34" t="s">
        <v>32</v>
      </c>
      <c r="F18" s="34" t="s">
        <v>35</v>
      </c>
      <c r="G18" s="16" t="s">
        <v>29</v>
      </c>
    </row>
    <row r="19" spans="2:7">
      <c r="B19" s="43"/>
      <c r="C19" s="12" t="s">
        <v>7</v>
      </c>
      <c r="D19" s="15">
        <f>(D15-(D18/100))/(D17/10000)</f>
        <v>1528.0130293159607</v>
      </c>
      <c r="E19" s="34" t="s">
        <v>33</v>
      </c>
      <c r="F19" s="34" t="s">
        <v>36</v>
      </c>
      <c r="G19" s="16" t="s">
        <v>28</v>
      </c>
    </row>
    <row r="20" spans="2:7">
      <c r="B20" s="43"/>
      <c r="C20" s="12" t="s">
        <v>8</v>
      </c>
      <c r="D20" s="15">
        <f>(D16-(D18/100))/(D17/10000)</f>
        <v>2801.6286644951142</v>
      </c>
      <c r="E20" s="34" t="s">
        <v>33</v>
      </c>
      <c r="F20" s="34" t="s">
        <v>36</v>
      </c>
      <c r="G20" s="16" t="s">
        <v>28</v>
      </c>
    </row>
    <row r="21" spans="2:7">
      <c r="B21" s="43"/>
      <c r="C21" s="17" t="s">
        <v>14</v>
      </c>
      <c r="D21" s="18">
        <f>INT((D14-D13)*10000/(D20-D19))</f>
        <v>619</v>
      </c>
      <c r="E21" s="34" t="s">
        <v>34</v>
      </c>
      <c r="F21" s="34" t="s">
        <v>47</v>
      </c>
      <c r="G21" s="14" t="s">
        <v>37</v>
      </c>
    </row>
    <row r="22" spans="2:7">
      <c r="B22" s="43"/>
      <c r="C22" s="17" t="s">
        <v>15</v>
      </c>
      <c r="D22" s="18">
        <f>(D14-(D20*(D14-D13)/(D20-D19)))*100</f>
        <v>-4296.5826086956495</v>
      </c>
      <c r="E22" s="34" t="s">
        <v>32</v>
      </c>
      <c r="F22" s="34" t="s">
        <v>35</v>
      </c>
      <c r="G22" s="14" t="s">
        <v>37</v>
      </c>
    </row>
    <row r="23" spans="2:7">
      <c r="B23" s="44" t="s">
        <v>16</v>
      </c>
      <c r="C23" s="5" t="s">
        <v>17</v>
      </c>
      <c r="D23" s="6">
        <v>51.67</v>
      </c>
      <c r="E23" s="35" t="s">
        <v>32</v>
      </c>
      <c r="F23" s="35" t="s">
        <v>36</v>
      </c>
      <c r="G23" s="4" t="s">
        <v>40</v>
      </c>
    </row>
    <row r="24" spans="2:7">
      <c r="B24" s="45"/>
      <c r="C24" s="5" t="s">
        <v>18</v>
      </c>
      <c r="D24" s="6">
        <v>130.55000000000001</v>
      </c>
      <c r="E24" s="35" t="s">
        <v>32</v>
      </c>
      <c r="F24" s="35" t="s">
        <v>36</v>
      </c>
      <c r="G24" s="4" t="s">
        <v>41</v>
      </c>
    </row>
    <row r="25" spans="2:7">
      <c r="B25" s="45"/>
      <c r="C25" s="5" t="s">
        <v>19</v>
      </c>
      <c r="D25" s="7">
        <v>94.5</v>
      </c>
      <c r="E25" s="35" t="s">
        <v>32</v>
      </c>
      <c r="F25" s="35" t="s">
        <v>36</v>
      </c>
      <c r="G25" s="4" t="s">
        <v>45</v>
      </c>
    </row>
    <row r="26" spans="2:7">
      <c r="B26" s="45"/>
      <c r="C26" s="5" t="s">
        <v>20</v>
      </c>
      <c r="D26" s="7">
        <v>190.2</v>
      </c>
      <c r="E26" s="35" t="s">
        <v>32</v>
      </c>
      <c r="F26" s="35" t="s">
        <v>36</v>
      </c>
      <c r="G26" s="4" t="s">
        <v>46</v>
      </c>
    </row>
    <row r="27" spans="2:7">
      <c r="B27" s="45"/>
      <c r="C27" s="5" t="s">
        <v>5</v>
      </c>
      <c r="D27" s="8">
        <v>700</v>
      </c>
      <c r="E27" s="35" t="s">
        <v>34</v>
      </c>
      <c r="F27" s="35" t="s">
        <v>47</v>
      </c>
      <c r="G27" s="9" t="s">
        <v>30</v>
      </c>
    </row>
    <row r="28" spans="2:7">
      <c r="B28" s="45"/>
      <c r="C28" s="5" t="s">
        <v>6</v>
      </c>
      <c r="D28" s="8">
        <v>-4488</v>
      </c>
      <c r="E28" s="35" t="s">
        <v>32</v>
      </c>
      <c r="F28" s="35" t="s">
        <v>35</v>
      </c>
      <c r="G28" s="9" t="s">
        <v>29</v>
      </c>
    </row>
    <row r="29" spans="2:7">
      <c r="B29" s="45"/>
      <c r="C29" s="5" t="s">
        <v>21</v>
      </c>
      <c r="D29" s="8">
        <f>(D25-(D28/100))/(D27/10000)</f>
        <v>1991.1428571428569</v>
      </c>
      <c r="E29" s="33" t="s">
        <v>33</v>
      </c>
      <c r="F29" s="33" t="s">
        <v>36</v>
      </c>
      <c r="G29" s="9" t="s">
        <v>28</v>
      </c>
    </row>
    <row r="30" spans="2:7">
      <c r="B30" s="45"/>
      <c r="C30" s="5" t="s">
        <v>22</v>
      </c>
      <c r="D30" s="8">
        <f>(D26-(D28/100))/(D27/10000)</f>
        <v>3358.2857142857138</v>
      </c>
      <c r="E30" s="33" t="s">
        <v>33</v>
      </c>
      <c r="F30" s="33" t="s">
        <v>36</v>
      </c>
      <c r="G30" s="9" t="s">
        <v>28</v>
      </c>
    </row>
    <row r="31" spans="2:7">
      <c r="B31" s="45"/>
      <c r="C31" s="10" t="s">
        <v>9</v>
      </c>
      <c r="D31" s="11">
        <f>INT((D24-D23)*10000/(D30-D29))</f>
        <v>576</v>
      </c>
      <c r="E31" s="35" t="s">
        <v>34</v>
      </c>
      <c r="F31" s="35" t="s">
        <v>47</v>
      </c>
      <c r="G31" s="4" t="s">
        <v>37</v>
      </c>
    </row>
    <row r="32" spans="2:7">
      <c r="B32" s="46"/>
      <c r="C32" s="10" t="s">
        <v>10</v>
      </c>
      <c r="D32" s="11">
        <f>(D24-(D30*(D24-D23)/(D30-D29)))*100</f>
        <v>-6321.2909090909106</v>
      </c>
      <c r="E32" s="35" t="s">
        <v>32</v>
      </c>
      <c r="F32" s="35" t="s">
        <v>35</v>
      </c>
      <c r="G32" s="4" t="s">
        <v>37</v>
      </c>
    </row>
    <row r="33" spans="2:7">
      <c r="B33" s="43" t="s">
        <v>23</v>
      </c>
      <c r="C33" s="19" t="s">
        <v>17</v>
      </c>
      <c r="D33" s="13">
        <v>51.67</v>
      </c>
      <c r="E33" s="36" t="s">
        <v>32</v>
      </c>
      <c r="F33" s="36" t="s">
        <v>36</v>
      </c>
      <c r="G33" s="14" t="s">
        <v>40</v>
      </c>
    </row>
    <row r="34" spans="2:7">
      <c r="B34" s="43"/>
      <c r="C34" s="19" t="s">
        <v>18</v>
      </c>
      <c r="D34" s="13">
        <v>130.55000000000001</v>
      </c>
      <c r="E34" s="36" t="s">
        <v>32</v>
      </c>
      <c r="F34" s="36" t="s">
        <v>36</v>
      </c>
      <c r="G34" s="14" t="s">
        <v>41</v>
      </c>
    </row>
    <row r="35" spans="2:7">
      <c r="B35" s="43"/>
      <c r="C35" s="19" t="s">
        <v>19</v>
      </c>
      <c r="D35" s="7">
        <v>43.6</v>
      </c>
      <c r="E35" s="36" t="s">
        <v>32</v>
      </c>
      <c r="F35" s="36" t="s">
        <v>36</v>
      </c>
      <c r="G35" s="14" t="s">
        <v>45</v>
      </c>
    </row>
    <row r="36" spans="2:7">
      <c r="B36" s="43"/>
      <c r="C36" s="19" t="s">
        <v>20</v>
      </c>
      <c r="D36" s="7">
        <v>128.9</v>
      </c>
      <c r="E36" s="36" t="s">
        <v>32</v>
      </c>
      <c r="F36" s="36" t="s">
        <v>36</v>
      </c>
      <c r="G36" s="14" t="s">
        <v>46</v>
      </c>
    </row>
    <row r="37" spans="2:7">
      <c r="B37" s="43"/>
      <c r="C37" s="19" t="s">
        <v>12</v>
      </c>
      <c r="D37" s="15">
        <v>700</v>
      </c>
      <c r="E37" s="34" t="s">
        <v>34</v>
      </c>
      <c r="F37" s="34" t="s">
        <v>47</v>
      </c>
      <c r="G37" s="16" t="s">
        <v>30</v>
      </c>
    </row>
    <row r="38" spans="2:7">
      <c r="B38" s="43"/>
      <c r="C38" s="19" t="s">
        <v>13</v>
      </c>
      <c r="D38" s="15">
        <v>-4512</v>
      </c>
      <c r="E38" s="34" t="s">
        <v>32</v>
      </c>
      <c r="F38" s="34" t="s">
        <v>35</v>
      </c>
      <c r="G38" s="16" t="s">
        <v>29</v>
      </c>
    </row>
    <row r="39" spans="2:7">
      <c r="B39" s="43"/>
      <c r="C39" s="19" t="s">
        <v>21</v>
      </c>
      <c r="D39" s="15">
        <f>(D35-(D38/100))/(D37/10000)</f>
        <v>1267.4285714285713</v>
      </c>
      <c r="E39" s="34" t="s">
        <v>33</v>
      </c>
      <c r="F39" s="34" t="s">
        <v>36</v>
      </c>
      <c r="G39" s="16" t="s">
        <v>28</v>
      </c>
    </row>
    <row r="40" spans="2:7">
      <c r="B40" s="43"/>
      <c r="C40" s="19" t="s">
        <v>22</v>
      </c>
      <c r="D40" s="15">
        <f>(D36-(D38/100))/(D37/10000)</f>
        <v>2486</v>
      </c>
      <c r="E40" s="34" t="s">
        <v>33</v>
      </c>
      <c r="F40" s="34" t="s">
        <v>36</v>
      </c>
      <c r="G40" s="16" t="s">
        <v>28</v>
      </c>
    </row>
    <row r="41" spans="2:7">
      <c r="B41" s="43"/>
      <c r="C41" s="20" t="s">
        <v>14</v>
      </c>
      <c r="D41" s="18">
        <f>INT((D34-D33)*10000/(D40-D39))</f>
        <v>647</v>
      </c>
      <c r="E41" s="34" t="s">
        <v>34</v>
      </c>
      <c r="F41" s="34" t="s">
        <v>47</v>
      </c>
      <c r="G41" s="14" t="s">
        <v>37</v>
      </c>
    </row>
    <row r="42" spans="2:7">
      <c r="B42" s="43"/>
      <c r="C42" s="20" t="s">
        <v>15</v>
      </c>
      <c r="D42" s="18">
        <f>(D34-(D40*(D34-D33)/(D40-D39)))*100</f>
        <v>-3037.2597889800686</v>
      </c>
      <c r="E42" s="34" t="s">
        <v>32</v>
      </c>
      <c r="F42" s="34" t="s">
        <v>35</v>
      </c>
      <c r="G42" s="14" t="s">
        <v>37</v>
      </c>
    </row>
  </sheetData>
  <sheetProtection sheet="1" objects="1" scenarios="1"/>
  <mergeCells count="4">
    <mergeCell ref="B3:B12"/>
    <mergeCell ref="B13:B22"/>
    <mergeCell ref="B23:B32"/>
    <mergeCell ref="B33:B4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Gen-2 Worksheet</vt:lpstr>
      <vt:lpstr>Gen-3 Worksheet</vt:lpstr>
      <vt:lpstr>Gen-3 Example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</dc:creator>
  <cp:lastModifiedBy>Azam</cp:lastModifiedBy>
  <dcterms:created xsi:type="dcterms:W3CDTF">2012-08-03T22:28:14Z</dcterms:created>
  <dcterms:modified xsi:type="dcterms:W3CDTF">2012-09-24T17:22:27Z</dcterms:modified>
</cp:coreProperties>
</file>