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c600d259f3662/Documents/"/>
    </mc:Choice>
  </mc:AlternateContent>
  <xr:revisionPtr revIDLastSave="0" documentId="8_{D85F7947-B716-49C0-B0A1-1E01B012BF34}" xr6:coauthVersionLast="47" xr6:coauthVersionMax="47" xr10:uidLastSave="{00000000-0000-0000-0000-000000000000}"/>
  <bookViews>
    <workbookView xWindow="-108" yWindow="-108" windowWidth="23256" windowHeight="13896" xr2:uid="{A781AAD6-65C7-4E32-8791-E84B7F432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8" i="1"/>
  <c r="C2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26" i="1"/>
  <c r="I27" i="1"/>
  <c r="E23" i="1"/>
  <c r="C23" i="1"/>
  <c r="C22" i="1"/>
  <c r="C21" i="1"/>
  <c r="C20" i="1"/>
  <c r="I21" i="1" s="1"/>
  <c r="D3" i="1"/>
  <c r="J6" i="1"/>
  <c r="J5" i="1"/>
  <c r="J4" i="1"/>
  <c r="J3" i="1"/>
  <c r="D5" i="1"/>
  <c r="D2" i="1"/>
  <c r="D4" i="1"/>
  <c r="H25" i="1" l="1"/>
  <c r="H24" i="1"/>
  <c r="H23" i="1"/>
  <c r="H20" i="1"/>
  <c r="H22" i="1"/>
  <c r="H32" i="1"/>
  <c r="H31" i="1"/>
  <c r="I20" i="1"/>
  <c r="J20" i="1" s="1"/>
  <c r="H30" i="1"/>
  <c r="I33" i="1"/>
  <c r="H29" i="1"/>
  <c r="I32" i="1"/>
  <c r="H28" i="1"/>
  <c r="I31" i="1"/>
  <c r="H27" i="1"/>
  <c r="I30" i="1"/>
  <c r="H26" i="1"/>
  <c r="I29" i="1"/>
  <c r="I28" i="1"/>
  <c r="I25" i="1"/>
  <c r="H33" i="1"/>
  <c r="H21" i="1"/>
  <c r="I24" i="1"/>
  <c r="I23" i="1"/>
  <c r="I22" i="1"/>
  <c r="C24" i="1" l="1"/>
</calcChain>
</file>

<file path=xl/sharedStrings.xml><?xml version="1.0" encoding="utf-8"?>
<sst xmlns="http://schemas.openxmlformats.org/spreadsheetml/2006/main" count="25" uniqueCount="18">
  <si>
    <t>89,6,90,34,65,234,8,3000,7,567,6,2,45,20</t>
  </si>
  <si>
    <t>mean</t>
  </si>
  <si>
    <t>median</t>
  </si>
  <si>
    <t>count</t>
  </si>
  <si>
    <t>mode</t>
  </si>
  <si>
    <t>5677,60,22, 34,6500,23, 869,67,900,1,2,6,1,70,1</t>
  </si>
  <si>
    <t>34,56,12,34,32,89,70,65,45,678,90,890,760,55</t>
  </si>
  <si>
    <t>mean deviation</t>
  </si>
  <si>
    <t>std deviation</t>
  </si>
  <si>
    <t>skewness</t>
  </si>
  <si>
    <t>kurtosis</t>
  </si>
  <si>
    <t>pop</t>
  </si>
  <si>
    <t>sample</t>
  </si>
  <si>
    <t>abs</t>
  </si>
  <si>
    <t>square ofi</t>
  </si>
  <si>
    <t>variance</t>
  </si>
  <si>
    <t>std_deviation</t>
  </si>
  <si>
    <t>givenno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</si>
</sst>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6759-FF8F-4D02-B31C-E81B9461EE5D}">
  <dimension ref="A1:J34"/>
  <sheetViews>
    <sheetView tabSelected="1" topLeftCell="A10" workbookViewId="0">
      <selection activeCell="J30" sqref="J30"/>
    </sheetView>
  </sheetViews>
  <sheetFormatPr defaultRowHeight="14.4" x14ac:dyDescent="0.3"/>
  <cols>
    <col min="2" max="2" width="19.5546875" customWidth="1"/>
    <col min="3" max="3" width="16.44140625" customWidth="1"/>
    <col min="8" max="8" width="11.5546875" customWidth="1"/>
    <col min="9" max="9" width="15.6640625" customWidth="1"/>
    <col min="10" max="10" width="16.88671875" customWidth="1"/>
    <col min="11" max="11" width="12" customWidth="1"/>
  </cols>
  <sheetData>
    <row r="1" spans="1:10" x14ac:dyDescent="0.3">
      <c r="A1" s="1" t="s">
        <v>0</v>
      </c>
      <c r="G1" s="1" t="s">
        <v>5</v>
      </c>
    </row>
    <row r="2" spans="1:10" x14ac:dyDescent="0.3">
      <c r="C2" t="s">
        <v>3</v>
      </c>
      <c r="D2">
        <f>COUNT(A3:A16)</f>
        <v>14</v>
      </c>
    </row>
    <row r="3" spans="1:10" x14ac:dyDescent="0.3">
      <c r="A3">
        <v>2</v>
      </c>
      <c r="C3" t="s">
        <v>1</v>
      </c>
      <c r="D3">
        <f>AVERAGE(A3:A16)</f>
        <v>297.85714285714283</v>
      </c>
      <c r="G3">
        <v>1</v>
      </c>
      <c r="I3" t="s">
        <v>3</v>
      </c>
      <c r="J3">
        <f>COUNT(G3:G17)</f>
        <v>15</v>
      </c>
    </row>
    <row r="4" spans="1:10" x14ac:dyDescent="0.3">
      <c r="A4">
        <v>6</v>
      </c>
      <c r="C4" t="s">
        <v>2</v>
      </c>
      <c r="D4">
        <f>MEDIAN(A3:A16)</f>
        <v>39.5</v>
      </c>
      <c r="G4">
        <v>1</v>
      </c>
      <c r="I4" t="s">
        <v>1</v>
      </c>
      <c r="J4">
        <f>AVERAGE(G3:G17)</f>
        <v>948.86666666666667</v>
      </c>
    </row>
    <row r="5" spans="1:10" x14ac:dyDescent="0.3">
      <c r="A5">
        <v>6</v>
      </c>
      <c r="C5" t="s">
        <v>4</v>
      </c>
      <c r="D5">
        <f>MODE(A3:A16)</f>
        <v>6</v>
      </c>
      <c r="G5">
        <v>1</v>
      </c>
      <c r="I5" t="s">
        <v>2</v>
      </c>
      <c r="J5">
        <f>MEDIAN(G3:G17)</f>
        <v>34</v>
      </c>
    </row>
    <row r="6" spans="1:10" x14ac:dyDescent="0.3">
      <c r="A6">
        <v>7</v>
      </c>
      <c r="G6">
        <v>2</v>
      </c>
      <c r="I6" t="s">
        <v>4</v>
      </c>
      <c r="J6">
        <f>MODE(G3:G17)</f>
        <v>1</v>
      </c>
    </row>
    <row r="7" spans="1:10" x14ac:dyDescent="0.3">
      <c r="A7">
        <v>8</v>
      </c>
      <c r="G7">
        <v>6</v>
      </c>
    </row>
    <row r="8" spans="1:10" x14ac:dyDescent="0.3">
      <c r="A8">
        <v>20</v>
      </c>
      <c r="G8">
        <v>22</v>
      </c>
    </row>
    <row r="9" spans="1:10" x14ac:dyDescent="0.3">
      <c r="A9">
        <v>34</v>
      </c>
      <c r="G9">
        <v>23</v>
      </c>
    </row>
    <row r="10" spans="1:10" x14ac:dyDescent="0.3">
      <c r="A10">
        <v>45</v>
      </c>
      <c r="G10">
        <v>34</v>
      </c>
    </row>
    <row r="11" spans="1:10" x14ac:dyDescent="0.3">
      <c r="A11">
        <v>65</v>
      </c>
      <c r="G11">
        <v>60</v>
      </c>
    </row>
    <row r="12" spans="1:10" x14ac:dyDescent="0.3">
      <c r="A12">
        <v>86</v>
      </c>
      <c r="G12">
        <v>67</v>
      </c>
    </row>
    <row r="13" spans="1:10" x14ac:dyDescent="0.3">
      <c r="A13">
        <v>90</v>
      </c>
      <c r="G13">
        <v>70</v>
      </c>
    </row>
    <row r="14" spans="1:10" x14ac:dyDescent="0.3">
      <c r="A14">
        <v>234</v>
      </c>
      <c r="G14">
        <v>869</v>
      </c>
    </row>
    <row r="15" spans="1:10" x14ac:dyDescent="0.3">
      <c r="A15">
        <v>567</v>
      </c>
      <c r="G15">
        <v>900</v>
      </c>
    </row>
    <row r="16" spans="1:10" x14ac:dyDescent="0.3">
      <c r="A16">
        <v>3000</v>
      </c>
      <c r="G16">
        <v>5677</v>
      </c>
    </row>
    <row r="17" spans="1:10" x14ac:dyDescent="0.3">
      <c r="G17">
        <v>6500</v>
      </c>
    </row>
    <row r="19" spans="1:10" x14ac:dyDescent="0.3">
      <c r="A19" s="2" t="s">
        <v>17</v>
      </c>
      <c r="H19" t="s">
        <v>13</v>
      </c>
      <c r="J19" t="s">
        <v>14</v>
      </c>
    </row>
    <row r="20" spans="1:10" x14ac:dyDescent="0.3">
      <c r="A20">
        <v>12</v>
      </c>
      <c r="B20" t="s">
        <v>1</v>
      </c>
      <c r="C20">
        <f>AVERAGE(A20:A33)</f>
        <v>207.85714285714286</v>
      </c>
      <c r="H20">
        <f>ABS(A20-$C$20)</f>
        <v>195.85714285714286</v>
      </c>
      <c r="I20">
        <f>A20-$C$20</f>
        <v>-195.85714285714286</v>
      </c>
      <c r="J20">
        <f>I20^2</f>
        <v>38360.020408163269</v>
      </c>
    </row>
    <row r="21" spans="1:10" x14ac:dyDescent="0.3">
      <c r="A21">
        <v>32</v>
      </c>
      <c r="B21" t="s">
        <v>2</v>
      </c>
      <c r="C21">
        <f>MEDIAN(A20:A33)</f>
        <v>60.5</v>
      </c>
      <c r="H21">
        <f t="shared" ref="H21:H33" si="0">ABS(A21-$C$20)</f>
        <v>175.85714285714286</v>
      </c>
      <c r="I21">
        <f t="shared" ref="I21:I33" si="1">A21-$C$20</f>
        <v>-175.85714285714286</v>
      </c>
      <c r="J21">
        <f t="shared" ref="J21:J33" si="2">I21^2</f>
        <v>30925.734693877552</v>
      </c>
    </row>
    <row r="22" spans="1:10" x14ac:dyDescent="0.3">
      <c r="A22">
        <v>34</v>
      </c>
      <c r="B22" t="s">
        <v>4</v>
      </c>
      <c r="C22">
        <f>MODE(A20:A33)</f>
        <v>34</v>
      </c>
      <c r="H22">
        <f t="shared" si="0"/>
        <v>173.85714285714286</v>
      </c>
      <c r="I22">
        <f t="shared" si="1"/>
        <v>-173.85714285714286</v>
      </c>
      <c r="J22">
        <f t="shared" si="2"/>
        <v>30226.306122448979</v>
      </c>
    </row>
    <row r="23" spans="1:10" x14ac:dyDescent="0.3">
      <c r="A23">
        <v>34</v>
      </c>
      <c r="B23" t="s">
        <v>8</v>
      </c>
      <c r="C23">
        <f>_xlfn.STDEV.P(A20:A33)</f>
        <v>300.15849554690197</v>
      </c>
      <c r="D23" t="s">
        <v>11</v>
      </c>
      <c r="E23">
        <f>_xlfn.STDEV.S(A20:A33)</f>
        <v>311.48919159983143</v>
      </c>
      <c r="F23" t="s">
        <v>12</v>
      </c>
      <c r="H23">
        <f t="shared" si="0"/>
        <v>173.85714285714286</v>
      </c>
      <c r="I23">
        <f t="shared" si="1"/>
        <v>-173.85714285714286</v>
      </c>
      <c r="J23">
        <f t="shared" si="2"/>
        <v>30226.306122448979</v>
      </c>
    </row>
    <row r="24" spans="1:10" x14ac:dyDescent="0.3">
      <c r="A24">
        <v>45</v>
      </c>
      <c r="B24" t="s">
        <v>7</v>
      </c>
      <c r="C24">
        <f>AVERAGE(H20:H33)</f>
        <v>243.48979591836729</v>
      </c>
      <c r="H24">
        <f t="shared" si="0"/>
        <v>162.85714285714286</v>
      </c>
      <c r="I24">
        <f t="shared" si="1"/>
        <v>-162.85714285714286</v>
      </c>
      <c r="J24">
        <f t="shared" si="2"/>
        <v>26522.448979591838</v>
      </c>
    </row>
    <row r="25" spans="1:10" x14ac:dyDescent="0.3">
      <c r="A25">
        <v>55</v>
      </c>
      <c r="B25" t="s">
        <v>10</v>
      </c>
      <c r="C25">
        <f>KURT(A20:A33)</f>
        <v>0.9107707527401443</v>
      </c>
      <c r="H25">
        <f t="shared" si="0"/>
        <v>152.85714285714286</v>
      </c>
      <c r="I25">
        <f t="shared" si="1"/>
        <v>-152.85714285714286</v>
      </c>
      <c r="J25">
        <f t="shared" si="2"/>
        <v>23365.306122448979</v>
      </c>
    </row>
    <row r="26" spans="1:10" x14ac:dyDescent="0.3">
      <c r="A26">
        <v>56</v>
      </c>
      <c r="B26" t="s">
        <v>9</v>
      </c>
      <c r="C26">
        <f>SKEW(A20:A33)</f>
        <v>1.621173805929778</v>
      </c>
      <c r="H26">
        <f t="shared" si="0"/>
        <v>151.85714285714286</v>
      </c>
      <c r="I26">
        <f t="shared" si="1"/>
        <v>-151.85714285714286</v>
      </c>
      <c r="J26">
        <f t="shared" si="2"/>
        <v>23060.591836734697</v>
      </c>
    </row>
    <row r="27" spans="1:10" x14ac:dyDescent="0.3">
      <c r="A27">
        <v>65</v>
      </c>
      <c r="B27" t="s">
        <v>15</v>
      </c>
      <c r="C27">
        <f>AVERAGE(J20:J33)</f>
        <v>90095.122448979571</v>
      </c>
      <c r="H27">
        <f t="shared" si="0"/>
        <v>142.85714285714286</v>
      </c>
      <c r="I27">
        <f t="shared" si="1"/>
        <v>-142.85714285714286</v>
      </c>
      <c r="J27">
        <f t="shared" si="2"/>
        <v>20408.163265306124</v>
      </c>
    </row>
    <row r="28" spans="1:10" x14ac:dyDescent="0.3">
      <c r="A28">
        <v>70</v>
      </c>
      <c r="B28" t="s">
        <v>16</v>
      </c>
      <c r="C28">
        <f>SQRT(C27)</f>
        <v>300.15849554690197</v>
      </c>
      <c r="H28">
        <f t="shared" si="0"/>
        <v>137.85714285714286</v>
      </c>
      <c r="I28">
        <f t="shared" si="1"/>
        <v>-137.85714285714286</v>
      </c>
      <c r="J28">
        <f t="shared" si="2"/>
        <v>19004.591836734697</v>
      </c>
    </row>
    <row r="29" spans="1:10" x14ac:dyDescent="0.3">
      <c r="A29">
        <v>89</v>
      </c>
      <c r="H29">
        <f t="shared" si="0"/>
        <v>118.85714285714286</v>
      </c>
      <c r="I29">
        <f t="shared" si="1"/>
        <v>-118.85714285714286</v>
      </c>
      <c r="J29">
        <f t="shared" si="2"/>
        <v>14127.020408163266</v>
      </c>
    </row>
    <row r="30" spans="1:10" x14ac:dyDescent="0.3">
      <c r="A30">
        <v>90</v>
      </c>
      <c r="H30">
        <f t="shared" si="0"/>
        <v>117.85714285714286</v>
      </c>
      <c r="I30">
        <f t="shared" si="1"/>
        <v>-117.85714285714286</v>
      </c>
      <c r="J30">
        <f t="shared" si="2"/>
        <v>13890.306122448981</v>
      </c>
    </row>
    <row r="31" spans="1:10" x14ac:dyDescent="0.3">
      <c r="A31">
        <v>678</v>
      </c>
      <c r="H31">
        <f t="shared" si="0"/>
        <v>470.14285714285711</v>
      </c>
      <c r="I31">
        <f t="shared" si="1"/>
        <v>470.14285714285711</v>
      </c>
      <c r="J31">
        <f t="shared" si="2"/>
        <v>221034.30612244894</v>
      </c>
    </row>
    <row r="32" spans="1:10" x14ac:dyDescent="0.3">
      <c r="A32">
        <v>760</v>
      </c>
      <c r="H32">
        <f t="shared" si="0"/>
        <v>552.14285714285711</v>
      </c>
      <c r="I32">
        <f t="shared" si="1"/>
        <v>552.14285714285711</v>
      </c>
      <c r="J32">
        <f t="shared" si="2"/>
        <v>304861.73469387752</v>
      </c>
    </row>
    <row r="33" spans="1:10" x14ac:dyDescent="0.3">
      <c r="A33">
        <v>890</v>
      </c>
      <c r="H33">
        <f t="shared" si="0"/>
        <v>682.14285714285711</v>
      </c>
      <c r="I33">
        <f t="shared" si="1"/>
        <v>682.14285714285711</v>
      </c>
      <c r="J33">
        <f t="shared" si="2"/>
        <v>465318.87755102036</v>
      </c>
    </row>
    <row r="34" spans="1:10" x14ac:dyDescent="0.3">
      <c r="A34" s="2" t="s">
        <v>6</v>
      </c>
    </row>
  </sheetData>
  <sortState xmlns:xlrd2="http://schemas.microsoft.com/office/spreadsheetml/2017/richdata2" ref="A20:A33">
    <sortCondition ref="A20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Rathod</dc:creator>
  <cp:lastModifiedBy>Renuka Rathod</cp:lastModifiedBy>
  <dcterms:created xsi:type="dcterms:W3CDTF">2024-04-25T10:01:07Z</dcterms:created>
  <dcterms:modified xsi:type="dcterms:W3CDTF">2024-04-26T13:06:07Z</dcterms:modified>
</cp:coreProperties>
</file>