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ctrlProps/ctrlProp1.xml" ContentType="application/vnd.ms-excel.controlproperties+xml"/>
  <Override PartName="/xl/drawings/drawing6.xml" ContentType="application/vnd.openxmlformats-officedocument.drawing+xml"/>
  <Override PartName="/xl/ctrlProps/ctrlProp2.xml" ContentType="application/vnd.ms-excel.controlpropertie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1600" windowHeight="9630" tabRatio="790"/>
  </bookViews>
  <sheets>
    <sheet name="STOCK" sheetId="67" r:id="rId1"/>
    <sheet name="Tablas_Varias" sheetId="66" state="veryHidden" r:id="rId2"/>
    <sheet name="Boleta_RepImpresa" sheetId="59" state="veryHidden" r:id="rId3"/>
    <sheet name="Compras" sheetId="8" state="veryHidden" r:id="rId4"/>
    <sheet name="Ventas" sheetId="9" state="veryHidden" r:id="rId5"/>
    <sheet name="Config" sheetId="63" state="veryHidden" r:id="rId6"/>
    <sheet name="Unidad_Medida" sheetId="57" state="veryHidden" r:id="rId7"/>
    <sheet name="Tributos" sheetId="56" state="veryHidden" r:id="rId8"/>
    <sheet name="Leyenda" sheetId="55" state="veryHidden" r:id="rId9"/>
    <sheet name="Detalle" sheetId="54" state="veryHidden" r:id="rId10"/>
    <sheet name="Factura_RepImpresa" sheetId="52" state="veryHidden" r:id="rId11"/>
    <sheet name="Factura" sheetId="53" state="veryHidden" r:id="rId12"/>
    <sheet name="Reporte_Stock" sheetId="47" state="veryHidden" r:id="rId13"/>
    <sheet name="Reporte_Ventas" sheetId="46" state="veryHidden" r:id="rId14"/>
    <sheet name="Moneda" sheetId="51" state="veryHidden" r:id="rId15"/>
    <sheet name="Proveedores" sheetId="3" state="veryHidden" r:id="rId16"/>
    <sheet name="Caja" sheetId="16" state="veryHidden" r:id="rId17"/>
    <sheet name="Por_Cobrar" sheetId="43" state="veryHidden" r:id="rId18"/>
    <sheet name="Movimiento_Proveedor" sheetId="48" state="veryHidden" r:id="rId19"/>
    <sheet name="Movimiento_Cliente" sheetId="44" state="veryHidden" r:id="rId20"/>
    <sheet name="Clientes" sheetId="6" state="veryHidden" r:id="rId21"/>
    <sheet name="Login" sheetId="62" state="veryHidden" r:id="rId22"/>
    <sheet name="Correlativos_Doc" sheetId="15" state="veryHidden" r:id="rId23"/>
    <sheet name="Kardex__Por Producto" sheetId="40" state="veryHidden" r:id="rId24"/>
    <sheet name="Logs" sheetId="61" state="veryHidden" r:id="rId25"/>
    <sheet name="Reporte_Caja" sheetId="42" state="veryHidden" r:id="rId26"/>
    <sheet name="Comprobantes" sheetId="21" state="veryHidden" r:id="rId27"/>
    <sheet name="Meses" sheetId="20" state="veryHidden" r:id="rId28"/>
  </sheets>
  <externalReferences>
    <externalReference r:id="rId29"/>
    <externalReference r:id="rId30"/>
  </externalReferences>
  <definedNames>
    <definedName name="_xlnm._FilterDatabase" localSheetId="20" hidden="1">Clientes!$A$1:$E$329</definedName>
    <definedName name="_xlnm._FilterDatabase" localSheetId="17" hidden="1">Por_Cobrar!$A$1:$E$2</definedName>
    <definedName name="_xlnm._FilterDatabase" localSheetId="15" hidden="1">Proveedores!$A$1:$B$1</definedName>
    <definedName name="_xlnm._FilterDatabase" localSheetId="13" hidden="1">Reporte_Ventas!$A$1:$C$1</definedName>
    <definedName name="_xlnm._FilterDatabase" localSheetId="0" hidden="1">STOCK!$A$1:$K$67</definedName>
    <definedName name="aFactura" localSheetId="2">#REF!</definedName>
    <definedName name="aFactura" localSheetId="5">#REF!</definedName>
    <definedName name="aFactura" localSheetId="21">#REF!</definedName>
    <definedName name="aFactura" localSheetId="24">#REF!</definedName>
    <definedName name="aFactura">#REF!</definedName>
    <definedName name="AÑO">[1]INICIO!$F$8</definedName>
    <definedName name="_xlnm.Extract" localSheetId="20">Clientes!$AW$2:$BA$2</definedName>
    <definedName name="_xlnm.Extract" localSheetId="17">Por_Cobrar!$AX$2:$BB$2</definedName>
    <definedName name="CLIENTESSUNAT">'[2]CLAVES SUNAT'!$B$10:$I$95</definedName>
    <definedName name="_xlnm.Criteria" localSheetId="20">Clientes!$AR$1:$AU$2</definedName>
    <definedName name="_xlnm.Criteria" localSheetId="17">Por_Cobrar!$AR$1:$AV$2</definedName>
    <definedName name="Dataclientes">Proveedores!$A$2:$B$1377</definedName>
    <definedName name="Dataventas">Clientes!$A$1:$D$412</definedName>
    <definedName name="datos" localSheetId="2">#REF!</definedName>
    <definedName name="datos">#REF!</definedName>
    <definedName name="datos2" localSheetId="2">#REF!</definedName>
    <definedName name="datos2">#REF!</definedName>
    <definedName name="DIRECCION">[1]INICIO!$C$6</definedName>
    <definedName name="Medidas" localSheetId="2">#REF!</definedName>
    <definedName name="Medidas" localSheetId="9">#REF!</definedName>
    <definedName name="Medidas" localSheetId="11">#REF!</definedName>
    <definedName name="Medidas" localSheetId="10">#REF!</definedName>
    <definedName name="Medidas" localSheetId="8">#REF!</definedName>
    <definedName name="Medidas" localSheetId="7">#REF!</definedName>
    <definedName name="Medidas" localSheetId="6">#REF!</definedName>
    <definedName name="Medidas">#REF!</definedName>
    <definedName name="MES">[1]INICIO!$D$8</definedName>
    <definedName name="Motivos" localSheetId="2">#REF!</definedName>
    <definedName name="Motivos" localSheetId="9">#REF!</definedName>
    <definedName name="Motivos" localSheetId="11">#REF!</definedName>
    <definedName name="Motivos" localSheetId="10">#REF!</definedName>
    <definedName name="Motivos" localSheetId="8">#REF!</definedName>
    <definedName name="Motivos" localSheetId="7">#REF!</definedName>
    <definedName name="Motivos" localSheetId="6">#REF!</definedName>
    <definedName name="Motivos">#REF!</definedName>
    <definedName name="R_S">[1]INICIO!$C$2</definedName>
    <definedName name="RegiónTítulo1..D14">#REF!</definedName>
    <definedName name="RegiónTítuloColumna1..B12.1">#REF!</definedName>
    <definedName name="RegiónTítuloColumna2..E12.1">#REF!</definedName>
    <definedName name="RegiónTítuloFila1..E5">#REF!</definedName>
    <definedName name="RUC">[1]INICIO!$C$4</definedName>
    <definedName name="TítuloColumna1">#REF!</definedName>
    <definedName name="_xlnm.Print_Titles" localSheetId="23">'Kardex__Por Producto'!$1:$9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3" l="1"/>
  <c r="D2" i="43"/>
  <c r="E2" i="43" l="1"/>
  <c r="G1" i="63"/>
  <c r="G2" i="63" s="1"/>
  <c r="H3" i="15" l="1"/>
  <c r="H4" i="15"/>
  <c r="A51" i="59"/>
  <c r="C2" i="57" l="1"/>
  <c r="C3" i="57"/>
  <c r="C4" i="57"/>
  <c r="C5" i="57"/>
  <c r="C6" i="57"/>
  <c r="C7" i="57"/>
  <c r="C8" i="57"/>
  <c r="C9" i="57"/>
  <c r="H2" i="15"/>
  <c r="A51" i="52"/>
  <c r="B13" i="20" l="1"/>
  <c r="B12" i="20"/>
  <c r="B11" i="20"/>
  <c r="B10" i="20"/>
  <c r="B9" i="20"/>
  <c r="B8" i="20"/>
  <c r="B7" i="20"/>
  <c r="B6" i="20"/>
  <c r="B5" i="20"/>
  <c r="B4" i="20"/>
  <c r="B3" i="20"/>
  <c r="B2" i="20"/>
</calcChain>
</file>

<file path=xl/sharedStrings.xml><?xml version="1.0" encoding="utf-8"?>
<sst xmlns="http://schemas.openxmlformats.org/spreadsheetml/2006/main" count="2769" uniqueCount="631">
  <si>
    <t>Nombres</t>
  </si>
  <si>
    <t>RUC</t>
  </si>
  <si>
    <t>Fecha</t>
  </si>
  <si>
    <t>Proveedor</t>
  </si>
  <si>
    <t>Descripcion</t>
  </si>
  <si>
    <t>Cantidad</t>
  </si>
  <si>
    <t>Cliente</t>
  </si>
  <si>
    <t>Existencia</t>
  </si>
  <si>
    <t>1044757775</t>
  </si>
  <si>
    <t>HERNANDEZ ROMERO ROGER WILI</t>
  </si>
  <si>
    <t>ID Dev. Compras</t>
  </si>
  <si>
    <t>ID Dev. Ventas</t>
  </si>
  <si>
    <t>ID Fact.</t>
  </si>
  <si>
    <t>No. Facturas</t>
  </si>
  <si>
    <t>Direccion</t>
  </si>
  <si>
    <t>Email</t>
  </si>
  <si>
    <t>Categoria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</si>
  <si>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</si>
  <si>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</si>
  <si>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</si>
  <si>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</si>
  <si>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</si>
  <si>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</si>
  <si>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</si>
  <si>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</si>
  <si>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</si>
  <si>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Comprobante</t>
  </si>
  <si>
    <t>Tipo</t>
  </si>
  <si>
    <t>Descripcopn</t>
  </si>
  <si>
    <t>Factura</t>
  </si>
  <si>
    <t>Boleta de Venta</t>
  </si>
  <si>
    <t>Ticket</t>
  </si>
  <si>
    <t>Guia de Remision</t>
  </si>
  <si>
    <t>Proforma</t>
  </si>
  <si>
    <t>Guia Interna</t>
  </si>
  <si>
    <t>Nota de Venta</t>
  </si>
  <si>
    <t>Para empresas</t>
  </si>
  <si>
    <t>Para consumidores finales</t>
  </si>
  <si>
    <t>Para bodegas</t>
  </si>
  <si>
    <t>Para traslados</t>
  </si>
  <si>
    <t>Para salidas internas</t>
  </si>
  <si>
    <t>Para traslados internos</t>
  </si>
  <si>
    <t>Para ventas internas</t>
  </si>
  <si>
    <t>PQ112152</t>
  </si>
  <si>
    <t>Mes de la Operación</t>
  </si>
  <si>
    <t>Fecha de Registro</t>
  </si>
  <si>
    <t>Fecha de Documento</t>
  </si>
  <si>
    <t>ID Auxiliar</t>
  </si>
  <si>
    <t>Auxiliar</t>
  </si>
  <si>
    <t>Tipo de Documento</t>
  </si>
  <si>
    <t>Numero</t>
  </si>
  <si>
    <t>Centro de Costos</t>
  </si>
  <si>
    <t>Descirpcion de la Operación</t>
  </si>
  <si>
    <t>Tipo de Operación</t>
  </si>
  <si>
    <t xml:space="preserve">Ingresos </t>
  </si>
  <si>
    <t>Egresos</t>
  </si>
  <si>
    <t>FECHA</t>
  </si>
  <si>
    <t>IGV</t>
  </si>
  <si>
    <t>COMPROBANTE</t>
  </si>
  <si>
    <t>NUMERO</t>
  </si>
  <si>
    <t>CLIENTE</t>
  </si>
  <si>
    <t>SUB TOTAL</t>
  </si>
  <si>
    <t>IMPORTE TOTAL</t>
  </si>
  <si>
    <t>Ventas</t>
  </si>
  <si>
    <t>Recibos Por Honorarios</t>
  </si>
  <si>
    <t>Para Honorarios</t>
  </si>
  <si>
    <t>Columna1</t>
  </si>
  <si>
    <t>Sin Factura</t>
  </si>
  <si>
    <t>Depositos</t>
  </si>
  <si>
    <t>Sueldos</t>
  </si>
  <si>
    <t>20256451205</t>
  </si>
  <si>
    <t>SC</t>
  </si>
  <si>
    <t>10</t>
  </si>
  <si>
    <t>PQ370188</t>
  </si>
  <si>
    <t>01</t>
  </si>
  <si>
    <t>09</t>
  </si>
  <si>
    <t>ID</t>
  </si>
  <si>
    <t>10234642095</t>
  </si>
  <si>
    <t>HUISARAYME QUISPE CELIA</t>
  </si>
  <si>
    <t>CALLE LAS PRENSAS N.231 INT.55 URB. IND. NARANJAL INDEPENDENCIA-LIMA-LIMA</t>
  </si>
  <si>
    <t>11</t>
  </si>
  <si>
    <t>Agosto</t>
  </si>
  <si>
    <t>Setiembre</t>
  </si>
  <si>
    <t>Octubre</t>
  </si>
  <si>
    <t>Noviembre</t>
  </si>
  <si>
    <t>Diciembre</t>
  </si>
  <si>
    <t>Serie</t>
  </si>
  <si>
    <t>Sin Correo</t>
  </si>
  <si>
    <t>PQ974050A</t>
  </si>
  <si>
    <t>10452968831</t>
  </si>
  <si>
    <t>MONTENEGRO GUEVARA CELINDA MARCELA</t>
  </si>
  <si>
    <t>AV. LUIS GONZALES NRO. 1650 INT. 12 CHICLAYO</t>
  </si>
  <si>
    <t>Numero de Mes</t>
  </si>
  <si>
    <t>02</t>
  </si>
  <si>
    <t>03</t>
  </si>
  <si>
    <t>04</t>
  </si>
  <si>
    <t>05</t>
  </si>
  <si>
    <t>06</t>
  </si>
  <si>
    <t>07</t>
  </si>
  <si>
    <t>08</t>
  </si>
  <si>
    <t>12</t>
  </si>
  <si>
    <t>id cliente</t>
  </si>
  <si>
    <t>Id_Cliente</t>
  </si>
  <si>
    <t>Total Ventas</t>
  </si>
  <si>
    <t>Total Cobranzas</t>
  </si>
  <si>
    <t>ID_Cliente</t>
  </si>
  <si>
    <t>Cod_Prod</t>
  </si>
  <si>
    <t>Imorte_Venta</t>
  </si>
  <si>
    <t>Cobranzas</t>
  </si>
  <si>
    <t>Producto</t>
  </si>
  <si>
    <t>Tipo Doc</t>
  </si>
  <si>
    <t>P.U</t>
  </si>
  <si>
    <t>Saldo Cliente</t>
  </si>
  <si>
    <t>*"*</t>
  </si>
  <si>
    <t>Forma de Pago</t>
  </si>
  <si>
    <t>Correlativo sistema</t>
  </si>
  <si>
    <t>1</t>
  </si>
  <si>
    <t>0.00</t>
  </si>
  <si>
    <t>CARLOS PARDO ALARCON</t>
  </si>
  <si>
    <t>AV. LUIS GONZALES 1650INT.13 CHICLAYO</t>
  </si>
  <si>
    <t>Moneda</t>
  </si>
  <si>
    <t>Codigo</t>
  </si>
  <si>
    <t>SOLES</t>
  </si>
  <si>
    <t>DOLARES</t>
  </si>
  <si>
    <t>MONEDA</t>
  </si>
  <si>
    <t>IMPORTE USD</t>
  </si>
  <si>
    <t>Nota de Credito</t>
  </si>
  <si>
    <t>GLOSA</t>
  </si>
  <si>
    <t>Versión 2019.0 Desarrollado por CPC Roger Hernández Romero, Lima Perú 2019 Whatsap(51)979377827</t>
  </si>
  <si>
    <t>TOTAL A PAGAR</t>
  </si>
  <si>
    <t>Total Otros Tributos</t>
  </si>
  <si>
    <t>Total ISC</t>
  </si>
  <si>
    <t>Total Cargos Adicionales</t>
  </si>
  <si>
    <t>Total Descuentos</t>
  </si>
  <si>
    <t>Total IGV</t>
  </si>
  <si>
    <t>www.sunat.gob.pe</t>
  </si>
  <si>
    <t>Total Op. Exoneradas</t>
  </si>
  <si>
    <r>
      <t xml:space="preserve">Representacion impresa de la </t>
    </r>
    <r>
      <rPr>
        <b/>
        <sz val="10"/>
        <color theme="1"/>
        <rFont val="Calibri"/>
        <family val="2"/>
        <scheme val="minor"/>
      </rPr>
      <t>FACTURA ELECTRÓNICA</t>
    </r>
    <r>
      <rPr>
        <sz val="10"/>
        <color theme="1"/>
        <rFont val="Calibri"/>
        <family val="2"/>
        <scheme val="minor"/>
      </rPr>
      <t>, consulte en:</t>
    </r>
  </si>
  <si>
    <t>Total Op. Inafectas</t>
  </si>
  <si>
    <t>Total Op. Gravadas</t>
  </si>
  <si>
    <t>Total Op. Gratuitas</t>
  </si>
  <si>
    <t>OBSERVACIONES</t>
  </si>
  <si>
    <t>SON:</t>
  </si>
  <si>
    <t>NIU</t>
  </si>
  <si>
    <t>Total</t>
  </si>
  <si>
    <t>Precio Unitario</t>
  </si>
  <si>
    <t>Dscto</t>
  </si>
  <si>
    <t>Valor Unitario</t>
  </si>
  <si>
    <t>Unidad</t>
  </si>
  <si>
    <t>Cant</t>
  </si>
  <si>
    <t>Código</t>
  </si>
  <si>
    <t>Moneda:</t>
  </si>
  <si>
    <t>Fecha de Vencimiento:</t>
  </si>
  <si>
    <t>Fecha de Emision:</t>
  </si>
  <si>
    <t>R.U.C</t>
  </si>
  <si>
    <t>Sucursal: Av. Naranjal Nro. 217 Urb. Industrial El Naranjal-Independencia-Lima</t>
  </si>
  <si>
    <t>Principal: Cal. Las Fraguas Nro. 105 Int. 1-2-Independiencia</t>
  </si>
  <si>
    <t>Correlativo</t>
  </si>
  <si>
    <t xml:space="preserve">Numero </t>
  </si>
  <si>
    <t>20545010641-01-F002-00000001</t>
  </si>
  <si>
    <t>2.0</t>
  </si>
  <si>
    <t>n(12,2)</t>
  </si>
  <si>
    <t xml:space="preserve">
n(12,2)</t>
  </si>
  <si>
    <t>Catálogo
N° 2</t>
  </si>
  <si>
    <t>Catálogo
N° 6</t>
  </si>
  <si>
    <t>YYYY-MM-DD</t>
  </si>
  <si>
    <t>HH:MM:SS</t>
  </si>
  <si>
    <t>Catálogo
N° 51</t>
  </si>
  <si>
    <t>an..3</t>
  </si>
  <si>
    <t>an..15</t>
  </si>
  <si>
    <t>an3</t>
  </si>
  <si>
    <t>an..1500</t>
  </si>
  <si>
    <t>an1</t>
  </si>
  <si>
    <t>n3</t>
  </si>
  <si>
    <t>an10</t>
  </si>
  <si>
    <t>an..14</t>
  </si>
  <si>
    <t>an..10</t>
  </si>
  <si>
    <t>n4</t>
  </si>
  <si>
    <t>Customization Documento</t>
  </si>
  <si>
    <t>Versión UBL</t>
  </si>
  <si>
    <t>Importe total de la venta, cesión en uso o del servicio prestado</t>
  </si>
  <si>
    <t>Total Anticipos</t>
  </si>
  <si>
    <t>Sumatoria otros Cargos</t>
  </si>
  <si>
    <t>Total descuentos</t>
  </si>
  <si>
    <t>Total Precio de Venta</t>
  </si>
  <si>
    <t xml:space="preserve">Total valor de venta </t>
  </si>
  <si>
    <t>Sumatoria Tributos</t>
  </si>
  <si>
    <t>Tipo de moneda en la cual se emite la factura electrónica</t>
  </si>
  <si>
    <t xml:space="preserve">Apellidos y nombres, denominación o razón social del adquirente o usuario </t>
  </si>
  <si>
    <t>Número de documento de identidad del adquirente o usuario</t>
  </si>
  <si>
    <t>Tipo de documento de identidad del adquirente o usuario</t>
  </si>
  <si>
    <t>Código del domicilio fiscal o de local anexo del emisor</t>
  </si>
  <si>
    <t>Fecha de vencimiento</t>
  </si>
  <si>
    <t>Hora de Emisión</t>
  </si>
  <si>
    <t>Fecha de emisión</t>
  </si>
  <si>
    <t xml:space="preserve">Tipo de operación </t>
  </si>
  <si>
    <t>Llave</t>
  </si>
  <si>
    <t>2.54</t>
  </si>
  <si>
    <t>3.00</t>
  </si>
  <si>
    <t>n(12,10)</t>
  </si>
  <si>
    <t>Catálogo
N° 5</t>
  </si>
  <si>
    <t>Catálogo
N° 5 : name</t>
  </si>
  <si>
    <t>n(3,2)</t>
  </si>
  <si>
    <t>Catálogo
N° 8</t>
  </si>
  <si>
    <t>=18.0</t>
  </si>
  <si>
    <t>Catálogo
N° 7</t>
  </si>
  <si>
    <t>Catálogo
N° 25</t>
  </si>
  <si>
    <t>Catálogo
N° 3</t>
  </si>
  <si>
    <t>an..23</t>
  </si>
  <si>
    <t>an..5</t>
  </si>
  <si>
    <t>an4</t>
  </si>
  <si>
    <t>an..4</t>
  </si>
  <si>
    <t>an2</t>
  </si>
  <si>
    <t>an..250</t>
  </si>
  <si>
    <t>an..8</t>
  </si>
  <si>
    <t>an..30</t>
  </si>
  <si>
    <r>
      <t xml:space="preserve">Valor REFERENCIAL unitario </t>
    </r>
    <r>
      <rPr>
        <b/>
        <sz val="11"/>
        <color rgb="FFFF0000"/>
        <rFont val="Calibri"/>
        <family val="2"/>
        <scheme val="minor"/>
      </rPr>
      <t>(gratuitos)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cac:InvoiceLine/cac:PricingReference/cac:AlternativeConditionPrice</t>
    </r>
    <r>
      <rPr>
        <sz val="11"/>
        <rFont val="Calibri"/>
        <family val="2"/>
      </rPr>
      <t xml:space="preserve">
</t>
    </r>
  </si>
  <si>
    <r>
      <t xml:space="preserve">Valor de venta por Item </t>
    </r>
    <r>
      <rPr>
        <sz val="11"/>
        <color theme="1"/>
        <rFont val="Calibri"/>
        <family val="2"/>
      </rPr>
      <t>cac:InvoiceLine/cbc:LineExtensionAmount</t>
    </r>
  </si>
  <si>
    <r>
      <t xml:space="preserve">Precio de venta unitario </t>
    </r>
    <r>
      <rPr>
        <sz val="11"/>
        <color theme="1"/>
        <rFont val="Calibri"/>
        <family val="2"/>
      </rPr>
      <t>cac:InvoiceLine/cac:PricingReference/cac:AlternativeConditionPrice</t>
    </r>
    <r>
      <rPr>
        <sz val="11"/>
        <rFont val="Calibri"/>
        <family val="2"/>
      </rPr>
      <t xml:space="preserve">
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</si>
  <si>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Porcentaje de tributo OTRO por Item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</si>
  <si>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Código de tipo de tributo OTRO por Item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</si>
  <si>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 Nombre de tributo OTRO por item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</si>
  <si>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Base Imponible de tributo OTRO por Item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</si>
  <si>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Monto de tributo OTRO por iItem</t>
    </r>
  </si>
  <si>
    <r>
      <rPr>
        <b/>
        <sz val="11"/>
        <rFont val="Calibri"/>
        <family val="2"/>
        <scheme val="minor"/>
      </rPr>
      <t>Tributo Otro</t>
    </r>
    <r>
      <rPr>
        <sz val="11"/>
        <rFont val="Calibri"/>
        <family val="2"/>
        <scheme val="minor"/>
      </rPr>
      <t>: Códigos de tipos de tributos OTRO</t>
    </r>
  </si>
  <si>
    <r>
      <rPr>
        <b/>
        <sz val="11"/>
        <rFont val="Calibri"/>
        <family val="2"/>
        <scheme val="minor"/>
      </rPr>
      <t xml:space="preserve">Tributo ISC: </t>
    </r>
    <r>
      <rPr>
        <sz val="11"/>
        <rFont val="Calibri"/>
        <family val="2"/>
        <scheme val="minor"/>
      </rPr>
      <t>Porcentaje de ISC</t>
    </r>
  </si>
  <si>
    <r>
      <rPr>
        <b/>
        <sz val="11"/>
        <rFont val="Calibri"/>
        <family val="2"/>
        <scheme val="minor"/>
      </rPr>
      <t>Tributo ISC:</t>
    </r>
    <r>
      <rPr>
        <sz val="11"/>
        <rFont val="Calibri"/>
        <family val="2"/>
        <scheme val="minor"/>
      </rPr>
      <t xml:space="preserve"> Tipo de sistema ISC</t>
    </r>
  </si>
  <si>
    <r>
      <rPr>
        <b/>
        <sz val="11"/>
        <rFont val="Calibri"/>
        <family val="2"/>
        <scheme val="minor"/>
      </rPr>
      <t xml:space="preserve">Tributo ISC: </t>
    </r>
    <r>
      <rPr>
        <sz val="11"/>
        <rFont val="Calibri"/>
        <family val="2"/>
        <scheme val="minor"/>
      </rPr>
      <t>Código de tipo de tributo por Item</t>
    </r>
  </si>
  <si>
    <r>
      <rPr>
        <b/>
        <sz val="11"/>
        <rFont val="Calibri"/>
        <family val="2"/>
        <scheme val="minor"/>
      </rPr>
      <t xml:space="preserve">Tributo ISC: </t>
    </r>
    <r>
      <rPr>
        <sz val="11"/>
        <rFont val="Calibri"/>
        <family val="2"/>
        <scheme val="minor"/>
      </rPr>
      <t>Nombre de tributo por item</t>
    </r>
  </si>
  <si>
    <r>
      <rPr>
        <b/>
        <sz val="11"/>
        <rFont val="Calibri"/>
        <family val="2"/>
        <scheme val="minor"/>
      </rPr>
      <t>Tributo ISC</t>
    </r>
    <r>
      <rPr>
        <sz val="11"/>
        <rFont val="Calibri"/>
        <family val="2"/>
        <scheme val="minor"/>
      </rPr>
      <t>: Base Imponible ISC por Item</t>
    </r>
  </si>
  <si>
    <r>
      <rPr>
        <b/>
        <sz val="11"/>
        <rFont val="Calibri"/>
        <family val="2"/>
        <scheme val="minor"/>
      </rPr>
      <t>Tributo ISC:</t>
    </r>
    <r>
      <rPr>
        <sz val="11"/>
        <rFont val="Calibri"/>
        <family val="2"/>
        <scheme val="minor"/>
      </rPr>
      <t xml:space="preserve"> Monto de ISC por ítem</t>
    </r>
  </si>
  <si>
    <r>
      <rPr>
        <b/>
        <sz val="11"/>
        <rFont val="Calibri"/>
        <family val="2"/>
        <scheme val="minor"/>
      </rPr>
      <t>Tributo ISC</t>
    </r>
    <r>
      <rPr>
        <sz val="11"/>
        <rFont val="Calibri"/>
        <family val="2"/>
        <scheme val="minor"/>
      </rPr>
      <t>: Códigos de tipos de tributos ISC</t>
    </r>
  </si>
  <si>
    <r>
      <rPr>
        <b/>
        <sz val="11"/>
        <rFont val="Calibri"/>
        <family val="2"/>
        <scheme val="minor"/>
      </rPr>
      <t>Tributo:</t>
    </r>
    <r>
      <rPr>
        <sz val="11"/>
        <rFont val="Calibri"/>
        <family val="2"/>
        <scheme val="minor"/>
      </rPr>
      <t xml:space="preserve"> Porcentaje de IGV</t>
    </r>
  </si>
  <si>
    <r>
      <rPr>
        <b/>
        <sz val="11"/>
        <rFont val="Calibri"/>
        <family val="2"/>
        <scheme val="minor"/>
      </rPr>
      <t>Tributo</t>
    </r>
    <r>
      <rPr>
        <sz val="11"/>
        <rFont val="Calibri"/>
        <family val="2"/>
        <scheme val="minor"/>
      </rPr>
      <t>: Afectación al IGV por ítem</t>
    </r>
  </si>
  <si>
    <r>
      <rPr>
        <b/>
        <sz val="11"/>
        <rFont val="Calibri"/>
        <family val="2"/>
        <scheme val="minor"/>
      </rPr>
      <t>Tributo</t>
    </r>
    <r>
      <rPr>
        <sz val="11"/>
        <rFont val="Calibri"/>
        <family val="2"/>
        <scheme val="minor"/>
      </rPr>
      <t>: Nombre de tributo por item</t>
    </r>
  </si>
  <si>
    <r>
      <rPr>
        <b/>
        <sz val="11"/>
        <rFont val="Calibri"/>
        <family val="2"/>
        <scheme val="minor"/>
      </rPr>
      <t>Tributo:</t>
    </r>
    <r>
      <rPr>
        <sz val="11"/>
        <rFont val="Calibri"/>
        <family val="2"/>
        <scheme val="minor"/>
      </rPr>
      <t xml:space="preserve"> Base Imponible IGV por Item</t>
    </r>
  </si>
  <si>
    <r>
      <rPr>
        <b/>
        <sz val="11"/>
        <rFont val="Calibri"/>
        <family val="2"/>
        <scheme val="minor"/>
      </rPr>
      <t>Tributo:</t>
    </r>
    <r>
      <rPr>
        <sz val="11"/>
        <rFont val="Calibri"/>
        <family val="2"/>
        <scheme val="minor"/>
      </rPr>
      <t xml:space="preserve"> Monto de IGV por ítem</t>
    </r>
  </si>
  <si>
    <r>
      <rPr>
        <b/>
        <sz val="11"/>
        <rFont val="Calibri"/>
        <family val="2"/>
        <scheme val="minor"/>
      </rPr>
      <t>Tributo:</t>
    </r>
    <r>
      <rPr>
        <sz val="11"/>
        <rFont val="Calibri"/>
        <family val="2"/>
        <scheme val="minor"/>
      </rPr>
      <t xml:space="preserve"> Códigos de tipos de tributos IGV</t>
    </r>
  </si>
  <si>
    <t>Sumatoria Tributos por item</t>
  </si>
  <si>
    <r>
      <t>Valor Unitario (</t>
    </r>
    <r>
      <rPr>
        <sz val="11"/>
        <color theme="1"/>
        <rFont val="Calibri"/>
        <family val="2"/>
      </rPr>
      <t>cac:InvoiceLine/cac:Price/cbc:PriceAmount)</t>
    </r>
  </si>
  <si>
    <t>Descripción detallada del servicio prestado, bien vendido o cedido en uso, indicando las características.</t>
  </si>
  <si>
    <t>Codigo producto SUNAT</t>
  </si>
  <si>
    <t>Código de producto</t>
  </si>
  <si>
    <t>Cantidad de unidades por ítem</t>
  </si>
  <si>
    <t>Código de unidad de medida por ítem</t>
  </si>
  <si>
    <t>TRES CON 00/100 SOLES</t>
  </si>
  <si>
    <t>Leyenda</t>
  </si>
  <si>
    <t>Importe</t>
  </si>
  <si>
    <t>Txt</t>
  </si>
  <si>
    <t>FRE</t>
  </si>
  <si>
    <t>INA</t>
  </si>
  <si>
    <t>VAT</t>
  </si>
  <si>
    <t>EXO</t>
  </si>
  <si>
    <t>0.46</t>
  </si>
  <si>
    <t>Base imp</t>
  </si>
  <si>
    <t>Descrip IGV</t>
  </si>
  <si>
    <t>txt</t>
  </si>
  <si>
    <t>GRAMOS</t>
  </si>
  <si>
    <t>GR</t>
  </si>
  <si>
    <t>FARDO</t>
  </si>
  <si>
    <t>BE</t>
  </si>
  <si>
    <t>BARRILES</t>
  </si>
  <si>
    <t>BLL</t>
  </si>
  <si>
    <t>CONOS</t>
  </si>
  <si>
    <t>CJ</t>
  </si>
  <si>
    <t>RESMA</t>
  </si>
  <si>
    <t>RM</t>
  </si>
  <si>
    <t>PAQUETE</t>
  </si>
  <si>
    <t>PK</t>
  </si>
  <si>
    <t>CILINDRO</t>
  </si>
  <si>
    <t>CY</t>
  </si>
  <si>
    <t>UNIDAD(BIENES)</t>
  </si>
  <si>
    <t>Sistema</t>
  </si>
  <si>
    <r>
      <t xml:space="preserve">Representacion impresa de la </t>
    </r>
    <r>
      <rPr>
        <b/>
        <sz val="10"/>
        <color theme="1"/>
        <rFont val="Calibri"/>
        <family val="2"/>
        <scheme val="minor"/>
      </rPr>
      <t>BOLETA DE VENTA  ELECTRÓNICA</t>
    </r>
    <r>
      <rPr>
        <sz val="10"/>
        <color theme="1"/>
        <rFont val="Calibri"/>
        <family val="2"/>
        <scheme val="minor"/>
      </rPr>
      <t>, consulte en:</t>
    </r>
  </si>
  <si>
    <t>Fecha de Emisión:</t>
  </si>
  <si>
    <t>Dirección</t>
  </si>
  <si>
    <t>Boleta de Venta Electrónica</t>
  </si>
  <si>
    <t>N001</t>
  </si>
  <si>
    <t>23/04/2019</t>
  </si>
  <si>
    <t>N°B001-00000043</t>
  </si>
  <si>
    <t>RADIADOR HONDA ACCORD 1994 AT26MM</t>
  </si>
  <si>
    <t>CIENTO OCHENTA CON 00/100 SOLES</t>
  </si>
  <si>
    <t>*CELI*</t>
  </si>
  <si>
    <t>N°F001-00000025</t>
  </si>
  <si>
    <t>RADIADORHONDA ACCORD 1994 AT26MM</t>
  </si>
  <si>
    <t>RADIADORHYUNDAI EON 1.0L</t>
  </si>
  <si>
    <t>RADIADORESTOYOTA COROLLA 5E MT-26 INKA</t>
  </si>
  <si>
    <t>CUATROCIENTOS VEINTE CON 00/100 SOLES</t>
  </si>
  <si>
    <t>R.U.C. N° 10442156927</t>
  </si>
  <si>
    <t>E001</t>
  </si>
  <si>
    <t>BE01</t>
  </si>
  <si>
    <t>MRV</t>
  </si>
  <si>
    <t>Administrador</t>
  </si>
  <si>
    <t>ADMIN</t>
  </si>
  <si>
    <t>otto</t>
  </si>
  <si>
    <t>Usuario</t>
  </si>
  <si>
    <t>gomez</t>
  </si>
  <si>
    <t>javi</t>
  </si>
  <si>
    <t>javier</t>
  </si>
  <si>
    <t>ximena</t>
  </si>
  <si>
    <t>otto2</t>
  </si>
  <si>
    <t>gonzalez</t>
  </si>
  <si>
    <t>prueba</t>
  </si>
  <si>
    <t>ANDY</t>
  </si>
  <si>
    <t>carmen</t>
  </si>
  <si>
    <t>rosita</t>
  </si>
  <si>
    <t>usuario1</t>
  </si>
  <si>
    <t>Usuario Actual</t>
  </si>
  <si>
    <t>Status</t>
  </si>
  <si>
    <t>Fecha y Hora</t>
  </si>
  <si>
    <t>usuario2</t>
  </si>
  <si>
    <t>Botón 18</t>
  </si>
  <si>
    <t>Botón 17</t>
  </si>
  <si>
    <t>Botón 16</t>
  </si>
  <si>
    <t>Botón 15</t>
  </si>
  <si>
    <t>Botón 14</t>
  </si>
  <si>
    <t>Botón 13</t>
  </si>
  <si>
    <t>Botón 12</t>
  </si>
  <si>
    <t>Botón 11</t>
  </si>
  <si>
    <t>Botón 10</t>
  </si>
  <si>
    <t>Botón 9</t>
  </si>
  <si>
    <t>Botón 8</t>
  </si>
  <si>
    <t>Botón 7</t>
  </si>
  <si>
    <t>Botón 6</t>
  </si>
  <si>
    <t>Botón 5</t>
  </si>
  <si>
    <t>Botón 4</t>
  </si>
  <si>
    <t>Botón 3</t>
  </si>
  <si>
    <t>Botón 2</t>
  </si>
  <si>
    <t>Botón 1</t>
  </si>
  <si>
    <t>Proveedores</t>
  </si>
  <si>
    <t>Config</t>
  </si>
  <si>
    <t>Labels</t>
  </si>
  <si>
    <t>BarCode</t>
  </si>
  <si>
    <t>Clientes</t>
  </si>
  <si>
    <t>Logs</t>
  </si>
  <si>
    <t>Comprb.</t>
  </si>
  <si>
    <t>Login</t>
  </si>
  <si>
    <t>Existencias</t>
  </si>
  <si>
    <t>Salidas</t>
  </si>
  <si>
    <t>Entradas</t>
  </si>
  <si>
    <t>Productos</t>
  </si>
  <si>
    <t>Nivel</t>
  </si>
  <si>
    <t>Password</t>
  </si>
  <si>
    <t>4421</t>
  </si>
  <si>
    <t>B-442156</t>
  </si>
  <si>
    <t>PRUEBA</t>
  </si>
  <si>
    <t>PRODUCTO DE PRUEBA</t>
  </si>
  <si>
    <t>29/04/2019</t>
  </si>
  <si>
    <t>200</t>
  </si>
  <si>
    <t>REPORTE DE MOVIMIENTO DE KARDEX</t>
  </si>
  <si>
    <t>Salida</t>
  </si>
  <si>
    <t>Total Entradas</t>
  </si>
  <si>
    <t>Total Salidas</t>
  </si>
  <si>
    <t>Nombre</t>
  </si>
  <si>
    <t>Descripción</t>
  </si>
  <si>
    <t>Tipo Entrada</t>
  </si>
  <si>
    <t>Cant. Entrada</t>
  </si>
  <si>
    <t>Cant. Salida</t>
  </si>
  <si>
    <t>ENTRADAS</t>
  </si>
  <si>
    <t>SALIDAS</t>
  </si>
  <si>
    <t>02/05/2019</t>
  </si>
  <si>
    <t>550</t>
  </si>
  <si>
    <t>Compra</t>
  </si>
  <si>
    <t>Mes.</t>
  </si>
  <si>
    <t>Numero Doc</t>
  </si>
  <si>
    <t xml:space="preserve">Producto  </t>
  </si>
  <si>
    <t>EMPRESA DE EJEMPLO S.A</t>
  </si>
  <si>
    <t>LIMA PERU</t>
  </si>
  <si>
    <t>CORPORATIVO@</t>
  </si>
  <si>
    <t>CLIENTE DE EJEMPLO S.A.C</t>
  </si>
  <si>
    <t>HUARAL</t>
  </si>
  <si>
    <t>CORREO@VENTAS</t>
  </si>
  <si>
    <t>697-7847</t>
  </si>
  <si>
    <t>552</t>
  </si>
  <si>
    <t>04/05/2019</t>
  </si>
  <si>
    <t>5</t>
  </si>
  <si>
    <t>001-59</t>
  </si>
  <si>
    <t>001-20</t>
  </si>
  <si>
    <t>20</t>
  </si>
  <si>
    <t>REPORTE DE INVENTARIO AL :</t>
  </si>
  <si>
    <t>Cuando un ComboBox está vacío, no muestra la foto del producto</t>
  </si>
  <si>
    <t>sin_foto</t>
  </si>
  <si>
    <t>ComboBox</t>
  </si>
  <si>
    <t>frm_ProductoAFacturar</t>
  </si>
  <si>
    <t>% }Definimos el porcentaje del iva</t>
  </si>
  <si>
    <t>frm_Factura</t>
  </si>
  <si>
    <t>Separador Decimal definido automaticamente por el Sistema Operativo</t>
  </si>
  <si>
    <t>ListBox1</t>
  </si>
  <si>
    <t>Cambia el tipo de moneda en el valor en letras</t>
  </si>
  <si>
    <t>txtLetras</t>
  </si>
  <si>
    <t>txt_CodProd.MaxLength</t>
  </si>
  <si>
    <t>txt_CodProd</t>
  </si>
  <si>
    <t>Todos los formularios</t>
  </si>
  <si>
    <t>VERDADERO: habilita tipo numérico | FALSO: tipo alfabetico</t>
  </si>
  <si>
    <t>Porpiedad</t>
  </si>
  <si>
    <t>Control</t>
  </si>
  <si>
    <t>Formulario</t>
  </si>
  <si>
    <t>IVA</t>
  </si>
  <si>
    <t>10011212</t>
  </si>
  <si>
    <t>jkjkj</t>
  </si>
  <si>
    <t>jkjk</t>
  </si>
  <si>
    <t/>
  </si>
  <si>
    <t>05019010343043</t>
  </si>
  <si>
    <t>Corrales y Asociados</t>
  </si>
  <si>
    <t>San Pedro Sula</t>
  </si>
  <si>
    <t>plasticos Danli</t>
  </si>
  <si>
    <t>070319810552192</t>
  </si>
  <si>
    <t>Bo, El Centro una cuadra  abajo de la despensa familiar</t>
  </si>
  <si>
    <t>taborahn@yahoo.com</t>
  </si>
  <si>
    <t>2763-2422</t>
  </si>
  <si>
    <t xml:space="preserve">Estacion Texaco </t>
  </si>
  <si>
    <t>15019014678267</t>
  </si>
  <si>
    <t>Col. el sesteo, Juticalpa Olanco</t>
  </si>
  <si>
    <t>texacoeltriangulo@gmail.com</t>
  </si>
  <si>
    <t>2785-2513</t>
  </si>
  <si>
    <t>Supermercado y ferreteria Al Rashid</t>
  </si>
  <si>
    <t>08901979026740</t>
  </si>
  <si>
    <t>Danli El Paraiso</t>
  </si>
  <si>
    <t>alrashid@gmail.com</t>
  </si>
  <si>
    <t>2763-3247</t>
  </si>
  <si>
    <t>Distribuidora el Caribe</t>
  </si>
  <si>
    <t>050190065011650</t>
  </si>
  <si>
    <t>info@distcaribe.com</t>
  </si>
  <si>
    <t>9438-2332</t>
  </si>
  <si>
    <t>12/06/2019</t>
  </si>
  <si>
    <t>48.14</t>
  </si>
  <si>
    <t>Compras</t>
  </si>
  <si>
    <t>Alimentos S. de R.L.</t>
  </si>
  <si>
    <t>08019002281510</t>
  </si>
  <si>
    <t>Danli, El Paraiso</t>
  </si>
  <si>
    <t>www.alimetohn.com</t>
  </si>
  <si>
    <t>2763-5575</t>
  </si>
  <si>
    <t>Grupo Transmerquim/GTM</t>
  </si>
  <si>
    <t>05019998174268</t>
  </si>
  <si>
    <t>Bº La Guardia ,33 calle  segunda avenida/ San Pedro Sula</t>
  </si>
  <si>
    <t>gerenciahn@gtmchemicals.com</t>
  </si>
  <si>
    <t>254-5454</t>
  </si>
  <si>
    <t>07081960001853</t>
  </si>
  <si>
    <t>Julian Elias Rodriguez</t>
  </si>
  <si>
    <t>ramrohn@ yahoo.com</t>
  </si>
  <si>
    <t>colonia nueva Esperanza Danli</t>
  </si>
  <si>
    <t>corralesasociados@gmail.com</t>
  </si>
  <si>
    <t>08019006050938</t>
  </si>
  <si>
    <t>FACOR S. de.R .L</t>
  </si>
  <si>
    <t>Km  9 carretera Panamericana que conduce de Danli, a El Paraiso</t>
  </si>
  <si>
    <t>gerenciafacor@hotmail.com</t>
  </si>
  <si>
    <t>Plasticos Danli</t>
  </si>
  <si>
    <t>07031981052192</t>
  </si>
  <si>
    <t>Bo. el centro, una cuadra abajo de la despensa familiar,Danli, El paraiso</t>
  </si>
  <si>
    <t>,</t>
  </si>
  <si>
    <t>AGENCIA TABORA S.de R.L. de C.V.</t>
  </si>
  <si>
    <t>07039002202111</t>
  </si>
  <si>
    <t>Barrio el centro, esquina opuesta a gasolinera puma centtro</t>
  </si>
  <si>
    <t>mbora@hotmail.com</t>
  </si>
  <si>
    <t>2763-2250</t>
  </si>
  <si>
    <t>INVERSIONES CRUZ</t>
  </si>
  <si>
    <t>02091959002723</t>
  </si>
  <si>
    <t>Col. modelo ,12 calle, b   10-12 avenida,cuatro cuadras abajo de la empacadora Continetal</t>
  </si>
  <si>
    <t>inversionescruzventas01@hotmail.com</t>
  </si>
  <si>
    <t>3336-2942</t>
  </si>
  <si>
    <t>PIXEL PUBLICIDAD</t>
  </si>
  <si>
    <t>07031983016000</t>
  </si>
  <si>
    <t>Bº el centro 4 calle, 4 avenida, 1/2 cuadra al oeste de la despensa familiar</t>
  </si>
  <si>
    <t>jorge@pixelhn.com</t>
  </si>
  <si>
    <t>2763-5279</t>
  </si>
  <si>
    <t>07031966012206</t>
  </si>
  <si>
    <t>David Mejia/ DIPROVA</t>
  </si>
  <si>
    <t>Barrio pueblo nuevo callejon sin salida al hospital</t>
  </si>
  <si>
    <t>diprova82 @gmail.com</t>
  </si>
  <si>
    <t>INVERSIONES EL MARCHANTE</t>
  </si>
  <si>
    <t>15011977003682</t>
  </si>
  <si>
    <t>Calle del canal, frente a cooperativa Apaguiz</t>
  </si>
  <si>
    <t>marchante19771@.gmail.com</t>
  </si>
  <si>
    <t>2763-2263</t>
  </si>
  <si>
    <t>Distribuidora Victoria Santiaguito S. de R.L.</t>
  </si>
  <si>
    <t>05029015744530</t>
  </si>
  <si>
    <t>Col. Victoria, Choloma,Cortes, Honduras,C.A.</t>
  </si>
  <si>
    <t>pulidostntbravo@yahoo.com</t>
  </si>
  <si>
    <t>8923-8071</t>
  </si>
  <si>
    <t>LEMPIRAS</t>
  </si>
  <si>
    <t>Agua purificada EN-HACORE</t>
  </si>
  <si>
    <t>07111933000870</t>
  </si>
  <si>
    <t>Campamento, Jamastàn, Danli, El Paraiso</t>
  </si>
  <si>
    <t>adanohemys@yahoo.es</t>
  </si>
  <si>
    <t>9590-6013/ 9641-9621</t>
  </si>
  <si>
    <t>Supermercado la Colonia</t>
  </si>
  <si>
    <t>08019995224132</t>
  </si>
  <si>
    <t>Resindencial palmeras del valle, carretera a valle Jammastran  Municipio de Danli, El paraiso</t>
  </si>
  <si>
    <t>replegal@lacolonia.hn</t>
  </si>
  <si>
    <t>2216-1900</t>
  </si>
  <si>
    <t>Repopsteria el paraiso del pan nuerero 2</t>
  </si>
  <si>
    <t>07041968002528</t>
  </si>
  <si>
    <t>Centro comercial uniplaza , Danli,El Paraiso</t>
  </si>
  <si>
    <t>mcerritosturcios@yahoo.com</t>
  </si>
  <si>
    <t>2793-5883</t>
  </si>
  <si>
    <t>07021987002378</t>
  </si>
  <si>
    <t>SEAGROL/ Ing. Miguel Lagos</t>
  </si>
  <si>
    <t>col. las colinas, 2 cuadras antes de discomovil la raza</t>
  </si>
  <si>
    <t>seagrol.hn@hotmail.com</t>
  </si>
  <si>
    <t>usuario4</t>
  </si>
  <si>
    <t>ADRIAN</t>
  </si>
  <si>
    <t>TELEFONO</t>
  </si>
  <si>
    <t>44215692</t>
  </si>
  <si>
    <t xml:space="preserve">roger </t>
  </si>
  <si>
    <t>lima</t>
  </si>
  <si>
    <t>4255040</t>
  </si>
  <si>
    <t>usuario23</t>
  </si>
  <si>
    <t>Botón 19</t>
  </si>
  <si>
    <t>Botón 20</t>
  </si>
  <si>
    <t>Botón 21</t>
  </si>
  <si>
    <t>Botón 22</t>
  </si>
  <si>
    <t>Botón 23</t>
  </si>
  <si>
    <t>Botón 24</t>
  </si>
  <si>
    <t>Botón 25</t>
  </si>
  <si>
    <t>Botón 26</t>
  </si>
  <si>
    <t>Botón 27</t>
  </si>
  <si>
    <t>usUARIO</t>
  </si>
  <si>
    <t>P0001</t>
  </si>
  <si>
    <t>16/01/2023</t>
  </si>
  <si>
    <t>00000001</t>
  </si>
  <si>
    <t>Credito</t>
  </si>
  <si>
    <t>00000002</t>
  </si>
  <si>
    <t>Cuo</t>
  </si>
  <si>
    <t>Cuo_Venta</t>
  </si>
  <si>
    <t>Cuo_Compra</t>
  </si>
  <si>
    <t>VENTA</t>
  </si>
  <si>
    <t>COMPRA</t>
  </si>
  <si>
    <t>CAJA</t>
  </si>
  <si>
    <t>18/01/2023</t>
  </si>
  <si>
    <t>00000003</t>
  </si>
  <si>
    <t>Pie de Pagina</t>
  </si>
  <si>
    <t>GRACIAS POR SU COMPRA!</t>
  </si>
  <si>
    <t>FACT PLUS SISTEMA SAC</t>
  </si>
  <si>
    <t>IMPRRESORAS</t>
  </si>
  <si>
    <t>TONER</t>
  </si>
  <si>
    <t>A002</t>
  </si>
  <si>
    <t>DEMO</t>
  </si>
  <si>
    <t>A005</t>
  </si>
  <si>
    <t>impresora ejemplo</t>
  </si>
  <si>
    <t>9793</t>
  </si>
  <si>
    <t>Teñefono</t>
  </si>
  <si>
    <t>DEMO SAC</t>
  </si>
  <si>
    <t>DDD</t>
  </si>
  <si>
    <t>69778</t>
  </si>
  <si>
    <t>EMAIL</t>
  </si>
  <si>
    <t>12/02/2023</t>
  </si>
  <si>
    <t>Stock</t>
  </si>
  <si>
    <t>150</t>
  </si>
  <si>
    <t>Nota de Salida</t>
  </si>
  <si>
    <t>120</t>
  </si>
  <si>
    <t>Venta Credito</t>
  </si>
  <si>
    <t>COMPUTO</t>
  </si>
  <si>
    <t>CANTIDAD</t>
  </si>
  <si>
    <t>MODELO</t>
  </si>
  <si>
    <t>SKU</t>
  </si>
  <si>
    <t>TIPO</t>
  </si>
  <si>
    <t>TALLA</t>
  </si>
  <si>
    <t>entrada</t>
  </si>
  <si>
    <t>Precio VENTA</t>
  </si>
  <si>
    <t>COLOR</t>
  </si>
  <si>
    <t>GÉNERO</t>
  </si>
  <si>
    <t>MUJER</t>
  </si>
  <si>
    <t>NEGRO</t>
  </si>
  <si>
    <t>hush puppies</t>
  </si>
  <si>
    <t>Badajoz</t>
  </si>
  <si>
    <t>Zapatillas</t>
  </si>
  <si>
    <t>Negro/blanco</t>
  </si>
  <si>
    <t>negro</t>
  </si>
  <si>
    <t>new bilori</t>
  </si>
  <si>
    <t>akala</t>
  </si>
  <si>
    <t>blanca</t>
  </si>
  <si>
    <t>neus</t>
  </si>
  <si>
    <t>gris</t>
  </si>
  <si>
    <t>HOMBRE</t>
  </si>
  <si>
    <t>Negro brillo</t>
  </si>
  <si>
    <t>bono</t>
  </si>
  <si>
    <t>zapatillas</t>
  </si>
  <si>
    <t>buddy</t>
  </si>
  <si>
    <t>sutto</t>
  </si>
  <si>
    <t>misha</t>
  </si>
  <si>
    <t>beige</t>
  </si>
  <si>
    <t>cat</t>
  </si>
  <si>
    <t>harsh</t>
  </si>
  <si>
    <t>vison</t>
  </si>
  <si>
    <t>merrel</t>
  </si>
  <si>
    <t xml:space="preserve">morphlite </t>
  </si>
  <si>
    <t>Azul</t>
  </si>
  <si>
    <t>39.5</t>
  </si>
  <si>
    <t xml:space="preserve"> 40.5</t>
  </si>
  <si>
    <t>41.5</t>
  </si>
  <si>
    <t>42.5</t>
  </si>
  <si>
    <t>43.5</t>
  </si>
  <si>
    <t>viru</t>
  </si>
  <si>
    <t>Viru1136</t>
  </si>
  <si>
    <t>micheluzzi</t>
  </si>
  <si>
    <t>chieti</t>
  </si>
  <si>
    <t>nude</t>
  </si>
  <si>
    <t>bota alta corta</t>
  </si>
  <si>
    <t>clara barcelo</t>
  </si>
  <si>
    <t>la que puede, puede</t>
  </si>
  <si>
    <t>suela</t>
  </si>
  <si>
    <t>zapatillas brillos</t>
  </si>
  <si>
    <t>Zapatillas bordadas</t>
  </si>
  <si>
    <t>Cherie</t>
  </si>
  <si>
    <t>Cher-10-c</t>
  </si>
  <si>
    <t>Borcegos</t>
  </si>
  <si>
    <t>Merrell</t>
  </si>
  <si>
    <t>Sonna</t>
  </si>
  <si>
    <t>Green &amp; black</t>
  </si>
  <si>
    <t>DK2C</t>
  </si>
  <si>
    <t>botineta</t>
  </si>
  <si>
    <t>micadel</t>
  </si>
  <si>
    <t xml:space="preserve">walker </t>
  </si>
  <si>
    <t>gravagna</t>
  </si>
  <si>
    <t>2531-25</t>
  </si>
  <si>
    <t>valerio</t>
  </si>
  <si>
    <t>eleonor</t>
  </si>
  <si>
    <t>mocasines</t>
  </si>
  <si>
    <t>Pasotti</t>
  </si>
  <si>
    <t>junos-fn</t>
  </si>
  <si>
    <t>zapatos capellada lisa</t>
  </si>
  <si>
    <t>NK8LX</t>
  </si>
  <si>
    <t>bota cuero lexus</t>
  </si>
  <si>
    <t>texas negra</t>
  </si>
  <si>
    <t xml:space="preserve">cartera </t>
  </si>
  <si>
    <t>negra</t>
  </si>
  <si>
    <t>segovia marron</t>
  </si>
  <si>
    <t>marron</t>
  </si>
  <si>
    <t>valeria mazza</t>
  </si>
  <si>
    <t>capri negro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</si>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</sst>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€&quot;* #,##0.00_);_(&quot;€&quot;* \(#,##0.00\);_(&quot;€&quot;* &quot;-&quot;??_);_(@_)"/>
    <numFmt numFmtId="165" formatCode="_(&quot;S/.&quot;* #,##0.00_);_(&quot;S/.&quot;* \(#,##0.00\);_(&quot;S/.&quot;* &quot;-&quot;??_);_(@_)"/>
    <numFmt numFmtId="166" formatCode="_(* #,##0.00_);_(* \(#,##0.00\);_(* &quot;-&quot;??_);_(@_)"/>
    <numFmt numFmtId="167" formatCode="&quot;S/.&quot;* #,##0.00"/>
    <numFmt numFmtId="168" formatCode="m/d/yyyy"/>
    <numFmt numFmtId="169" formatCode="0000"/>
    <numFmt numFmtId="170" formatCode="&quot;€&quot;* #,##0.00"/>
    <numFmt numFmtId="171" formatCode="&quot;S/&quot;* #,##0.00"/>
    <numFmt numFmtId="172" formatCode="_-[$L-480A]* #,##0.00_-;\-[$L-480A]* #,##0.00_-;_-[$L-480A]* &quot;-&quot;??_-;_-@_-"/>
    <numFmt numFmtId="173" formatCode="#,##0.00\ &quot;€&quot;"/>
    <numFmt numFmtId="174" formatCode="[&lt;=9999999]###\-####;\(###\)\ ###\-####"/>
    <numFmt numFmtId="175" formatCode="0.0"/>
    <numFmt numFmtId="176" formatCode="&quot;$&quot;\ #,##0.0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 Black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8"/>
      <color theme="1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theme="5" tint="-0.24994659260841701"/>
      <name val="Cambria"/>
      <family val="2"/>
      <scheme val="major"/>
    </font>
    <font>
      <sz val="11"/>
      <color theme="5" tint="-0.24994659260841701"/>
      <name val="Cambria"/>
      <family val="2"/>
      <scheme val="major"/>
    </font>
    <font>
      <b/>
      <sz val="16"/>
      <color theme="5"/>
      <name val="Cambria"/>
      <family val="2"/>
      <scheme val="major"/>
    </font>
    <font>
      <sz val="28"/>
      <color theme="5"/>
      <name val="Cambria"/>
      <family val="2"/>
      <scheme val="maj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b/>
      <sz val="12"/>
      <color theme="0"/>
      <name val="Calibri"/>
      <family val="2"/>
      <scheme val="minor"/>
    </font>
    <font>
      <sz val="10"/>
      <name val="Arial MT"/>
    </font>
    <font>
      <sz val="10"/>
      <color rgb="FF000000"/>
      <name val="Arial MT"/>
      <family val="2"/>
    </font>
    <font>
      <sz val="10"/>
      <color rgb="FF000000"/>
      <name val="Arial MT"/>
    </font>
    <font>
      <sz val="10"/>
      <name val="Arial MT"/>
      <family val="2"/>
    </font>
    <font>
      <b/>
      <sz val="12"/>
      <color theme="0"/>
      <name val="Arial MT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1"/>
      </bottom>
      <diagonal/>
    </border>
    <border>
      <left/>
      <right/>
      <top style="thin">
        <color theme="4" tint="0.39997558519241921"/>
      </top>
      <bottom style="medium">
        <color theme="1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7">
    <xf numFmtId="0" fontId="0" fillId="0" borderId="0"/>
    <xf numFmtId="166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Protection="0">
      <alignment horizontal="center"/>
    </xf>
    <xf numFmtId="173" fontId="31" fillId="0" borderId="0" applyFont="0" applyFill="0" applyBorder="0" applyProtection="0">
      <alignment horizontal="right"/>
    </xf>
    <xf numFmtId="4" fontId="31" fillId="0" borderId="0" applyFont="0" applyFill="0" applyBorder="0" applyProtection="0">
      <alignment horizontal="right"/>
    </xf>
    <xf numFmtId="0" fontId="32" fillId="0" borderId="41" applyNumberFormat="0" applyProtection="0"/>
    <xf numFmtId="0" fontId="33" fillId="0" borderId="0" applyNumberFormat="0" applyFill="0" applyProtection="0"/>
    <xf numFmtId="174" fontId="34" fillId="0" borderId="0" applyFont="0" applyFill="0" applyBorder="0">
      <alignment horizontal="left" vertical="top" indent="8"/>
    </xf>
    <xf numFmtId="0" fontId="31" fillId="0" borderId="0" applyNumberFormat="0" applyFont="0" applyFill="0" applyBorder="0">
      <alignment horizontal="left" indent="8"/>
    </xf>
    <xf numFmtId="0" fontId="34" fillId="0" borderId="0" applyNumberFormat="0" applyFill="0" applyProtection="0">
      <alignment horizontal="left"/>
    </xf>
    <xf numFmtId="14" fontId="31" fillId="0" borderId="0" applyFont="0" applyFill="0" applyBorder="0">
      <alignment horizontal="left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right"/>
    </xf>
    <xf numFmtId="0" fontId="38" fillId="0" borderId="0"/>
    <xf numFmtId="166" fontId="5" fillId="0" borderId="0" applyFont="0" applyFill="0" applyBorder="0" applyAlignment="0" applyProtection="0"/>
  </cellStyleXfs>
  <cellXfs count="212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49" fontId="0" fillId="0" borderId="0" xfId="0" applyNumberFormat="1"/>
    <xf numFmtId="0" fontId="1" fillId="6" borderId="0" xfId="0" applyFont="1" applyFill="1"/>
    <xf numFmtId="166" fontId="0" fillId="0" borderId="0" xfId="1" applyFont="1"/>
    <xf numFmtId="0" fontId="1" fillId="3" borderId="0" xfId="0" applyFont="1" applyFill="1"/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14" fontId="0" fillId="0" borderId="0" xfId="0" applyNumberFormat="1"/>
    <xf numFmtId="49" fontId="0" fillId="6" borderId="0" xfId="0" applyNumberFormat="1" applyFill="1"/>
    <xf numFmtId="0" fontId="4" fillId="4" borderId="16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6" fillId="0" borderId="0" xfId="0" applyFont="1" applyAlignment="1">
      <alignment horizontal="center" vertical="center"/>
    </xf>
    <xf numFmtId="4" fontId="0" fillId="0" borderId="0" xfId="0" applyNumberFormat="1"/>
    <xf numFmtId="168" fontId="6" fillId="0" borderId="0" xfId="0" applyNumberFormat="1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0" fontId="4" fillId="4" borderId="12" xfId="0" applyFont="1" applyFill="1" applyBorder="1"/>
    <xf numFmtId="0" fontId="0" fillId="7" borderId="18" xfId="0" applyFill="1" applyBorder="1"/>
    <xf numFmtId="167" fontId="0" fillId="7" borderId="18" xfId="0" applyNumberFormat="1" applyFill="1" applyBorder="1"/>
    <xf numFmtId="14" fontId="0" fillId="7" borderId="18" xfId="0" applyNumberFormat="1" applyFill="1" applyBorder="1"/>
    <xf numFmtId="166" fontId="6" fillId="3" borderId="0" xfId="1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67" fontId="6" fillId="3" borderId="15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0" fillId="3" borderId="19" xfId="0" applyFill="1" applyBorder="1"/>
    <xf numFmtId="0" fontId="1" fillId="3" borderId="19" xfId="0" applyFont="1" applyFill="1" applyBorder="1" applyAlignment="1">
      <alignment horizontal="right"/>
    </xf>
    <xf numFmtId="0" fontId="0" fillId="3" borderId="22" xfId="0" applyFill="1" applyBorder="1"/>
    <xf numFmtId="0" fontId="0" fillId="3" borderId="0" xfId="0" applyFill="1" applyAlignment="1">
      <alignment horizontal="right"/>
    </xf>
    <xf numFmtId="0" fontId="0" fillId="3" borderId="23" xfId="0" applyFill="1" applyBorder="1"/>
    <xf numFmtId="0" fontId="11" fillId="3" borderId="0" xfId="2" applyFill="1"/>
    <xf numFmtId="0" fontId="12" fillId="3" borderId="0" xfId="0" applyFont="1" applyFill="1"/>
    <xf numFmtId="0" fontId="0" fillId="3" borderId="24" xfId="0" applyFill="1" applyBorder="1"/>
    <xf numFmtId="4" fontId="0" fillId="3" borderId="23" xfId="0" applyNumberFormat="1" applyFill="1" applyBorder="1"/>
    <xf numFmtId="0" fontId="0" fillId="3" borderId="25" xfId="0" applyFill="1" applyBorder="1"/>
    <xf numFmtId="0" fontId="0" fillId="3" borderId="26" xfId="0" applyFill="1" applyBorder="1" applyAlignment="1">
      <alignment horizontal="right"/>
    </xf>
    <xf numFmtId="4" fontId="0" fillId="3" borderId="27" xfId="0" applyNumberFormat="1" applyFill="1" applyBorder="1"/>
    <xf numFmtId="0" fontId="0" fillId="3" borderId="28" xfId="0" applyFill="1" applyBorder="1"/>
    <xf numFmtId="0" fontId="0" fillId="3" borderId="26" xfId="0" applyFill="1" applyBorder="1"/>
    <xf numFmtId="0" fontId="1" fillId="3" borderId="27" xfId="0" applyFont="1" applyFill="1" applyBorder="1"/>
    <xf numFmtId="0" fontId="0" fillId="3" borderId="0" xfId="0" applyFill="1" applyAlignment="1">
      <alignment horizontal="left"/>
    </xf>
    <xf numFmtId="4" fontId="0" fillId="3" borderId="19" xfId="0" applyNumberFormat="1" applyFill="1" applyBorder="1"/>
    <xf numFmtId="0" fontId="1" fillId="3" borderId="22" xfId="0" applyFont="1" applyFill="1" applyBorder="1" applyAlignment="1">
      <alignment horizontal="left"/>
    </xf>
    <xf numFmtId="0" fontId="0" fillId="3" borderId="10" xfId="0" applyFill="1" applyBorder="1"/>
    <xf numFmtId="0" fontId="0" fillId="3" borderId="29" xfId="0" applyFill="1" applyBorder="1"/>
    <xf numFmtId="4" fontId="0" fillId="3" borderId="29" xfId="0" applyNumberFormat="1" applyFill="1" applyBorder="1"/>
    <xf numFmtId="4" fontId="0" fillId="3" borderId="0" xfId="0" applyNumberFormat="1" applyFill="1"/>
    <xf numFmtId="0" fontId="0" fillId="3" borderId="30" xfId="0" applyFill="1" applyBorder="1"/>
    <xf numFmtId="0" fontId="1" fillId="3" borderId="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7" xfId="0" applyFill="1" applyBorder="1"/>
    <xf numFmtId="0" fontId="1" fillId="3" borderId="10" xfId="0" applyFont="1" applyFill="1" applyBorder="1"/>
    <xf numFmtId="0" fontId="14" fillId="3" borderId="0" xfId="0" applyFont="1" applyFill="1"/>
    <xf numFmtId="0" fontId="0" fillId="3" borderId="8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15" fillId="3" borderId="0" xfId="0" applyFont="1" applyFill="1"/>
    <xf numFmtId="0" fontId="0" fillId="8" borderId="0" xfId="0" applyFill="1"/>
    <xf numFmtId="0" fontId="16" fillId="8" borderId="0" xfId="0" applyFont="1" applyFill="1"/>
    <xf numFmtId="0" fontId="0" fillId="8" borderId="4" xfId="0" applyFill="1" applyBorder="1"/>
    <xf numFmtId="0" fontId="17" fillId="3" borderId="0" xfId="0" applyFont="1" applyFill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169" fontId="8" fillId="0" borderId="0" xfId="0" applyNumberFormat="1" applyFont="1"/>
    <xf numFmtId="4" fontId="0" fillId="6" borderId="0" xfId="0" applyNumberFormat="1" applyFill="1"/>
    <xf numFmtId="0" fontId="4" fillId="9" borderId="9" xfId="0" applyFont="1" applyFill="1" applyBorder="1" applyAlignment="1">
      <alignment horizontal="center" vertical="center" wrapText="1"/>
    </xf>
    <xf numFmtId="0" fontId="3" fillId="6" borderId="9" xfId="0" quotePrefix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49" fontId="3" fillId="6" borderId="10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8" fillId="10" borderId="29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0" fillId="6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" fillId="9" borderId="9" xfId="0" quotePrefix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  <xf numFmtId="0" fontId="0" fillId="9" borderId="0" xfId="0" applyFill="1"/>
    <xf numFmtId="0" fontId="3" fillId="11" borderId="9" xfId="0" applyFont="1" applyFill="1" applyBorder="1" applyAlignment="1">
      <alignment horizontal="center" vertical="center" wrapText="1"/>
    </xf>
    <xf numFmtId="0" fontId="1" fillId="11" borderId="9" xfId="0" quotePrefix="1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0" fillId="11" borderId="0" xfId="0" applyFill="1"/>
    <xf numFmtId="0" fontId="3" fillId="11" borderId="10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/>
    </xf>
    <xf numFmtId="0" fontId="3" fillId="11" borderId="9" xfId="0" applyFont="1" applyFill="1" applyBorder="1" applyAlignment="1">
      <alignment vertical="top" wrapText="1"/>
    </xf>
    <xf numFmtId="0" fontId="0" fillId="11" borderId="9" xfId="0" applyFill="1" applyBorder="1" applyAlignment="1">
      <alignment vertical="top" wrapText="1"/>
    </xf>
    <xf numFmtId="0" fontId="23" fillId="11" borderId="9" xfId="0" applyFont="1" applyFill="1" applyBorder="1" applyAlignment="1">
      <alignment vertical="top" wrapText="1"/>
    </xf>
    <xf numFmtId="0" fontId="0" fillId="11" borderId="30" xfId="0" applyFill="1" applyBorder="1" applyAlignment="1">
      <alignment vertical="top" wrapText="1"/>
    </xf>
    <xf numFmtId="0" fontId="0" fillId="9" borderId="25" xfId="0" applyFill="1" applyBorder="1" applyAlignment="1">
      <alignment horizontal="center" vertical="center"/>
    </xf>
    <xf numFmtId="0" fontId="1" fillId="6" borderId="0" xfId="0" applyFont="1" applyFill="1" applyAlignment="1">
      <alignment horizontal="right"/>
    </xf>
    <xf numFmtId="0" fontId="24" fillId="3" borderId="0" xfId="0" applyFont="1" applyFill="1"/>
    <xf numFmtId="0" fontId="25" fillId="4" borderId="12" xfId="0" applyFont="1" applyFill="1" applyBorder="1" applyAlignment="1">
      <alignment horizontal="center" vertical="center" wrapText="1"/>
    </xf>
    <xf numFmtId="165" fontId="0" fillId="0" borderId="0" xfId="0" applyNumberFormat="1"/>
    <xf numFmtId="170" fontId="0" fillId="7" borderId="18" xfId="0" applyNumberFormat="1" applyFill="1" applyBorder="1"/>
    <xf numFmtId="22" fontId="0" fillId="0" borderId="0" xfId="0" applyNumberFormat="1"/>
    <xf numFmtId="0" fontId="0" fillId="0" borderId="31" xfId="0" applyBorder="1"/>
    <xf numFmtId="0" fontId="0" fillId="12" borderId="32" xfId="0" applyFill="1" applyBorder="1"/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4" fillId="5" borderId="0" xfId="0" applyFont="1" applyFill="1"/>
    <xf numFmtId="0" fontId="0" fillId="0" borderId="35" xfId="0" applyBorder="1"/>
    <xf numFmtId="0" fontId="0" fillId="0" borderId="34" xfId="0" applyBorder="1"/>
    <xf numFmtId="0" fontId="0" fillId="0" borderId="33" xfId="0" applyBorder="1"/>
    <xf numFmtId="0" fontId="1" fillId="0" borderId="36" xfId="0" applyFont="1" applyBorder="1"/>
    <xf numFmtId="0" fontId="1" fillId="0" borderId="37" xfId="0" applyFont="1" applyBorder="1"/>
    <xf numFmtId="0" fontId="0" fillId="0" borderId="38" xfId="0" applyBorder="1"/>
    <xf numFmtId="0" fontId="0" fillId="0" borderId="9" xfId="0" applyBorder="1"/>
    <xf numFmtId="0" fontId="4" fillId="5" borderId="9" xfId="0" applyFont="1" applyFill="1" applyBorder="1"/>
    <xf numFmtId="0" fontId="11" fillId="0" borderId="0" xfId="3"/>
    <xf numFmtId="0" fontId="29" fillId="0" borderId="0" xfId="0" applyFont="1"/>
    <xf numFmtId="0" fontId="23" fillId="17" borderId="39" xfId="0" applyFont="1" applyFill="1" applyBorder="1" applyAlignment="1">
      <alignment horizontal="center" vertical="center" wrapText="1"/>
    </xf>
    <xf numFmtId="0" fontId="23" fillId="17" borderId="40" xfId="0" applyFont="1" applyFill="1" applyBorder="1" applyAlignment="1">
      <alignment horizontal="center" vertical="center" wrapText="1"/>
    </xf>
    <xf numFmtId="171" fontId="0" fillId="0" borderId="0" xfId="0" applyNumberFormat="1"/>
    <xf numFmtId="171" fontId="6" fillId="0" borderId="0" xfId="1" applyNumberFormat="1" applyFont="1" applyFill="1" applyAlignment="1">
      <alignment horizontal="center" vertical="center" wrapText="1"/>
    </xf>
    <xf numFmtId="172" fontId="0" fillId="0" borderId="0" xfId="0" applyNumberFormat="1"/>
    <xf numFmtId="168" fontId="39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171" fontId="39" fillId="0" borderId="0" xfId="1" applyNumberFormat="1" applyFont="1" applyFill="1" applyAlignment="1">
      <alignment horizontal="center" vertical="center" wrapText="1"/>
    </xf>
    <xf numFmtId="164" fontId="39" fillId="0" borderId="0" xfId="1" applyNumberFormat="1" applyFont="1" applyFill="1" applyAlignment="1">
      <alignment horizontal="center" vertical="center" wrapText="1"/>
    </xf>
    <xf numFmtId="0" fontId="1" fillId="0" borderId="0" xfId="0" applyFont="1"/>
    <xf numFmtId="1" fontId="6" fillId="0" borderId="0" xfId="1" applyNumberFormat="1" applyFont="1" applyFill="1" applyAlignment="1">
      <alignment horizontal="center" vertical="center" wrapText="1"/>
    </xf>
    <xf numFmtId="0" fontId="40" fillId="2" borderId="16" xfId="0" applyFont="1" applyFill="1" applyBorder="1" applyAlignment="1">
      <alignment horizontal="center"/>
    </xf>
    <xf numFmtId="0" fontId="3" fillId="7" borderId="16" xfId="0" applyFont="1" applyFill="1" applyBorder="1"/>
    <xf numFmtId="0" fontId="3" fillId="0" borderId="16" xfId="0" applyFont="1" applyBorder="1"/>
    <xf numFmtId="0" fontId="3" fillId="0" borderId="42" xfId="0" applyFont="1" applyBorder="1"/>
    <xf numFmtId="0" fontId="0" fillId="7" borderId="16" xfId="0" applyFill="1" applyBorder="1"/>
    <xf numFmtId="0" fontId="0" fillId="7" borderId="14" xfId="0" applyFill="1" applyBorder="1"/>
    <xf numFmtId="0" fontId="0" fillId="7" borderId="14" xfId="0" applyFill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71" fontId="6" fillId="3" borderId="0" xfId="0" applyNumberFormat="1" applyFont="1" applyFill="1" applyAlignment="1">
      <alignment horizontal="center" vertical="center" wrapText="1"/>
    </xf>
    <xf numFmtId="171" fontId="0" fillId="7" borderId="18" xfId="0" applyNumberFormat="1" applyFill="1" applyBorder="1"/>
    <xf numFmtId="176" fontId="0" fillId="0" borderId="0" xfId="0" applyNumberFormat="1"/>
    <xf numFmtId="0" fontId="41" fillId="18" borderId="43" xfId="0" applyFont="1" applyFill="1" applyBorder="1" applyAlignment="1">
      <alignment horizontal="center" vertical="top" wrapText="1"/>
    </xf>
    <xf numFmtId="1" fontId="42" fillId="18" borderId="43" xfId="0" applyNumberFormat="1" applyFont="1" applyFill="1" applyBorder="1" applyAlignment="1">
      <alignment horizontal="center" vertical="top" shrinkToFit="1"/>
    </xf>
    <xf numFmtId="14" fontId="42" fillId="18" borderId="43" xfId="0" applyNumberFormat="1" applyFont="1" applyFill="1" applyBorder="1" applyAlignment="1">
      <alignment horizontal="center" vertical="top" shrinkToFit="1"/>
    </xf>
    <xf numFmtId="0" fontId="44" fillId="18" borderId="43" xfId="0" applyFont="1" applyFill="1" applyBorder="1" applyAlignment="1">
      <alignment horizontal="center" vertical="top" wrapText="1"/>
    </xf>
    <xf numFmtId="175" fontId="42" fillId="18" borderId="43" xfId="0" applyNumberFormat="1" applyFont="1" applyFill="1" applyBorder="1" applyAlignment="1">
      <alignment horizontal="center" vertical="top" shrinkToFit="1"/>
    </xf>
    <xf numFmtId="0" fontId="41" fillId="19" borderId="43" xfId="0" applyFont="1" applyFill="1" applyBorder="1" applyAlignment="1">
      <alignment horizontal="center" vertical="top" wrapText="1"/>
    </xf>
    <xf numFmtId="1" fontId="42" fillId="19" borderId="43" xfId="0" applyNumberFormat="1" applyFont="1" applyFill="1" applyBorder="1" applyAlignment="1">
      <alignment horizontal="center" vertical="top" shrinkToFit="1"/>
    </xf>
    <xf numFmtId="0" fontId="44" fillId="19" borderId="43" xfId="0" applyFont="1" applyFill="1" applyBorder="1" applyAlignment="1">
      <alignment horizontal="center" vertical="top" wrapText="1"/>
    </xf>
    <xf numFmtId="175" fontId="42" fillId="19" borderId="43" xfId="0" applyNumberFormat="1" applyFont="1" applyFill="1" applyBorder="1" applyAlignment="1">
      <alignment horizontal="center" vertical="top" shrinkToFit="1"/>
    </xf>
    <xf numFmtId="175" fontId="43" fillId="18" borderId="43" xfId="0" applyNumberFormat="1" applyFont="1" applyFill="1" applyBorder="1" applyAlignment="1">
      <alignment horizontal="center" vertical="top" shrinkToFit="1"/>
    </xf>
    <xf numFmtId="176" fontId="42" fillId="18" borderId="43" xfId="0" applyNumberFormat="1" applyFont="1" applyFill="1" applyBorder="1" applyAlignment="1">
      <alignment horizontal="center" vertical="top" shrinkToFit="1"/>
    </xf>
    <xf numFmtId="0" fontId="45" fillId="20" borderId="43" xfId="0" applyFont="1" applyFill="1" applyBorder="1" applyAlignment="1">
      <alignment horizontal="center" vertical="center" wrapText="1"/>
    </xf>
    <xf numFmtId="1" fontId="45" fillId="20" borderId="43" xfId="0" applyNumberFormat="1" applyFont="1" applyFill="1" applyBorder="1" applyAlignment="1">
      <alignment horizontal="center" vertical="center" wrapText="1" shrinkToFit="1"/>
    </xf>
    <xf numFmtId="175" fontId="45" fillId="20" borderId="43" xfId="0" applyNumberFormat="1" applyFont="1" applyFill="1" applyBorder="1" applyAlignment="1">
      <alignment horizontal="center" vertical="center" wrapText="1" shrinkToFit="1"/>
    </xf>
    <xf numFmtId="176" fontId="45" fillId="20" borderId="43" xfId="0" applyNumberFormat="1" applyFont="1" applyFill="1" applyBorder="1" applyAlignment="1">
      <alignment horizontal="center" vertical="center" wrapText="1" shrinkToFit="1"/>
    </xf>
    <xf numFmtId="0" fontId="41" fillId="21" borderId="43" xfId="0" applyFont="1" applyFill="1" applyBorder="1" applyAlignment="1">
      <alignment horizontal="center" vertical="top" wrapText="1"/>
    </xf>
    <xf numFmtId="1" fontId="42" fillId="21" borderId="43" xfId="0" applyNumberFormat="1" applyFont="1" applyFill="1" applyBorder="1" applyAlignment="1">
      <alignment horizontal="center" vertical="top" shrinkToFit="1"/>
    </xf>
    <xf numFmtId="14" fontId="42" fillId="21" borderId="43" xfId="0" applyNumberFormat="1" applyFont="1" applyFill="1" applyBorder="1" applyAlignment="1">
      <alignment horizontal="center" vertical="top" shrinkToFit="1"/>
    </xf>
    <xf numFmtId="0" fontId="44" fillId="21" borderId="43" xfId="0" applyFont="1" applyFill="1" applyBorder="1" applyAlignment="1">
      <alignment horizontal="center" vertical="top" wrapText="1"/>
    </xf>
    <xf numFmtId="175" fontId="42" fillId="21" borderId="43" xfId="0" applyNumberFormat="1" applyFont="1" applyFill="1" applyBorder="1" applyAlignment="1">
      <alignment horizontal="center" vertical="top" shrinkToFit="1"/>
    </xf>
    <xf numFmtId="175" fontId="43" fillId="21" borderId="43" xfId="0" applyNumberFormat="1" applyFont="1" applyFill="1" applyBorder="1" applyAlignment="1">
      <alignment horizontal="center" vertical="top" shrinkToFit="1"/>
    </xf>
    <xf numFmtId="176" fontId="42" fillId="21" borderId="43" xfId="0" applyNumberFormat="1" applyFont="1" applyFill="1" applyBorder="1" applyAlignment="1">
      <alignment horizontal="center" vertical="top" shrinkToFit="1"/>
    </xf>
    <xf numFmtId="0" fontId="41" fillId="18" borderId="44" xfId="0" applyFont="1" applyFill="1" applyBorder="1" applyAlignment="1">
      <alignment horizontal="center" vertical="top" wrapText="1"/>
    </xf>
    <xf numFmtId="1" fontId="42" fillId="18" borderId="44" xfId="0" applyNumberFormat="1" applyFont="1" applyFill="1" applyBorder="1" applyAlignment="1">
      <alignment horizontal="center" vertical="top" shrinkToFit="1"/>
    </xf>
    <xf numFmtId="175" fontId="42" fillId="18" borderId="44" xfId="0" applyNumberFormat="1" applyFont="1" applyFill="1" applyBorder="1" applyAlignment="1">
      <alignment horizontal="center" vertical="top" shrinkToFit="1"/>
    </xf>
    <xf numFmtId="0" fontId="41" fillId="22" borderId="43" xfId="0" applyFont="1" applyFill="1" applyBorder="1" applyAlignment="1">
      <alignment horizontal="center" vertical="top" wrapText="1"/>
    </xf>
    <xf numFmtId="0" fontId="41" fillId="21" borderId="44" xfId="0" applyFont="1" applyFill="1" applyBorder="1" applyAlignment="1">
      <alignment horizontal="center" vertical="top" wrapText="1"/>
    </xf>
    <xf numFmtId="1" fontId="42" fillId="21" borderId="44" xfId="0" applyNumberFormat="1" applyFont="1" applyFill="1" applyBorder="1" applyAlignment="1">
      <alignment horizontal="center" vertical="top" shrinkToFit="1"/>
    </xf>
    <xf numFmtId="175" fontId="42" fillId="22" borderId="43" xfId="0" applyNumberFormat="1" applyFont="1" applyFill="1" applyBorder="1" applyAlignment="1">
      <alignment horizontal="center" vertical="top" shrinkToFit="1"/>
    </xf>
    <xf numFmtId="175" fontId="42" fillId="21" borderId="44" xfId="0" applyNumberFormat="1" applyFont="1" applyFill="1" applyBorder="1" applyAlignment="1">
      <alignment horizontal="center" vertical="top" shrinkToFit="1"/>
    </xf>
    <xf numFmtId="0" fontId="0" fillId="3" borderId="22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4" fontId="0" fillId="3" borderId="21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2" fillId="9" borderId="28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27" fillId="15" borderId="0" xfId="0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</cellXfs>
  <cellStyles count="17">
    <cellStyle name="Encabezado 1 2" xfId="13"/>
    <cellStyle name="Encabezado 4 2" xfId="7"/>
    <cellStyle name="Fecha" xfId="12"/>
    <cellStyle name="Hipervínculo" xfId="3" builtinId="8"/>
    <cellStyle name="Hipervínculo 2" xfId="2"/>
    <cellStyle name="Millares" xfId="1" builtinId="3"/>
    <cellStyle name="Millares 2" xfId="6"/>
    <cellStyle name="Millares 2 2" xfId="16"/>
    <cellStyle name="Moneda 2" xfId="5"/>
    <cellStyle name="Normal" xfId="0" builtinId="0"/>
    <cellStyle name="Normal 2" xfId="15"/>
    <cellStyle name="Sangría izquierda" xfId="10"/>
    <cellStyle name="Teléfono" xfId="9"/>
    <cellStyle name="Texto explicativo 2" xfId="4"/>
    <cellStyle name="Título 2 2" xfId="8"/>
    <cellStyle name="Título 3 2" xfId="11"/>
    <cellStyle name="Título 4" xfId="14"/>
  </cellStyles>
  <dxfs count="80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numFmt numFmtId="171" formatCode="&quot;S/&quot;* #,##0.00"/>
    </dxf>
    <dxf>
      <numFmt numFmtId="171" formatCode="&quot;S/&quot;* #,##0.00"/>
    </dxf>
    <dxf>
      <numFmt numFmtId="165" formatCode="_(&quot;S/.&quot;* #,##0.00_);_(&quot;S/.&quot;* \(#,##0.00\);_(&quot;S/.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&quot;€&quot;*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&quot;€&quot;*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S/.&quot;*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numFmt numFmtId="172" formatCode="_-[$L-480A]* #,##0.00_-;\-[$L-480A]* #,##0.00_-;_-[$L-480A]* &quot;-&quot;??_-;_-@_-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64" formatCode="_(&quot;€&quot;* #,##0.00_);_(&quot;€&quot;* \(#,##0.00\);_(&quot;€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64" formatCode="_(&quot;€&quot;* #,##0.00_);_(&quot;€&quot;* \(#,##0.00\);_(&quot;€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68" formatCode="m/d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67" formatCode="&quot;S/.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67" formatCode="&quot;S/.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171" formatCode="&quot;S/&quot;*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47</xdr:row>
      <xdr:rowOff>95250</xdr:rowOff>
    </xdr:from>
    <xdr:ext cx="923925" cy="9239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9048750"/>
          <a:ext cx="923925" cy="923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47</xdr:row>
      <xdr:rowOff>95250</xdr:rowOff>
    </xdr:from>
    <xdr:ext cx="923925" cy="92392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9048750"/>
          <a:ext cx="923925" cy="9239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0</xdr:row>
      <xdr:rowOff>133350</xdr:rowOff>
    </xdr:from>
    <xdr:to>
      <xdr:col>7</xdr:col>
      <xdr:colOff>528143</xdr:colOff>
      <xdr:row>2</xdr:row>
      <xdr:rowOff>69369</xdr:rowOff>
    </xdr:to>
    <xdr:pic macro="[0]!Imagen1_Haga_clic_en"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133350"/>
          <a:ext cx="890093" cy="3170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7</xdr:col>
      <xdr:colOff>409575</xdr:colOff>
      <xdr:row>1</xdr:row>
      <xdr:rowOff>133350</xdr:rowOff>
    </xdr:to>
    <xdr:sp macro="" textlink="">
      <xdr:nvSpPr>
        <xdr:cNvPr id="3" name="2 Rectángulo redondea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7343775" y="0"/>
          <a:ext cx="1095375" cy="333375"/>
        </a:xfrm>
        <a:prstGeom prst="roundRect">
          <a:avLst/>
        </a:prstGeom>
        <a:solidFill>
          <a:srgbClr val="FF0000">
            <a:alpha val="6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/>
            <a:t>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171450</xdr:colOff>
          <xdr:row>1</xdr:row>
          <xdr:rowOff>0</xdr:rowOff>
        </xdr:from>
        <xdr:to>
          <xdr:col>14</xdr:col>
          <xdr:colOff>190500</xdr:colOff>
          <xdr:row>3</xdr:row>
          <xdr:rowOff>85725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E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Guardar Reporte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485775</xdr:colOff>
          <xdr:row>1</xdr:row>
          <xdr:rowOff>76200</xdr:rowOff>
        </xdr:from>
        <xdr:to>
          <xdr:col>13</xdr:col>
          <xdr:colOff>504825</xdr:colOff>
          <xdr:row>3</xdr:row>
          <xdr:rowOff>161925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0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Guardar Reporte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aaa\SIS_CONT_SIMPLIFICADO\SISTEMA%20CONTABLE%20SIMPLIFICADO_RC_Backup_2018-05-09_11-49-5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CLAVES%20DE%20CLIENTES%202017%20ULTI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PUBLICIDAD"/>
      <sheetName val="DATA-CONT_8_1"/>
      <sheetName val="DATA-CONT_14_1"/>
      <sheetName val="HOJA DE TRABAJO"/>
      <sheetName val="Hoja1 (2)"/>
      <sheetName val="DATA_DIARIO"/>
      <sheetName val="PCGE"/>
      <sheetName val="Hoja1"/>
      <sheetName val="DATA"/>
      <sheetName val="DATA_PV"/>
      <sheetName val="DATA_VARIOS"/>
      <sheetName val="VENTAS 14.1"/>
      <sheetName val="RV Mensual"/>
      <sheetName val="COMPRAS 8.1"/>
      <sheetName val="RC Mensual"/>
      <sheetName val="TABLAS"/>
      <sheetName val="Diario Simplificado"/>
    </sheetNames>
    <sheetDataSet>
      <sheetData sheetId="0">
        <row r="2">
          <cell r="C2" t="str">
            <v>ALTERANTIVAS CONTABLES SAC.</v>
          </cell>
        </row>
        <row r="4">
          <cell r="C4">
            <v>20602775683</v>
          </cell>
        </row>
        <row r="6">
          <cell r="C6" t="str">
            <v>Av. Palermo N° 218 - LA VICTORIA - LIMA</v>
          </cell>
        </row>
        <row r="8">
          <cell r="D8" t="str">
            <v>MAYO</v>
          </cell>
          <cell r="F8">
            <v>2018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R"/>
      <sheetName val="CLAVES SUNAT"/>
      <sheetName val="Hoja1"/>
      <sheetName val="CLAVES AFP -RNP"/>
      <sheetName val="CLAVES FUXION"/>
      <sheetName val="CLAVES PERSONALES"/>
      <sheetName val="CLIENTES COTIZADOS"/>
      <sheetName val="CLIENTES PUBLICIDAD"/>
      <sheetName val="CLIENTES PUBLICIDAD (2)"/>
      <sheetName val="SUSCRIPTORES PAGINA WEB"/>
      <sheetName val="DATA PROVEDORES"/>
    </sheetNames>
    <sheetDataSet>
      <sheetData sheetId="0" refreshError="1"/>
      <sheetData sheetId="1" refreshError="1">
        <row r="10">
          <cell r="B10" t="str">
            <v>EMPRESAS</v>
          </cell>
          <cell r="C10" t="str">
            <v>RUC</v>
          </cell>
          <cell r="D10" t="str">
            <v>USUARIO</v>
          </cell>
          <cell r="E10" t="str">
            <v>CLAVE</v>
          </cell>
          <cell r="F10" t="str">
            <v>CODIGO DE ENVIO</v>
          </cell>
          <cell r="G10" t="str">
            <v>OBSERVACONES</v>
          </cell>
          <cell r="H10" t="str">
            <v>PLANILLA</v>
          </cell>
          <cell r="I10" t="str">
            <v>SITUACION</v>
          </cell>
        </row>
        <row r="11">
          <cell r="B11" t="str">
            <v>INNOVA PERU SAC</v>
          </cell>
          <cell r="C11">
            <v>20501803520</v>
          </cell>
          <cell r="D11" t="str">
            <v>A6TCNCZG</v>
          </cell>
          <cell r="E11">
            <v>20501803</v>
          </cell>
          <cell r="F11" t="str">
            <v>032F-252D-0792</v>
          </cell>
          <cell r="G11" t="str">
            <v>EN OFICINA CLIENTE</v>
          </cell>
          <cell r="H11" t="str">
            <v>NO</v>
          </cell>
          <cell r="I11" t="str">
            <v>OK ACTIVO</v>
          </cell>
        </row>
        <row r="12">
          <cell r="B12" t="str">
            <v>JUAN QUISPE MAMANI</v>
          </cell>
          <cell r="C12">
            <v>10061319749</v>
          </cell>
          <cell r="D12" t="str">
            <v>INGEDGET</v>
          </cell>
          <cell r="E12" t="str">
            <v>icemuddav</v>
          </cell>
          <cell r="F12" t="str">
            <v>7676-F733-3927</v>
          </cell>
          <cell r="G12" t="str">
            <v>EN OFICINA CLIENTE</v>
          </cell>
          <cell r="H12" t="str">
            <v>NO</v>
          </cell>
          <cell r="I12" t="str">
            <v>RENTA DE PRIMERA CATEGORIA</v>
          </cell>
        </row>
        <row r="13">
          <cell r="B13" t="str">
            <v>AMG MAQUINARIAS SAC</v>
          </cell>
          <cell r="C13">
            <v>20519371121</v>
          </cell>
          <cell r="D13" t="str">
            <v>EDSCATER</v>
          </cell>
          <cell r="E13" t="str">
            <v>ousterser</v>
          </cell>
          <cell r="F13" t="str">
            <v>2610FD01-7C04</v>
          </cell>
          <cell r="G13" t="str">
            <v>EN OFICINA CLIENTE</v>
          </cell>
          <cell r="H13" t="str">
            <v>SI</v>
          </cell>
          <cell r="I13" t="str">
            <v>RENTA DE PRIMERA CATEGORIA</v>
          </cell>
        </row>
        <row r="14">
          <cell r="B14" t="str">
            <v>GABI QUISPE MAMANI</v>
          </cell>
          <cell r="C14">
            <v>10101145901</v>
          </cell>
          <cell r="D14" t="str">
            <v>ERSELLIN</v>
          </cell>
          <cell r="E14" t="str">
            <v>ainetorio</v>
          </cell>
          <cell r="F14" t="str">
            <v>4751-B1C2-1C77</v>
          </cell>
          <cell r="G14" t="str">
            <v>EN OFICINA CLIENTE</v>
          </cell>
          <cell r="H14" t="str">
            <v>NO</v>
          </cell>
          <cell r="I14" t="str">
            <v>RER Y RENTA DE PRIMERA,4TA Y 5TA</v>
          </cell>
        </row>
        <row r="15">
          <cell r="B15" t="str">
            <v>ANA MELVA PERALTA TUNKI</v>
          </cell>
          <cell r="C15">
            <v>10403526016</v>
          </cell>
          <cell r="D15" t="str">
            <v>CHMD4UBP</v>
          </cell>
          <cell r="E15" t="str">
            <v>XfdBkuMhK</v>
          </cell>
          <cell r="G15" t="str">
            <v>EN OFICINA CLIENTE</v>
          </cell>
          <cell r="H15" t="str">
            <v>NO</v>
          </cell>
          <cell r="I15" t="str">
            <v>BAJA DE OFICIO</v>
          </cell>
        </row>
        <row r="16">
          <cell r="B16" t="str">
            <v>SANTIAGO QUISPE MAMANI</v>
          </cell>
          <cell r="C16">
            <v>10094420798</v>
          </cell>
          <cell r="D16" t="str">
            <v>ANTRYPEC</v>
          </cell>
          <cell r="E16" t="str">
            <v>wbipluork</v>
          </cell>
          <cell r="G16" t="str">
            <v>EN OFICINA CLIENTE</v>
          </cell>
          <cell r="H16" t="str">
            <v>NO</v>
          </cell>
          <cell r="I16" t="str">
            <v>RENTA DE PRIMERA CATEGORIA</v>
          </cell>
        </row>
        <row r="17">
          <cell r="B17" t="str">
            <v>ROSARIO SANCHEZ VILLACAQUI</v>
          </cell>
          <cell r="C17">
            <v>10086810587</v>
          </cell>
          <cell r="D17" t="str">
            <v>MHUREETT</v>
          </cell>
          <cell r="E17" t="str">
            <v>dallovock</v>
          </cell>
          <cell r="G17" t="str">
            <v>EN OFICINA CLIENTE</v>
          </cell>
          <cell r="H17" t="str">
            <v>NO</v>
          </cell>
          <cell r="I17" t="str">
            <v>RENTA DE PRIMERA CATEGORIA</v>
          </cell>
        </row>
        <row r="18">
          <cell r="B18" t="str">
            <v>LUIS ENRIQUE QUISPE MAMANI</v>
          </cell>
          <cell r="C18">
            <v>10061969085</v>
          </cell>
          <cell r="D18" t="str">
            <v>NYTHRATE</v>
          </cell>
          <cell r="E18" t="str">
            <v>olinesher</v>
          </cell>
          <cell r="G18" t="str">
            <v>EN OFICINA CLIENTE</v>
          </cell>
          <cell r="H18" t="str">
            <v>NO</v>
          </cell>
          <cell r="I18" t="str">
            <v>RENTA DE PRIMERA CATEGORIA</v>
          </cell>
        </row>
        <row r="19">
          <cell r="B19" t="str">
            <v>SABINO QUISPE MAMANI</v>
          </cell>
          <cell r="C19">
            <v>10092908947</v>
          </cell>
          <cell r="D19" t="str">
            <v>APHARTEL</v>
          </cell>
          <cell r="E19" t="str">
            <v>uiskitrav</v>
          </cell>
          <cell r="G19" t="str">
            <v>EN OFICINA CLIENTE</v>
          </cell>
          <cell r="H19" t="str">
            <v>NO</v>
          </cell>
          <cell r="I19" t="str">
            <v>RENTA DE PRIMERA CATEGORIA</v>
          </cell>
        </row>
        <row r="20">
          <cell r="B20" t="str">
            <v>GRUPO EMPRESARIAL MI MUNDO SAC</v>
          </cell>
          <cell r="C20">
            <v>20514229610</v>
          </cell>
          <cell r="D20" t="str">
            <v>PTYBACFQ</v>
          </cell>
          <cell r="E20" t="str">
            <v>ncontable</v>
          </cell>
          <cell r="H20" t="str">
            <v>NO</v>
          </cell>
          <cell r="I20" t="str">
            <v>SUSPENSION TEMPORAL</v>
          </cell>
        </row>
        <row r="21">
          <cell r="B21" t="str">
            <v>MARIA GRICELDA MOLLO FUENTES</v>
          </cell>
          <cell r="C21">
            <v>10405261869</v>
          </cell>
          <cell r="D21" t="str">
            <v>6VNPCPFK</v>
          </cell>
          <cell r="E21" t="str">
            <v>oeXUcLkZf</v>
          </cell>
          <cell r="F21" t="str">
            <v>9419-4848-3A51</v>
          </cell>
          <cell r="H21" t="str">
            <v>NO</v>
          </cell>
          <cell r="I21" t="str">
            <v>RUC DE BAJA</v>
          </cell>
        </row>
        <row r="22">
          <cell r="B22" t="str">
            <v>CORPORACION MUNDO NEGOCIOS SAC</v>
          </cell>
          <cell r="C22">
            <v>20550230420</v>
          </cell>
          <cell r="D22" t="str">
            <v>MANKETRO</v>
          </cell>
          <cell r="E22" t="str">
            <v>oclonagen</v>
          </cell>
          <cell r="G22" t="str">
            <v>EN OFICINA</v>
          </cell>
          <cell r="H22" t="str">
            <v>SI</v>
          </cell>
          <cell r="I22" t="str">
            <v>OK ACTIVO</v>
          </cell>
        </row>
        <row r="23">
          <cell r="B23" t="str">
            <v>DISTRIBUIDORA GUTESA S.A.C</v>
          </cell>
          <cell r="C23">
            <v>20513595779</v>
          </cell>
          <cell r="D23" t="str">
            <v>EGCFBFPA</v>
          </cell>
          <cell r="E23" t="str">
            <v>reportell</v>
          </cell>
          <cell r="G23" t="str">
            <v>FOLDER/ARCHIVO OFICINA DE CLIENTE</v>
          </cell>
          <cell r="H23" t="str">
            <v>NO</v>
          </cell>
          <cell r="I23" t="str">
            <v>OK ACTIVO</v>
          </cell>
        </row>
        <row r="24">
          <cell r="B24" t="str">
            <v>VISION POWER NET SAC</v>
          </cell>
          <cell r="C24">
            <v>20548339465</v>
          </cell>
          <cell r="D24" t="str">
            <v>ARLEBRAF</v>
          </cell>
          <cell r="E24" t="str">
            <v>acouting</v>
          </cell>
          <cell r="G24" t="str">
            <v>FOLDER/ARCHIVO OFICINA DE CLIENTE</v>
          </cell>
          <cell r="H24" t="str">
            <v>NO</v>
          </cell>
          <cell r="I24" t="str">
            <v>OK ACTIVO</v>
          </cell>
        </row>
        <row r="25">
          <cell r="B25" t="str">
            <v>EDISON GUSTAVO TEJADA SUCAPUCA</v>
          </cell>
          <cell r="C25">
            <v>10426280065</v>
          </cell>
          <cell r="D25" t="str">
            <v>MASLEBUI</v>
          </cell>
          <cell r="E25" t="str">
            <v>sivelsorn</v>
          </cell>
          <cell r="H25" t="str">
            <v>NO</v>
          </cell>
          <cell r="I25" t="str">
            <v>BAJA TEMPORAL</v>
          </cell>
        </row>
        <row r="26">
          <cell r="B26" t="str">
            <v>INFOR GUTESA S.A.C.</v>
          </cell>
          <cell r="C26">
            <v>20548340129</v>
          </cell>
          <cell r="D26" t="str">
            <v>SATINETI</v>
          </cell>
          <cell r="E26" t="str">
            <v>acboards</v>
          </cell>
          <cell r="G26" t="str">
            <v>FOLDER/ARCHIVO OFICINA DE CLIENTE</v>
          </cell>
          <cell r="H26" t="str">
            <v>NO</v>
          </cell>
          <cell r="I26" t="str">
            <v>PLANILLA SOLO HASTA JUNIO 2017</v>
          </cell>
        </row>
        <row r="27">
          <cell r="B27" t="str">
            <v>GABRIELA LIMA TAYPE</v>
          </cell>
          <cell r="C27">
            <v>10453050993</v>
          </cell>
          <cell r="D27" t="str">
            <v>MILLEFAX</v>
          </cell>
          <cell r="E27" t="str">
            <v>yedminden</v>
          </cell>
          <cell r="H27" t="str">
            <v>NO</v>
          </cell>
          <cell r="I27" t="str">
            <v>NUEVO RUS</v>
          </cell>
        </row>
        <row r="28">
          <cell r="B28" t="str">
            <v>BAL BUSINESS COMPANY SAC</v>
          </cell>
          <cell r="C28">
            <v>20393866749</v>
          </cell>
          <cell r="D28" t="str">
            <v>NIABBERS</v>
          </cell>
          <cell r="E28" t="str">
            <v>sessistri</v>
          </cell>
          <cell r="G28" t="str">
            <v>FOLDER</v>
          </cell>
          <cell r="H28" t="str">
            <v>SI</v>
          </cell>
          <cell r="I28" t="str">
            <v>OK ACTIVO</v>
          </cell>
        </row>
        <row r="29">
          <cell r="B29" t="str">
            <v>RED AMPIMO SAC</v>
          </cell>
          <cell r="C29">
            <v>20565936591</v>
          </cell>
          <cell r="D29" t="str">
            <v>RYSILLES</v>
          </cell>
          <cell r="E29" t="str">
            <v>euscantic</v>
          </cell>
          <cell r="G29" t="str">
            <v>FOLDER DEL CLIENTE</v>
          </cell>
          <cell r="H29" t="str">
            <v>NO</v>
          </cell>
          <cell r="I29" t="str">
            <v>OK ACTIVO</v>
          </cell>
        </row>
        <row r="30">
          <cell r="B30" t="str">
            <v>INSUCORP TECNOLOGY SAC</v>
          </cell>
          <cell r="C30">
            <v>20600010582</v>
          </cell>
          <cell r="D30" t="str">
            <v>SACKETAR</v>
          </cell>
          <cell r="E30" t="str">
            <v>wallunchr</v>
          </cell>
          <cell r="G30" t="str">
            <v>FOLDER DEL CLIENTE/SOBRE</v>
          </cell>
          <cell r="H30" t="str">
            <v>NO</v>
          </cell>
          <cell r="I30" t="str">
            <v>OK ACTIVO</v>
          </cell>
        </row>
        <row r="31">
          <cell r="B31" t="str">
            <v>GILLMA YESICA TEJADA SUCAPUCA</v>
          </cell>
          <cell r="C31">
            <v>10469954124</v>
          </cell>
          <cell r="D31" t="str">
            <v>LYNCHANT</v>
          </cell>
          <cell r="E31" t="str">
            <v>ontictuou</v>
          </cell>
          <cell r="H31" t="str">
            <v>NO</v>
          </cell>
          <cell r="I31" t="str">
            <v>NUEVO RUS</v>
          </cell>
        </row>
        <row r="32">
          <cell r="B32" t="str">
            <v>RICHARD LENIN SALAS DIBURGA</v>
          </cell>
          <cell r="C32">
            <v>10471731965</v>
          </cell>
          <cell r="D32" t="str">
            <v>ATRIESTE</v>
          </cell>
          <cell r="E32" t="str">
            <v>lsemphyls</v>
          </cell>
          <cell r="G32" t="str">
            <v>EN OFICINA</v>
          </cell>
          <cell r="H32" t="str">
            <v>NO</v>
          </cell>
          <cell r="I32" t="str">
            <v>PLANILLA DESDE AGOSTO 2017, MYPE</v>
          </cell>
        </row>
        <row r="33">
          <cell r="B33" t="str">
            <v>MARIA DEL PILAR FUENTES YUPANQUI</v>
          </cell>
          <cell r="C33">
            <v>10447757775</v>
          </cell>
          <cell r="D33" t="str">
            <v>APTANICL</v>
          </cell>
          <cell r="E33" t="str">
            <v>iltalexul</v>
          </cell>
          <cell r="G33" t="str">
            <v>SOBRE</v>
          </cell>
          <cell r="H33" t="str">
            <v>NO</v>
          </cell>
          <cell r="I33" t="str">
            <v>NUEVO RUS</v>
          </cell>
        </row>
        <row r="34">
          <cell r="B34" t="str">
            <v>WILMER OSWALDO TEJADA SUCAPUCA</v>
          </cell>
          <cell r="C34">
            <v>10421608593</v>
          </cell>
          <cell r="D34" t="str">
            <v>NIALGOON</v>
          </cell>
          <cell r="E34" t="str">
            <v>andletery</v>
          </cell>
          <cell r="G34" t="str">
            <v>EN OFICINA</v>
          </cell>
          <cell r="H34" t="str">
            <v>NO</v>
          </cell>
          <cell r="I34" t="str">
            <v>OK ACTIVO</v>
          </cell>
        </row>
        <row r="35">
          <cell r="B35" t="str">
            <v>NELSON ISAIAS QUISPE MAMANI</v>
          </cell>
          <cell r="C35">
            <v>10061105455</v>
          </cell>
          <cell r="D35" t="str">
            <v>BICATHTY</v>
          </cell>
          <cell r="E35" t="str">
            <v>rantaress</v>
          </cell>
          <cell r="G35" t="str">
            <v>FOLDER</v>
          </cell>
          <cell r="H35" t="str">
            <v>NO</v>
          </cell>
          <cell r="I35" t="str">
            <v>RER Y RENTA DE PRIMERA,4TA Y 5TA</v>
          </cell>
        </row>
        <row r="36">
          <cell r="B36" t="str">
            <v>DASMITEC PERU S.A</v>
          </cell>
          <cell r="C36">
            <v>20602142249</v>
          </cell>
          <cell r="D36" t="str">
            <v>SYBDANDI</v>
          </cell>
          <cell r="E36" t="str">
            <v>ocanellic</v>
          </cell>
          <cell r="G36" t="str">
            <v>FOLDER DE CLIENTE</v>
          </cell>
          <cell r="H36" t="str">
            <v>NO</v>
          </cell>
          <cell r="I36" t="str">
            <v>OK ACTIVO</v>
          </cell>
        </row>
        <row r="37">
          <cell r="B37" t="str">
            <v>MILTON RODY QUISPE TEJADA</v>
          </cell>
          <cell r="C37">
            <v>10763256711</v>
          </cell>
          <cell r="D37" t="str">
            <v>UTENGEAK</v>
          </cell>
          <cell r="E37" t="str">
            <v>vendellat</v>
          </cell>
          <cell r="G37" t="str">
            <v>FOLDER DEL CLIENTE</v>
          </cell>
          <cell r="H37" t="str">
            <v>NO</v>
          </cell>
          <cell r="I37" t="str">
            <v>OK ACTIVO</v>
          </cell>
        </row>
        <row r="38">
          <cell r="B38" t="str">
            <v>CARLOS ALFRESO CUNO ESENARRO</v>
          </cell>
          <cell r="C38">
            <v>10704296130</v>
          </cell>
          <cell r="D38" t="str">
            <v>IENTENIS</v>
          </cell>
          <cell r="E38" t="str">
            <v>udepipora</v>
          </cell>
          <cell r="H38" t="str">
            <v>NO</v>
          </cell>
          <cell r="I38" t="str">
            <v>NUEVO RUS</v>
          </cell>
        </row>
        <row r="39">
          <cell r="B39" t="str">
            <v>ANALI LIMBA NUÑEZ</v>
          </cell>
          <cell r="C39">
            <v>10464870259</v>
          </cell>
          <cell r="D39" t="str">
            <v>NESHOLOU</v>
          </cell>
          <cell r="E39" t="str">
            <v>ortorybim</v>
          </cell>
          <cell r="G39" t="str">
            <v>SOBRE O FOLDER DE CLIENTE</v>
          </cell>
          <cell r="H39" t="str">
            <v>NO</v>
          </cell>
          <cell r="I39" t="str">
            <v>OK ACTIVO</v>
          </cell>
        </row>
        <row r="40">
          <cell r="B40" t="str">
            <v>MARIA ESTER GARCIA JARA</v>
          </cell>
          <cell r="C40">
            <v>10403423101</v>
          </cell>
          <cell r="D40" t="str">
            <v>ITATEERQ</v>
          </cell>
          <cell r="E40" t="str">
            <v>enshelsis</v>
          </cell>
          <cell r="G40" t="str">
            <v>SOBRE</v>
          </cell>
          <cell r="H40" t="str">
            <v>NO</v>
          </cell>
          <cell r="I40" t="str">
            <v>OK ACTIVO</v>
          </cell>
        </row>
        <row r="41">
          <cell r="B41" t="str">
            <v>JAVIER MARTIN LOZANO PAZ</v>
          </cell>
          <cell r="C41">
            <v>10255684189</v>
          </cell>
          <cell r="D41" t="str">
            <v>STEXACKW</v>
          </cell>
          <cell r="E41" t="str">
            <v>oboonvatt</v>
          </cell>
          <cell r="G41" t="str">
            <v>EN OFICINA</v>
          </cell>
        </row>
        <row r="42">
          <cell r="B42" t="str">
            <v>IMPORTACIONES MOTTA EIRL</v>
          </cell>
          <cell r="C42">
            <v>20602268145</v>
          </cell>
          <cell r="D42" t="str">
            <v>PITYLERY</v>
          </cell>
          <cell r="E42" t="str">
            <v>herighass</v>
          </cell>
          <cell r="G42" t="str">
            <v>EN OFICINA</v>
          </cell>
        </row>
        <row r="43">
          <cell r="B43" t="str">
            <v>ROGER WILI HERNANDEZ ROMERO</v>
          </cell>
          <cell r="C43">
            <v>10442156927</v>
          </cell>
          <cell r="D43" t="str">
            <v>DYR4SWBP</v>
          </cell>
          <cell r="E43" t="str">
            <v>BNaGBb7wc</v>
          </cell>
          <cell r="F43" t="str">
            <v>573A-5FAC-A165</v>
          </cell>
          <cell r="H43" t="str">
            <v>NO</v>
          </cell>
          <cell r="I43" t="str">
            <v>ROGER RENTA DE 4TA CAT</v>
          </cell>
        </row>
        <row r="44">
          <cell r="B44" t="str">
            <v>FRAN OSORIO</v>
          </cell>
          <cell r="C44">
            <v>10467257361</v>
          </cell>
          <cell r="D44" t="str">
            <v>TONSVESS</v>
          </cell>
          <cell r="E44" t="str">
            <v>tengenten</v>
          </cell>
          <cell r="H44" t="str">
            <v>NO</v>
          </cell>
          <cell r="I44" t="str">
            <v>NUEVO RUS</v>
          </cell>
        </row>
        <row r="45">
          <cell r="B45" t="str">
            <v>HECTOR CHAMBI CACERES</v>
          </cell>
          <cell r="C45">
            <v>10474347686</v>
          </cell>
          <cell r="D45" t="str">
            <v>DELAUTIT</v>
          </cell>
          <cell r="E45" t="str">
            <v>ridombidg</v>
          </cell>
          <cell r="G45" t="str">
            <v>SOBRE</v>
          </cell>
        </row>
        <row r="46">
          <cell r="B46" t="str">
            <v>MARIO HUAMANI ALVAREZ</v>
          </cell>
          <cell r="C46">
            <v>10740940690</v>
          </cell>
          <cell r="D46" t="str">
            <v>NABAKETE</v>
          </cell>
          <cell r="E46" t="str">
            <v>tlegadsti</v>
          </cell>
          <cell r="G46" t="str">
            <v>FOLDER</v>
          </cell>
        </row>
        <row r="47">
          <cell r="B47" t="str">
            <v>MENDOZAC COLORS SAC</v>
          </cell>
          <cell r="C47">
            <v>20535755281</v>
          </cell>
          <cell r="D47" t="str">
            <v>UGHFULAN</v>
          </cell>
          <cell r="E47" t="str">
            <v>stanymarl</v>
          </cell>
        </row>
        <row r="48">
          <cell r="B48" t="str">
            <v>IMPORTACIONES NILCON PERU SAC</v>
          </cell>
          <cell r="C48">
            <v>20601694744</v>
          </cell>
          <cell r="D48" t="str">
            <v>ISKISCRE</v>
          </cell>
          <cell r="E48" t="str">
            <v>kmatersav</v>
          </cell>
          <cell r="G48" t="str">
            <v>SOBRE</v>
          </cell>
        </row>
        <row r="49">
          <cell r="B49" t="str">
            <v>DINUT PERU SAC</v>
          </cell>
          <cell r="C49">
            <v>20600963849</v>
          </cell>
          <cell r="D49" t="str">
            <v>DINUTSAC</v>
          </cell>
          <cell r="E49" t="str">
            <v>a79857985</v>
          </cell>
          <cell r="G49" t="str">
            <v>FOLDER</v>
          </cell>
        </row>
        <row r="50">
          <cell r="B50" t="str">
            <v>JLR CONTRATISTAS GENERALES SAC</v>
          </cell>
          <cell r="C50">
            <v>20602466885</v>
          </cell>
          <cell r="D50" t="str">
            <v>ISABELLA</v>
          </cell>
          <cell r="E50" t="str">
            <v>Jrl20182</v>
          </cell>
          <cell r="G50" t="str">
            <v>FOLDER</v>
          </cell>
        </row>
        <row r="51">
          <cell r="B51" t="str">
            <v>EC ELECTRONICS DEVELOPER EIRL</v>
          </cell>
          <cell r="C51">
            <v>20601856078</v>
          </cell>
          <cell r="D51" t="str">
            <v>CIDEFEVA</v>
          </cell>
          <cell r="E51" t="str">
            <v>marionymp</v>
          </cell>
          <cell r="G51" t="str">
            <v>SOBRE</v>
          </cell>
        </row>
        <row r="52">
          <cell r="B52" t="str">
            <v>GRUPO MUTEAL SAC</v>
          </cell>
          <cell r="C52">
            <v>20601482569</v>
          </cell>
          <cell r="D52" t="str">
            <v>FORESURE</v>
          </cell>
          <cell r="E52" t="str">
            <v>achachloa</v>
          </cell>
          <cell r="I52" t="str">
            <v>EMPRESA DE ALVARO MUÑOZ</v>
          </cell>
        </row>
        <row r="53">
          <cell r="B53" t="str">
            <v>GETBYTE SAC</v>
          </cell>
          <cell r="C53">
            <v>20602028501</v>
          </cell>
          <cell r="D53" t="str">
            <v>GETBYTE2</v>
          </cell>
          <cell r="E53" t="str">
            <v>AXELTTITO</v>
          </cell>
          <cell r="F53" t="str">
            <v>getbytemat2017</v>
          </cell>
          <cell r="G53" t="str">
            <v>SOBRE</v>
          </cell>
          <cell r="I53" t="str">
            <v>AUN NO ENVIA DOCUMENTOS</v>
          </cell>
        </row>
        <row r="54">
          <cell r="B54" t="str">
            <v>CARLOS ALBERTO REATEGUI GOLAC</v>
          </cell>
          <cell r="C54">
            <v>10436935124</v>
          </cell>
          <cell r="D54" t="str">
            <v>MBELINVA</v>
          </cell>
          <cell r="E54" t="str">
            <v>Luzverde2</v>
          </cell>
          <cell r="G54" t="str">
            <v>NADA</v>
          </cell>
          <cell r="I54" t="str">
            <v>NUEVO SOLO ENVIO PDT</v>
          </cell>
        </row>
        <row r="55">
          <cell r="B55" t="str">
            <v>YEISON OSCAR REYNA MARCADO</v>
          </cell>
          <cell r="C55">
            <v>10718731602</v>
          </cell>
          <cell r="D55" t="str">
            <v>YEISON10</v>
          </cell>
          <cell r="E55" t="str">
            <v>Conta2018</v>
          </cell>
          <cell r="G55" t="str">
            <v>FOLDER</v>
          </cell>
          <cell r="I55" t="str">
            <v>NUEVO CLIENTE</v>
          </cell>
        </row>
        <row r="56">
          <cell r="B56" t="str">
            <v>INVERSIONES PARI SINCHE-SAC</v>
          </cell>
          <cell r="C56">
            <v>20545010641</v>
          </cell>
          <cell r="D56" t="str">
            <v>ARTURSTO</v>
          </cell>
          <cell r="E56" t="str">
            <v>codowralt</v>
          </cell>
          <cell r="G56" t="str">
            <v>ARCHIVO EN OFICINA DE CLIENTE</v>
          </cell>
          <cell r="I56" t="str">
            <v>NUEVO CLIENTE</v>
          </cell>
        </row>
        <row r="57">
          <cell r="B57" t="str">
            <v>NEWCAPITAL SAC</v>
          </cell>
          <cell r="C57">
            <v>20602861156</v>
          </cell>
          <cell r="D57" t="str">
            <v>EREWALEN</v>
          </cell>
          <cell r="E57" t="str">
            <v>arseustra</v>
          </cell>
          <cell r="G57" t="str">
            <v>FOLDER</v>
          </cell>
          <cell r="I57" t="str">
            <v>NUEVO CLIENTE</v>
          </cell>
        </row>
        <row r="58">
          <cell r="B58" t="str">
            <v>G&amp;T SERVICIOS ELECTROMECANICOS E.I.R.L</v>
          </cell>
          <cell r="C58">
            <v>20602935869</v>
          </cell>
          <cell r="D58" t="str">
            <v>QUESIDER</v>
          </cell>
          <cell r="E58" t="str">
            <v>trivestri</v>
          </cell>
          <cell r="G58" t="str">
            <v>FOLDER</v>
          </cell>
          <cell r="I58" t="str">
            <v>NUEVO CLIENTE</v>
          </cell>
        </row>
        <row r="59">
          <cell r="B59" t="str">
            <v>POWER BUSINESS F&amp;R SAC</v>
          </cell>
          <cell r="C59">
            <v>20602979319</v>
          </cell>
          <cell r="D59" t="str">
            <v>ANCHOUDG</v>
          </cell>
          <cell r="E59" t="str">
            <v>ntleterko</v>
          </cell>
          <cell r="G59" t="str">
            <v>FOLDER</v>
          </cell>
          <cell r="I59" t="str">
            <v>NUEVO CLIENTE</v>
          </cell>
        </row>
        <row r="60">
          <cell r="B60" t="str">
            <v>HELADERIA ARTESANAL DELIZIA EIRL</v>
          </cell>
          <cell r="C60">
            <v>20602614167</v>
          </cell>
          <cell r="D60" t="str">
            <v>ROXANAJH</v>
          </cell>
          <cell r="E60" t="str">
            <v>roxanajh1</v>
          </cell>
          <cell r="G60" t="str">
            <v>FOLDER</v>
          </cell>
          <cell r="I60" t="str">
            <v>NUEVO CLIENTE</v>
          </cell>
        </row>
        <row r="61">
          <cell r="B61" t="str">
            <v>NUTRUTION CENTER E.I.R.L</v>
          </cell>
          <cell r="C61">
            <v>20602935818</v>
          </cell>
          <cell r="D61" t="str">
            <v>TEEMPTAB</v>
          </cell>
          <cell r="E61" t="str">
            <v>uelderand</v>
          </cell>
          <cell r="G61" t="str">
            <v>VIRTUAL</v>
          </cell>
          <cell r="I61" t="str">
            <v>NUEVO CLIENTE</v>
          </cell>
        </row>
        <row r="62">
          <cell r="B62" t="str">
            <v>PATRICIA LISBETH ROSALES GABRIEL</v>
          </cell>
          <cell r="C62">
            <v>10766159643</v>
          </cell>
          <cell r="D62" t="str">
            <v>LIZETHRS</v>
          </cell>
          <cell r="E62" t="str">
            <v>SAMIRCITO</v>
          </cell>
          <cell r="G62" t="str">
            <v>FOLDER</v>
          </cell>
        </row>
        <row r="63">
          <cell r="B63" t="str">
            <v>NEWLAB CENTER SAC</v>
          </cell>
          <cell r="C63">
            <v>20603862202</v>
          </cell>
          <cell r="D63" t="str">
            <v>JCMR1018</v>
          </cell>
          <cell r="E63" t="str">
            <v>LMRA1018</v>
          </cell>
        </row>
        <row r="64">
          <cell r="B64" t="str">
            <v>PROPARTS IMPORT SAC</v>
          </cell>
          <cell r="C64">
            <v>20603796510</v>
          </cell>
          <cell r="D64" t="str">
            <v>ANOTHERN</v>
          </cell>
          <cell r="E64" t="str">
            <v>offorseme</v>
          </cell>
        </row>
        <row r="65">
          <cell r="B65" t="str">
            <v>MOTOR VIP GROUP SAC</v>
          </cell>
          <cell r="C65">
            <v>20553801983</v>
          </cell>
          <cell r="D65" t="str">
            <v>UANSPANY</v>
          </cell>
          <cell r="E65" t="str">
            <v>ciotiolin</v>
          </cell>
        </row>
        <row r="66">
          <cell r="B66" t="str">
            <v>YANET SONO BALCAZAR</v>
          </cell>
          <cell r="C66">
            <v>10102120120</v>
          </cell>
          <cell r="D66" t="str">
            <v>OLDRIONG</v>
          </cell>
          <cell r="E66" t="str">
            <v>verFoir0120</v>
          </cell>
        </row>
        <row r="67">
          <cell r="B67" t="str">
            <v>JAVIER MELGAREJO</v>
          </cell>
          <cell r="C67" t="str">
            <v xml:space="preserve">      </v>
          </cell>
          <cell r="D67" t="str">
            <v>PKIELANN</v>
          </cell>
          <cell r="E67" t="str">
            <v>titooketu</v>
          </cell>
          <cell r="I67" t="str">
            <v>SOLO RENTA DE PRIMERA</v>
          </cell>
        </row>
        <row r="68">
          <cell r="B68" t="str">
            <v>MIGUEL VARGAS</v>
          </cell>
          <cell r="C68">
            <v>10404826846</v>
          </cell>
          <cell r="D68" t="str">
            <v>LEDTHFIC</v>
          </cell>
          <cell r="E68" t="str">
            <v>icianthem</v>
          </cell>
          <cell r="I68" t="str">
            <v>SOLO RENTA DE 4TA</v>
          </cell>
        </row>
        <row r="69">
          <cell r="B69" t="str">
            <v>OSER INFOR TECH</v>
          </cell>
          <cell r="C69">
            <v>20550276845</v>
          </cell>
          <cell r="D69" t="str">
            <v>INFORTEC</v>
          </cell>
          <cell r="E69" t="str">
            <v>pazybien88</v>
          </cell>
          <cell r="I69" t="str">
            <v>EMPRESA DE ERICK , NO DECLARA ACA</v>
          </cell>
        </row>
        <row r="70">
          <cell r="B70" t="str">
            <v>FERRETARY</v>
          </cell>
          <cell r="C70">
            <v>20601584558</v>
          </cell>
          <cell r="D70" t="str">
            <v>DUPROISH</v>
          </cell>
          <cell r="E70" t="str">
            <v>abledpigi</v>
          </cell>
          <cell r="I70" t="str">
            <v>EMPRESA DE MERCEDES</v>
          </cell>
        </row>
        <row r="71">
          <cell r="B71" t="str">
            <v>LAURA</v>
          </cell>
          <cell r="C71">
            <v>10726949463</v>
          </cell>
          <cell r="D71" t="str">
            <v>INGUNEFO</v>
          </cell>
          <cell r="E71" t="str">
            <v>ilogendra</v>
          </cell>
          <cell r="I71" t="str">
            <v>SOLO PARA HONORARIOS</v>
          </cell>
        </row>
        <row r="72">
          <cell r="B72" t="str">
            <v>AMIGO DE EVELYN HUAMAN</v>
          </cell>
          <cell r="C72">
            <v>10028377555</v>
          </cell>
          <cell r="D72" t="str">
            <v>TIEGARVO</v>
          </cell>
          <cell r="E72" t="str">
            <v>iquonicut</v>
          </cell>
          <cell r="I72" t="str">
            <v>AMIGO DE EVELYN, NO DECLARA ACA</v>
          </cell>
        </row>
        <row r="73">
          <cell r="B73" t="str">
            <v>PROLYAM SOFTWARE S.R.L.</v>
          </cell>
          <cell r="C73">
            <v>20474609210</v>
          </cell>
          <cell r="D73" t="str">
            <v>PERSQUES</v>
          </cell>
          <cell r="E73" t="str">
            <v>Prolysof63</v>
          </cell>
          <cell r="I73" t="str">
            <v>EMPRESA DE MERCEDES</v>
          </cell>
        </row>
        <row r="74">
          <cell r="B74" t="str">
            <v>JOSE MANRIQUE</v>
          </cell>
          <cell r="C74">
            <v>10462540677</v>
          </cell>
          <cell r="D74" t="str">
            <v>ALOGAUFF</v>
          </cell>
          <cell r="E74" t="str">
            <v>athanesse</v>
          </cell>
          <cell r="I74" t="str">
            <v>SOLO 4TA</v>
          </cell>
        </row>
        <row r="75">
          <cell r="B75" t="str">
            <v>REQUENA</v>
          </cell>
          <cell r="C75">
            <v>10412866938</v>
          </cell>
          <cell r="D75" t="str">
            <v>EDROBLAN</v>
          </cell>
          <cell r="E75" t="str">
            <v>ubitterit</v>
          </cell>
          <cell r="I75" t="str">
            <v>RUS</v>
          </cell>
        </row>
        <row r="76">
          <cell r="B76" t="str">
            <v>BETTY</v>
          </cell>
          <cell r="C76">
            <v>10447650342</v>
          </cell>
          <cell r="D76" t="str">
            <v>OLASSELI</v>
          </cell>
          <cell r="E76" t="str">
            <v>cotllenti</v>
          </cell>
          <cell r="I76" t="str">
            <v>AMIGA BETY</v>
          </cell>
        </row>
        <row r="77">
          <cell r="B77" t="str">
            <v>TITO CARAZAS</v>
          </cell>
          <cell r="C77">
            <v>10478218562</v>
          </cell>
          <cell r="D77" t="str">
            <v>JORGETTI</v>
          </cell>
          <cell r="E77" t="str">
            <v>misalimentos</v>
          </cell>
          <cell r="I77" t="str">
            <v>SOLO 4TA</v>
          </cell>
        </row>
        <row r="78">
          <cell r="B78" t="str">
            <v>LUZMIA CALCINA</v>
          </cell>
          <cell r="C78">
            <v>10097651588</v>
          </cell>
          <cell r="D78" t="str">
            <v>NALEDIFY</v>
          </cell>
          <cell r="E78" t="str">
            <v>tribellat</v>
          </cell>
          <cell r="I78" t="str">
            <v xml:space="preserve">CLIENTE </v>
          </cell>
        </row>
        <row r="79">
          <cell r="B79" t="str">
            <v>ALEJANDRO CASTELLANOS</v>
          </cell>
          <cell r="C79">
            <v>10452161856</v>
          </cell>
          <cell r="D79" t="str">
            <v>CAJAMARC</v>
          </cell>
          <cell r="E79" t="str">
            <v>555555555555</v>
          </cell>
          <cell r="I79" t="str">
            <v>YA NO ES CLIENTE</v>
          </cell>
        </row>
        <row r="80">
          <cell r="B80" t="str">
            <v>JORGE VILLEGAS</v>
          </cell>
          <cell r="C80">
            <v>10433312789</v>
          </cell>
          <cell r="D80" t="str">
            <v>LEDTHFIC</v>
          </cell>
          <cell r="E80" t="str">
            <v>icianthem</v>
          </cell>
          <cell r="I80" t="str">
            <v>YA NO ES CLIENTE</v>
          </cell>
        </row>
        <row r="81">
          <cell r="B81" t="str">
            <v>CARLOS RUA HUACHO</v>
          </cell>
          <cell r="C81">
            <v>10234604819</v>
          </cell>
          <cell r="D81" t="str">
            <v>YNCEPPOT</v>
          </cell>
          <cell r="H81" t="str">
            <v>NO</v>
          </cell>
          <cell r="I81" t="str">
            <v>RENTA DE 4TA CATEGORIA</v>
          </cell>
        </row>
        <row r="82">
          <cell r="B82" t="str">
            <v>ELISEO PONCE LIMAYMANTA</v>
          </cell>
          <cell r="C82">
            <v>10097328060</v>
          </cell>
          <cell r="D82" t="str">
            <v>UALIUMBI</v>
          </cell>
          <cell r="E82" t="str">
            <v>gasibught</v>
          </cell>
          <cell r="H82" t="str">
            <v>NO</v>
          </cell>
          <cell r="I82" t="str">
            <v>RENTA DE 4TA CATEGORIA</v>
          </cell>
        </row>
        <row r="83">
          <cell r="B83" t="str">
            <v>ERICK SALAS DIBURGAS</v>
          </cell>
          <cell r="C83">
            <v>10456985136</v>
          </cell>
          <cell r="D83" t="str">
            <v>UCTINUDE</v>
          </cell>
          <cell r="E83" t="str">
            <v>sselvesvi</v>
          </cell>
          <cell r="H83" t="str">
            <v>NO</v>
          </cell>
          <cell r="I83" t="str">
            <v>RUC DADO DE BAJA</v>
          </cell>
        </row>
        <row r="84">
          <cell r="B84" t="str">
            <v>MATILDE TAIPE HUAMANI</v>
          </cell>
          <cell r="C84">
            <v>10073642324</v>
          </cell>
          <cell r="D84" t="str">
            <v>LITIMARL</v>
          </cell>
          <cell r="E84" t="str">
            <v>tongeater</v>
          </cell>
          <cell r="H84" t="str">
            <v>NO</v>
          </cell>
          <cell r="I84" t="str">
            <v>PERSONAL POR HONORARIOS GUTESA</v>
          </cell>
        </row>
        <row r="85">
          <cell r="B85" t="str">
            <v>TEOFILO LIMA PUMA</v>
          </cell>
          <cell r="C85">
            <v>10074477726</v>
          </cell>
          <cell r="D85" t="str">
            <v>RONOMPLU</v>
          </cell>
          <cell r="E85" t="str">
            <v>storthadi</v>
          </cell>
          <cell r="H85" t="str">
            <v>NO</v>
          </cell>
          <cell r="I85" t="str">
            <v>PERSONAL POR HONORARIOS GUTESA</v>
          </cell>
        </row>
        <row r="86">
          <cell r="B86" t="str">
            <v>ALFREDO TEOFILO LIMA TAYPE</v>
          </cell>
          <cell r="C86">
            <v>10459918561</v>
          </cell>
          <cell r="D86" t="str">
            <v>PITYPORT</v>
          </cell>
          <cell r="E86" t="str">
            <v>actionsep</v>
          </cell>
          <cell r="H86" t="str">
            <v>NO</v>
          </cell>
          <cell r="I86" t="str">
            <v>PERSONAL POR HONORARIOS GUTESA</v>
          </cell>
        </row>
        <row r="87">
          <cell r="B87" t="str">
            <v>EMPRESA DE GLOBAL</v>
          </cell>
          <cell r="C87">
            <v>20600481577</v>
          </cell>
          <cell r="D87" t="str">
            <v>TTSPAING</v>
          </cell>
          <cell r="E87" t="str">
            <v>dieguergi</v>
          </cell>
          <cell r="H87" t="str">
            <v>NO</v>
          </cell>
          <cell r="I87" t="str">
            <v>NO SON CLIENTES</v>
          </cell>
        </row>
        <row r="88">
          <cell r="B88" t="str">
            <v>ESTUDIO PARI &amp; MENDOZA</v>
          </cell>
          <cell r="C88">
            <v>20602129510</v>
          </cell>
          <cell r="D88" t="str">
            <v>ILEVITES</v>
          </cell>
          <cell r="E88" t="str">
            <v>gersitake</v>
          </cell>
          <cell r="H88" t="str">
            <v>NO</v>
          </cell>
          <cell r="I88" t="str">
            <v>NO SON CLIENTES</v>
          </cell>
        </row>
        <row r="89">
          <cell r="B89" t="str">
            <v>SANCHEZ ELITA</v>
          </cell>
          <cell r="C89">
            <v>10415705838</v>
          </cell>
          <cell r="D89" t="str">
            <v>ERUNETTS</v>
          </cell>
          <cell r="E89" t="str">
            <v>oveiontia</v>
          </cell>
          <cell r="H89" t="str">
            <v>NO</v>
          </cell>
          <cell r="I89" t="str">
            <v>NO SON CLIENTES</v>
          </cell>
        </row>
        <row r="90">
          <cell r="B90" t="str">
            <v>ELMER YUCRA</v>
          </cell>
          <cell r="C90">
            <v>10452162224</v>
          </cell>
          <cell r="D90" t="str">
            <v>PTUNEFUL</v>
          </cell>
          <cell r="E90" t="str">
            <v>bowntrear</v>
          </cell>
          <cell r="H90" t="str">
            <v>NO</v>
          </cell>
          <cell r="I90" t="str">
            <v>PERSONAL POR HONORARIOS INNOVA</v>
          </cell>
        </row>
        <row r="91">
          <cell r="B91" t="str">
            <v>JORGE VALENTIN PERALTA QUICAÑO</v>
          </cell>
          <cell r="C91">
            <v>10060194390</v>
          </cell>
          <cell r="D91" t="str">
            <v>TESTICOM</v>
          </cell>
          <cell r="E91" t="str">
            <v>ennitenio</v>
          </cell>
          <cell r="H91" t="str">
            <v>NO</v>
          </cell>
          <cell r="I91" t="str">
            <v>PERSONAL POR HONORARIOS INNOVA</v>
          </cell>
        </row>
        <row r="92">
          <cell r="B92" t="str">
            <v>ROBERT NICOLAS VELASQUEZ CONTRERAS</v>
          </cell>
          <cell r="C92">
            <v>10805751113</v>
          </cell>
          <cell r="D92" t="str">
            <v>SOODEWOR</v>
          </cell>
          <cell r="E92" t="str">
            <v>ivanhamor</v>
          </cell>
          <cell r="H92" t="str">
            <v>NO</v>
          </cell>
          <cell r="I92" t="str">
            <v>PERSONAL POR HONORARIOS INNOVA</v>
          </cell>
        </row>
        <row r="93">
          <cell r="B93" t="str">
            <v>INVERSIONES J&amp;E EIRL</v>
          </cell>
          <cell r="C93">
            <v>20603754558</v>
          </cell>
          <cell r="D93" t="str">
            <v>WISECTRO</v>
          </cell>
          <cell r="E93" t="str">
            <v>iveryoubu</v>
          </cell>
        </row>
        <row r="94">
          <cell r="B94" t="str">
            <v>ESPOSA DEL SEÑOR SABINO QUISPE</v>
          </cell>
          <cell r="C94">
            <v>10201084011</v>
          </cell>
          <cell r="D94" t="str">
            <v>MINEBUSE</v>
          </cell>
          <cell r="E94" t="str">
            <v>eupletank</v>
          </cell>
          <cell r="H94" t="str">
            <v>NO</v>
          </cell>
          <cell r="I94" t="str">
            <v>PERSONAL POR HONORARIOS INNOVA</v>
          </cell>
        </row>
        <row r="95">
          <cell r="B95" t="str">
            <v>ANTONY GUZMAN</v>
          </cell>
          <cell r="C95">
            <v>10406286466</v>
          </cell>
          <cell r="D95" t="str">
            <v>ULOUNGTH</v>
          </cell>
          <cell r="E95" t="str">
            <v>mantionsw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0" name="Tbl_Categoria" displayName="Tbl_Categoria" ref="A1:A4" totalsRowShown="0">
  <autoFilter ref="A1:A4"/>
  <tableColumns count="1">
    <tableColumn id="2" name="Categor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bl_MovimientosC" displayName="Tbl_MovimientosC" ref="A1:M2" totalsRowShown="0">
  <autoFilter ref="A1:M2"/>
  <tableColumns count="13">
    <tableColumn id="1" name="ID_Cliente"/>
    <tableColumn id="7" name="Cliente"/>
    <tableColumn id="2" name="Mes"/>
    <tableColumn id="3" name="Fecha"/>
    <tableColumn id="10" name="Tipo Doc"/>
    <tableColumn id="9" name="Numero"/>
    <tableColumn id="4" name="Cod_Prod"/>
    <tableColumn id="8" name="Producto"/>
    <tableColumn id="11" name="Cantidad"/>
    <tableColumn id="12" name="P.U" dataDxfId="4"/>
    <tableColumn id="5" name="Imorte_Venta" dataDxfId="3"/>
    <tableColumn id="6" name="Cobranzas" dataDxfId="2"/>
    <tableColumn id="13" name="Correlativo siste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a8" displayName="Tabla8" ref="A1:E9" totalsRowShown="0" headerRowDxfId="1">
  <tableColumns count="5">
    <tableColumn id="5" name="ID"/>
    <tableColumn id="1" name="Nombres"/>
    <tableColumn id="2" name="Direccion"/>
    <tableColumn id="4" name="Email"/>
    <tableColumn id="3" name="TELEFO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8" name="tbl_Usuario" displayName="tbl_Usuario" ref="A1:AP3" totalsRowShown="0" headerRowDxfId="0">
  <autoFilter ref="A1:AP3"/>
  <tableColumns count="42">
    <tableColumn id="1" name="Usuario"/>
    <tableColumn id="2" name="Password"/>
    <tableColumn id="3" name="Nivel"/>
    <tableColumn id="4" name="Productos"/>
    <tableColumn id="5" name="Entradas"/>
    <tableColumn id="6" name="Salidas"/>
    <tableColumn id="7" name="Existencias"/>
    <tableColumn id="8" name="Login"/>
    <tableColumn id="9" name="Comprb."/>
    <tableColumn id="10" name="Logs"/>
    <tableColumn id="11" name="Clientes"/>
    <tableColumn id="12" name="BarCode"/>
    <tableColumn id="13" name="Labels"/>
    <tableColumn id="14" name="Config"/>
    <tableColumn id="20" name="Proveedores"/>
    <tableColumn id="16" name="Botón 1"/>
    <tableColumn id="17" name="Botón 2"/>
    <tableColumn id="18" name="Botón 3"/>
    <tableColumn id="19" name="Botón 4"/>
    <tableColumn id="21" name="Botón 5"/>
    <tableColumn id="22" name="Botón 6"/>
    <tableColumn id="23" name="Botón 7"/>
    <tableColumn id="24" name="Botón 8"/>
    <tableColumn id="25" name="Botón 9"/>
    <tableColumn id="26" name="Botón 10"/>
    <tableColumn id="27" name="Botón 11"/>
    <tableColumn id="28" name="Botón 12"/>
    <tableColumn id="29" name="Botón 13"/>
    <tableColumn id="30" name="Botón 14"/>
    <tableColumn id="31" name="Botón 15"/>
    <tableColumn id="32" name="Botón 16"/>
    <tableColumn id="15" name="Botón 17"/>
    <tableColumn id="33" name="Botón 18"/>
    <tableColumn id="34" name="Botón 19"/>
    <tableColumn id="35" name="Botón 20"/>
    <tableColumn id="36" name="Botón 21"/>
    <tableColumn id="37" name="Botón 22"/>
    <tableColumn id="38" name="Botón 23"/>
    <tableColumn id="39" name="Botón 24"/>
    <tableColumn id="40" name="Botón 25"/>
    <tableColumn id="41" name="Botón 26"/>
    <tableColumn id="42" name="Botón 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6" displayName="Tabla6" ref="A1:B13" totalsRowShown="0">
  <autoFilter ref="A1:B13"/>
  <tableColumns count="2">
    <tableColumn id="1" name="Tipo"/>
    <tableColumn id="2" name="Descripcop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5" name="Tabla5" displayName="Tabla5" ref="A1:C13" totalsRowShown="0">
  <autoFilter ref="A1:C13"/>
  <tableColumns count="3">
    <tableColumn id="1" name="Mes"/>
    <tableColumn id="2" name="Año"/>
    <tableColumn id="3" name="Numero de 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Tbl_Compras" displayName="Tbl_Compras" ref="A1:L3" totalsRowShown="0" headerRowDxfId="79" dataDxfId="78">
  <autoFilter ref="A1:L3"/>
  <tableColumns count="12">
    <tableColumn id="2" name="Mes" dataDxfId="77"/>
    <tableColumn id="4" name="Fecha" dataDxfId="76"/>
    <tableColumn id="6" name="Comprobante" dataDxfId="75"/>
    <tableColumn id="7" name="Numero" dataDxfId="74"/>
    <tableColumn id="24" name="Proveedor" dataDxfId="73"/>
    <tableColumn id="8" name="RUC" dataDxfId="72"/>
    <tableColumn id="11" name="SUB TOTAL" dataDxfId="71"/>
    <tableColumn id="12" name="IVA" dataDxfId="70"/>
    <tableColumn id="13" name="IMPORTE TOTAL" dataDxfId="69"/>
    <tableColumn id="3" name="MONEDA" dataDxfId="68"/>
    <tableColumn id="5" name="IMPORTE USD" dataDxfId="67"/>
    <tableColumn id="1" name="GLOSA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bl_Ventas" displayName="tbl_Ventas" ref="A1:L9" totalsRowShown="0" headerRowDxfId="65" dataDxfId="64">
  <autoFilter ref="A1:L9"/>
  <tableColumns count="12">
    <tableColumn id="2" name="FECHA" dataDxfId="63"/>
    <tableColumn id="1" name="Mes" dataDxfId="62"/>
    <tableColumn id="4" name="COMPROBANTE" dataDxfId="61"/>
    <tableColumn id="6" name="NUMERO" dataDxfId="60"/>
    <tableColumn id="7" name="CLIENTE" dataDxfId="59"/>
    <tableColumn id="8" name="RUC" dataDxfId="58"/>
    <tableColumn id="11" name="SUB TOTAL" dataDxfId="57" dataCellStyle="Millares"/>
    <tableColumn id="12" name="IVA" dataDxfId="56" dataCellStyle="Millares"/>
    <tableColumn id="13" name="IMPORTE TOTAL" dataDxfId="55" dataCellStyle="Millares"/>
    <tableColumn id="3" name="Forma de Pago" dataDxfId="54" dataCellStyle="Millares"/>
    <tableColumn id="5" name="Cuo" dataDxfId="53" dataCellStyle="Millares"/>
    <tableColumn id="9" name="Usuario" dataDxfId="52" dataCellStyle="Milla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bl_Unidades" displayName="tbl_Unidades" ref="A1:C9" totalsRowShown="0">
  <autoFilter ref="A1:C9"/>
  <tableColumns count="3">
    <tableColumn id="1" name="Codigo"/>
    <tableColumn id="2" name="Unidad"/>
    <tableColumn id="3" name="Sistema">
      <calculatedColumnFormula>CONCATENATE(tbl_Unidades[[#This Row],[Codigo]]&amp;"-"&amp;tbl_Unidades[[#This Row],[Unidad]])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a21" displayName="Tabla21" ref="A1:B3" totalsRowShown="0">
  <autoFilter ref="A1:B3"/>
  <tableColumns count="2">
    <tableColumn id="1" name="Moneda"/>
    <tableColumn id="2" name="Codi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a4" displayName="Tabla4" ref="A1:E18" totalsRowShown="0" headerRowDxfId="51" dataDxfId="50">
  <autoFilter ref="A1:E18"/>
  <tableColumns count="5">
    <tableColumn id="1" name="RUC" dataDxfId="49"/>
    <tableColumn id="2" name="Nombres" dataDxfId="48"/>
    <tableColumn id="3" name="Direccion" dataDxfId="47"/>
    <tableColumn id="4" name="Email" dataDxfId="46"/>
    <tableColumn id="5" name="Teñefono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bl_Caja" displayName="tbl_Caja" ref="A1:N2" insertRow="1" totalsRowShown="0" headerRowDxfId="44" headerRowBorderDxfId="43" tableBorderDxfId="42">
  <autoFilter ref="A1:N2"/>
  <tableColumns count="14">
    <tableColumn id="1" name="Mes de la Operación"/>
    <tableColumn id="2" name="Fecha de Registro"/>
    <tableColumn id="3" name="Fecha de Documento"/>
    <tableColumn id="4" name="ID Auxiliar"/>
    <tableColumn id="5" name="Auxiliar" dataDxfId="41"/>
    <tableColumn id="6" name="Tipo de Documento" dataDxfId="40"/>
    <tableColumn id="7" name="Numero" dataDxfId="39"/>
    <tableColumn id="8" name="Centro de Costos" dataDxfId="38"/>
    <tableColumn id="9" name="Descirpcion de la Operación" dataDxfId="37"/>
    <tableColumn id="10" name="Tipo de Operación" dataDxfId="36"/>
    <tableColumn id="11" name="Ingresos " dataDxfId="35"/>
    <tableColumn id="12" name="Egresos" dataDxfId="34"/>
    <tableColumn id="13" name="Columna1" dataDxfId="33"/>
    <tableColumn id="14" name="usUARIO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1:E2" totalsRowShown="0" totalsRowDxfId="31">
  <tableColumns count="5">
    <tableColumn id="1" name="Id_Cliente" totalsRowDxfId="30"/>
    <tableColumn id="2" name="Nombres" totalsRowDxfId="29"/>
    <tableColumn id="3" name="Total Ventas" dataDxfId="28" totalsRowDxfId="27" dataCellStyle="Millares">
      <calculatedColumnFormula>SUMIF(Tbl_MovimientosC[],Tabla16[Id_Cliente],Tbl_MovimientosC[Imorte_Venta])</calculatedColumnFormula>
    </tableColumn>
    <tableColumn id="4" name="Total Cobranzas" dataDxfId="26" totalsRowDxfId="25" dataCellStyle="Millares">
      <calculatedColumnFormula>SUMIF(Tbl_MovimientosC[],Tabla16[Id_Cliente],Tbl_MovimientosC[Cobranzas])</calculatedColumnFormula>
    </tableColumn>
    <tableColumn id="5" name="Saldo Cliente" dataDxfId="24" totalsRowDxfId="23" dataCellStyle="Millares">
      <calculatedColumnFormula>(Tabla16[Total Ventas]-Tabla16[Total Cobranzas])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bl_MovimientoP" displayName="Tbl_MovimientoP" ref="A1:M4" totalsRowShown="0" headerRowDxfId="22" dataDxfId="20" headerRowBorderDxfId="21" tableBorderDxfId="19" totalsRowBorderDxfId="18">
  <autoFilter ref="A1:M4"/>
  <tableColumns count="13">
    <tableColumn id="1" name="ID_Cliente" dataDxfId="17"/>
    <tableColumn id="2" name="Cliente" dataDxfId="16"/>
    <tableColumn id="3" name="Mes" dataDxfId="15"/>
    <tableColumn id="4" name="Fecha" dataDxfId="14"/>
    <tableColumn id="5" name="Tipo Doc" dataDxfId="13"/>
    <tableColumn id="6" name="Numero" dataDxfId="12"/>
    <tableColumn id="7" name="Cod_Prod" dataDxfId="11"/>
    <tableColumn id="8" name="Producto" dataDxfId="10"/>
    <tableColumn id="9" name="Cantidad" dataDxfId="9"/>
    <tableColumn id="10" name="P.U" dataDxfId="8"/>
    <tableColumn id="11" name="Imorte_Venta" dataDxfId="7"/>
    <tableColumn id="12" name="Cobranzas" dataDxfId="6"/>
    <tableColumn id="13" name="Correlativo sistem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unat.gob.pe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VENTAS@CLIENTE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Relationship Id="rId4" Type="http://schemas.openxmlformats.org/officeDocument/2006/relationships/ctrlProp" Target="../ctrlProps/ctrlProp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4" Type="http://schemas.openxmlformats.org/officeDocument/2006/relationships/ctrlProp" Target="../ctrlProps/ctrlProp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nat.gob.p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1"/>
  </sheetPr>
  <dimension ref="A1:K70"/>
  <sheetViews>
    <sheetView tabSelected="1" zoomScale="89" zoomScaleNormal="89" workbookViewId="0">
      <selection activeCell="K10" sqref="K10"/>
    </sheetView>
  </sheetViews>
  <sheetFormatPr baseColWidth="10" defaultRowHeight="15"/>
  <cols>
    <col min="1" max="1" width="13.85546875" customWidth="1"/>
    <col min="2" max="2" width="14.42578125" customWidth="1"/>
    <col min="4" max="4" width="13.140625" customWidth="1"/>
    <col min="6" max="6" width="20.85546875" customWidth="1"/>
    <col min="7" max="7" width="38" customWidth="1"/>
    <col min="8" max="8" width="10" customWidth="1"/>
    <col min="9" max="9" width="10.7109375" customWidth="1"/>
    <col min="10" max="10" width="12.42578125" customWidth="1"/>
    <col min="11" max="11" width="13.28515625" style="165" customWidth="1"/>
  </cols>
  <sheetData>
    <row r="1" spans="1:11" ht="36" customHeight="1">
      <c r="A1" s="177" t="s">
        <v>552</v>
      </c>
      <c r="B1" s="177" t="s">
        <v>553</v>
      </c>
      <c r="C1" s="178" t="s">
        <v>554</v>
      </c>
      <c r="D1" s="178" t="s">
        <v>555</v>
      </c>
      <c r="E1" s="178" t="s">
        <v>56</v>
      </c>
      <c r="F1" s="178" t="s">
        <v>553</v>
      </c>
      <c r="G1" s="177" t="s">
        <v>4</v>
      </c>
      <c r="H1" s="179" t="s">
        <v>556</v>
      </c>
      <c r="I1" s="179" t="s">
        <v>559</v>
      </c>
      <c r="J1" s="179" t="s">
        <v>560</v>
      </c>
      <c r="K1" s="180" t="s">
        <v>558</v>
      </c>
    </row>
    <row r="2" spans="1:11">
      <c r="A2" s="166">
        <v>1</v>
      </c>
      <c r="B2" s="166" t="s">
        <v>563</v>
      </c>
      <c r="C2" s="167"/>
      <c r="D2" s="167" t="s">
        <v>557</v>
      </c>
      <c r="E2" s="168">
        <v>45733</v>
      </c>
      <c r="F2" s="167" t="s">
        <v>564</v>
      </c>
      <c r="G2" s="169" t="s">
        <v>565</v>
      </c>
      <c r="H2" s="170">
        <v>36</v>
      </c>
      <c r="I2" s="170" t="s">
        <v>562</v>
      </c>
      <c r="J2" s="175" t="s">
        <v>561</v>
      </c>
      <c r="K2" s="176">
        <v>115000</v>
      </c>
    </row>
    <row r="3" spans="1:11">
      <c r="A3" s="171">
        <v>1</v>
      </c>
      <c r="B3" s="166" t="s">
        <v>563</v>
      </c>
      <c r="C3" s="167"/>
      <c r="D3" s="172" t="s">
        <v>557</v>
      </c>
      <c r="E3" s="168"/>
      <c r="F3" s="167" t="s">
        <v>564</v>
      </c>
      <c r="G3" s="173" t="s">
        <v>565</v>
      </c>
      <c r="H3" s="174">
        <v>37</v>
      </c>
      <c r="I3" s="170" t="s">
        <v>562</v>
      </c>
      <c r="J3" s="175" t="s">
        <v>561</v>
      </c>
      <c r="K3" s="176">
        <v>115000</v>
      </c>
    </row>
    <row r="4" spans="1:11" ht="14.25" customHeight="1">
      <c r="A4" s="166">
        <v>2</v>
      </c>
      <c r="B4" s="166" t="s">
        <v>563</v>
      </c>
      <c r="C4" s="167"/>
      <c r="D4" s="167" t="s">
        <v>557</v>
      </c>
      <c r="E4" s="168"/>
      <c r="F4" s="167" t="s">
        <v>564</v>
      </c>
      <c r="G4" s="169" t="s">
        <v>565</v>
      </c>
      <c r="H4" s="170">
        <v>38</v>
      </c>
      <c r="I4" s="170" t="s">
        <v>566</v>
      </c>
      <c r="J4" s="175" t="s">
        <v>561</v>
      </c>
      <c r="K4" s="176">
        <v>115000</v>
      </c>
    </row>
    <row r="5" spans="1:11">
      <c r="A5" s="181">
        <v>1</v>
      </c>
      <c r="B5" s="181" t="s">
        <v>563</v>
      </c>
      <c r="C5" s="182"/>
      <c r="D5" s="182" t="s">
        <v>557</v>
      </c>
      <c r="E5" s="183"/>
      <c r="F5" s="182" t="s">
        <v>568</v>
      </c>
      <c r="G5" s="184" t="s">
        <v>565</v>
      </c>
      <c r="H5" s="185">
        <v>37</v>
      </c>
      <c r="I5" s="185" t="s">
        <v>574</v>
      </c>
      <c r="J5" s="186" t="s">
        <v>561</v>
      </c>
      <c r="K5" s="187">
        <v>120000</v>
      </c>
    </row>
    <row r="6" spans="1:11">
      <c r="A6" s="171">
        <v>1</v>
      </c>
      <c r="B6" s="166" t="s">
        <v>563</v>
      </c>
      <c r="C6" s="167"/>
      <c r="D6" s="172" t="s">
        <v>557</v>
      </c>
      <c r="E6" s="168"/>
      <c r="F6" s="167" t="s">
        <v>564</v>
      </c>
      <c r="G6" s="173" t="s">
        <v>565</v>
      </c>
      <c r="H6" s="174">
        <v>40</v>
      </c>
      <c r="I6" s="174" t="s">
        <v>567</v>
      </c>
      <c r="J6" s="175" t="s">
        <v>561</v>
      </c>
      <c r="K6" s="176">
        <v>115000</v>
      </c>
    </row>
    <row r="7" spans="1:11">
      <c r="A7" s="166">
        <v>1</v>
      </c>
      <c r="B7" s="166" t="s">
        <v>563</v>
      </c>
      <c r="C7" s="167"/>
      <c r="D7" s="167" t="s">
        <v>557</v>
      </c>
      <c r="E7" s="168"/>
      <c r="F7" s="167" t="s">
        <v>568</v>
      </c>
      <c r="G7" s="169" t="s">
        <v>565</v>
      </c>
      <c r="H7" s="170">
        <v>38</v>
      </c>
      <c r="I7" s="170" t="s">
        <v>567</v>
      </c>
      <c r="J7" s="175" t="s">
        <v>561</v>
      </c>
      <c r="K7" s="176">
        <v>120000</v>
      </c>
    </row>
    <row r="8" spans="1:11">
      <c r="A8" s="171">
        <v>1</v>
      </c>
      <c r="B8" s="166" t="s">
        <v>563</v>
      </c>
      <c r="C8" s="167"/>
      <c r="D8" s="172" t="s">
        <v>557</v>
      </c>
      <c r="E8" s="168"/>
      <c r="F8" s="167" t="s">
        <v>568</v>
      </c>
      <c r="G8" s="173" t="s">
        <v>565</v>
      </c>
      <c r="H8" s="174">
        <v>39</v>
      </c>
      <c r="I8" s="170" t="s">
        <v>567</v>
      </c>
      <c r="J8" s="175" t="s">
        <v>561</v>
      </c>
      <c r="K8" s="176">
        <v>120000</v>
      </c>
    </row>
    <row r="9" spans="1:11">
      <c r="A9" s="166">
        <v>1</v>
      </c>
      <c r="B9" s="166" t="s">
        <v>563</v>
      </c>
      <c r="C9" s="167"/>
      <c r="D9" s="167" t="s">
        <v>557</v>
      </c>
      <c r="E9" s="168"/>
      <c r="F9" s="167" t="s">
        <v>569</v>
      </c>
      <c r="G9" s="169" t="s">
        <v>565</v>
      </c>
      <c r="H9" s="170">
        <v>37</v>
      </c>
      <c r="I9" s="174" t="s">
        <v>570</v>
      </c>
      <c r="J9" s="175" t="s">
        <v>561</v>
      </c>
      <c r="K9" s="176">
        <v>125000</v>
      </c>
    </row>
    <row r="10" spans="1:11">
      <c r="A10" s="171">
        <v>1</v>
      </c>
      <c r="B10" s="166" t="s">
        <v>563</v>
      </c>
      <c r="C10" s="167"/>
      <c r="D10" s="172" t="s">
        <v>557</v>
      </c>
      <c r="E10" s="168"/>
      <c r="F10" s="167" t="s">
        <v>569</v>
      </c>
      <c r="G10" s="173" t="s">
        <v>565</v>
      </c>
      <c r="H10" s="174">
        <v>39</v>
      </c>
      <c r="I10" s="170" t="s">
        <v>570</v>
      </c>
      <c r="J10" s="175" t="s">
        <v>561</v>
      </c>
      <c r="K10" s="176">
        <v>125000</v>
      </c>
    </row>
    <row r="11" spans="1:11">
      <c r="A11" s="166">
        <v>1</v>
      </c>
      <c r="B11" s="166" t="s">
        <v>563</v>
      </c>
      <c r="C11" s="167"/>
      <c r="D11" s="167" t="s">
        <v>557</v>
      </c>
      <c r="E11" s="168"/>
      <c r="F11" s="167" t="s">
        <v>571</v>
      </c>
      <c r="G11" s="169" t="s">
        <v>565</v>
      </c>
      <c r="H11" s="170">
        <v>41</v>
      </c>
      <c r="I11" s="174" t="s">
        <v>572</v>
      </c>
      <c r="J11" s="175" t="s">
        <v>573</v>
      </c>
      <c r="K11" s="176"/>
    </row>
    <row r="12" spans="1:11">
      <c r="A12" s="171">
        <v>1</v>
      </c>
      <c r="B12" s="166" t="s">
        <v>563</v>
      </c>
      <c r="C12" s="167"/>
      <c r="D12" s="172" t="s">
        <v>557</v>
      </c>
      <c r="E12" s="168"/>
      <c r="F12" s="167" t="s">
        <v>571</v>
      </c>
      <c r="G12" s="169" t="s">
        <v>565</v>
      </c>
      <c r="H12" s="174">
        <v>42</v>
      </c>
      <c r="I12" s="170" t="s">
        <v>572</v>
      </c>
      <c r="J12" s="175" t="s">
        <v>573</v>
      </c>
      <c r="K12" s="176"/>
    </row>
    <row r="13" spans="1:11">
      <c r="A13" s="166">
        <v>1</v>
      </c>
      <c r="B13" s="166" t="s">
        <v>563</v>
      </c>
      <c r="C13" s="167"/>
      <c r="D13" s="167" t="s">
        <v>557</v>
      </c>
      <c r="E13" s="168"/>
      <c r="F13" s="167" t="s">
        <v>571</v>
      </c>
      <c r="G13" s="169" t="s">
        <v>565</v>
      </c>
      <c r="H13" s="170">
        <v>43</v>
      </c>
      <c r="I13" s="170" t="s">
        <v>572</v>
      </c>
      <c r="J13" s="175" t="s">
        <v>573</v>
      </c>
      <c r="K13" s="176"/>
    </row>
    <row r="14" spans="1:11">
      <c r="A14" s="171">
        <v>1</v>
      </c>
      <c r="B14" s="166" t="s">
        <v>563</v>
      </c>
      <c r="C14" s="167"/>
      <c r="D14" s="172" t="s">
        <v>557</v>
      </c>
      <c r="E14" s="168">
        <v>45743</v>
      </c>
      <c r="F14" s="167" t="s">
        <v>575</v>
      </c>
      <c r="G14" s="169" t="s">
        <v>576</v>
      </c>
      <c r="H14" s="174">
        <v>43</v>
      </c>
      <c r="I14" s="174" t="s">
        <v>567</v>
      </c>
      <c r="J14" s="175" t="s">
        <v>573</v>
      </c>
      <c r="K14" s="176"/>
    </row>
    <row r="15" spans="1:11">
      <c r="A15" s="166">
        <v>1</v>
      </c>
      <c r="B15" s="166" t="s">
        <v>563</v>
      </c>
      <c r="C15" s="167"/>
      <c r="D15" s="167" t="s">
        <v>557</v>
      </c>
      <c r="E15" s="168"/>
      <c r="F15" s="167" t="s">
        <v>575</v>
      </c>
      <c r="G15" s="169" t="s">
        <v>565</v>
      </c>
      <c r="H15" s="170">
        <v>42</v>
      </c>
      <c r="I15" s="170" t="s">
        <v>567</v>
      </c>
      <c r="J15" s="175" t="s">
        <v>573</v>
      </c>
      <c r="K15" s="176"/>
    </row>
    <row r="16" spans="1:11">
      <c r="A16" s="171">
        <v>1</v>
      </c>
      <c r="B16" s="166" t="s">
        <v>563</v>
      </c>
      <c r="C16" s="167"/>
      <c r="D16" s="167" t="s">
        <v>557</v>
      </c>
      <c r="E16" s="168"/>
      <c r="F16" s="167" t="s">
        <v>575</v>
      </c>
      <c r="G16" s="169" t="s">
        <v>565</v>
      </c>
      <c r="H16" s="174">
        <v>41</v>
      </c>
      <c r="I16" s="174" t="s">
        <v>567</v>
      </c>
      <c r="J16" s="175" t="s">
        <v>573</v>
      </c>
      <c r="K16" s="176"/>
    </row>
    <row r="17" spans="1:11">
      <c r="A17" s="166">
        <v>1</v>
      </c>
      <c r="B17" s="166" t="s">
        <v>563</v>
      </c>
      <c r="C17" s="167"/>
      <c r="D17" s="167" t="s">
        <v>557</v>
      </c>
      <c r="E17" s="168"/>
      <c r="F17" s="167" t="s">
        <v>575</v>
      </c>
      <c r="G17" s="173" t="s">
        <v>565</v>
      </c>
      <c r="H17" s="170">
        <v>40</v>
      </c>
      <c r="I17" s="170" t="s">
        <v>567</v>
      </c>
      <c r="J17" s="175" t="s">
        <v>573</v>
      </c>
      <c r="K17" s="176"/>
    </row>
    <row r="18" spans="1:11">
      <c r="A18" s="171">
        <v>1</v>
      </c>
      <c r="B18" s="166" t="s">
        <v>563</v>
      </c>
      <c r="C18" s="167"/>
      <c r="D18" s="167" t="s">
        <v>557</v>
      </c>
      <c r="E18" s="168"/>
      <c r="F18" s="167" t="s">
        <v>577</v>
      </c>
      <c r="G18" s="173" t="s">
        <v>565</v>
      </c>
      <c r="H18" s="174">
        <v>44</v>
      </c>
      <c r="I18" s="170" t="s">
        <v>570</v>
      </c>
      <c r="J18" s="175" t="s">
        <v>573</v>
      </c>
      <c r="K18" s="176"/>
    </row>
    <row r="19" spans="1:11">
      <c r="A19" s="166">
        <v>1</v>
      </c>
      <c r="B19" s="166" t="s">
        <v>563</v>
      </c>
      <c r="C19" s="167"/>
      <c r="D19" s="167" t="s">
        <v>557</v>
      </c>
      <c r="E19" s="168"/>
      <c r="F19" s="167" t="s">
        <v>577</v>
      </c>
      <c r="G19" s="173" t="s">
        <v>565</v>
      </c>
      <c r="H19" s="170">
        <v>43</v>
      </c>
      <c r="I19" s="170" t="s">
        <v>570</v>
      </c>
      <c r="J19" s="175" t="s">
        <v>573</v>
      </c>
      <c r="K19" s="176"/>
    </row>
    <row r="20" spans="1:11">
      <c r="A20" s="171">
        <v>1</v>
      </c>
      <c r="B20" s="166" t="s">
        <v>563</v>
      </c>
      <c r="C20" s="167"/>
      <c r="D20" s="167" t="s">
        <v>557</v>
      </c>
      <c r="E20" s="168"/>
      <c r="F20" s="167" t="s">
        <v>577</v>
      </c>
      <c r="G20" s="173" t="s">
        <v>565</v>
      </c>
      <c r="H20" s="174">
        <v>42</v>
      </c>
      <c r="I20" s="170" t="s">
        <v>570</v>
      </c>
      <c r="J20" s="175" t="s">
        <v>573</v>
      </c>
      <c r="K20" s="176"/>
    </row>
    <row r="21" spans="1:11">
      <c r="A21" s="166">
        <v>1</v>
      </c>
      <c r="B21" s="166" t="s">
        <v>563</v>
      </c>
      <c r="C21" s="167"/>
      <c r="D21" s="167" t="s">
        <v>557</v>
      </c>
      <c r="E21" s="168"/>
      <c r="F21" s="167" t="s">
        <v>577</v>
      </c>
      <c r="G21" s="173" t="s">
        <v>565</v>
      </c>
      <c r="H21" s="170">
        <v>41</v>
      </c>
      <c r="I21" s="170" t="s">
        <v>570</v>
      </c>
      <c r="J21" s="175" t="s">
        <v>573</v>
      </c>
      <c r="K21" s="176"/>
    </row>
    <row r="22" spans="1:11">
      <c r="A22" s="171">
        <v>1</v>
      </c>
      <c r="B22" s="166" t="s">
        <v>563</v>
      </c>
      <c r="C22" s="167"/>
      <c r="D22" s="167" t="s">
        <v>557</v>
      </c>
      <c r="E22" s="168"/>
      <c r="F22" s="167" t="s">
        <v>577</v>
      </c>
      <c r="G22" s="173" t="s">
        <v>565</v>
      </c>
      <c r="H22" s="174">
        <v>40</v>
      </c>
      <c r="I22" s="170" t="s">
        <v>570</v>
      </c>
      <c r="J22" s="175" t="s">
        <v>573</v>
      </c>
      <c r="K22" s="176"/>
    </row>
    <row r="23" spans="1:11">
      <c r="A23" s="166">
        <v>1</v>
      </c>
      <c r="B23" s="166" t="s">
        <v>563</v>
      </c>
      <c r="C23" s="167"/>
      <c r="D23" s="167" t="s">
        <v>557</v>
      </c>
      <c r="E23" s="168"/>
      <c r="F23" s="167" t="s">
        <v>578</v>
      </c>
      <c r="G23" s="173" t="s">
        <v>565</v>
      </c>
      <c r="H23" s="170">
        <v>45</v>
      </c>
      <c r="I23" s="170" t="s">
        <v>567</v>
      </c>
      <c r="J23" s="175" t="s">
        <v>573</v>
      </c>
      <c r="K23" s="176"/>
    </row>
    <row r="24" spans="1:11">
      <c r="A24" s="166">
        <v>1</v>
      </c>
      <c r="B24" s="166" t="s">
        <v>563</v>
      </c>
      <c r="C24" s="167"/>
      <c r="D24" s="167" t="s">
        <v>557</v>
      </c>
      <c r="E24" s="168"/>
      <c r="F24" s="167" t="s">
        <v>578</v>
      </c>
      <c r="G24" s="173" t="s">
        <v>565</v>
      </c>
      <c r="H24" s="174">
        <v>43</v>
      </c>
      <c r="I24" s="170" t="s">
        <v>567</v>
      </c>
      <c r="J24" s="175" t="s">
        <v>573</v>
      </c>
      <c r="K24" s="176"/>
    </row>
    <row r="25" spans="1:11">
      <c r="A25" s="166">
        <v>1</v>
      </c>
      <c r="B25" s="166" t="s">
        <v>563</v>
      </c>
      <c r="C25" s="167"/>
      <c r="D25" s="167" t="s">
        <v>557</v>
      </c>
      <c r="E25" s="168"/>
      <c r="F25" s="167" t="s">
        <v>578</v>
      </c>
      <c r="G25" s="173" t="s">
        <v>565</v>
      </c>
      <c r="H25" s="170">
        <v>42</v>
      </c>
      <c r="I25" s="170" t="s">
        <v>567</v>
      </c>
      <c r="J25" s="175" t="s">
        <v>573</v>
      </c>
      <c r="K25" s="176"/>
    </row>
    <row r="26" spans="1:11">
      <c r="A26" s="166">
        <v>1</v>
      </c>
      <c r="B26" s="166" t="s">
        <v>563</v>
      </c>
      <c r="C26" s="167"/>
      <c r="D26" s="167" t="s">
        <v>557</v>
      </c>
      <c r="E26" s="168"/>
      <c r="F26" s="167" t="s">
        <v>578</v>
      </c>
      <c r="G26" s="173" t="s">
        <v>565</v>
      </c>
      <c r="H26" s="174">
        <v>41</v>
      </c>
      <c r="I26" s="170" t="s">
        <v>567</v>
      </c>
      <c r="J26" s="175" t="s">
        <v>573</v>
      </c>
      <c r="K26" s="176"/>
    </row>
    <row r="27" spans="1:11">
      <c r="A27" s="166">
        <v>1</v>
      </c>
      <c r="B27" s="166" t="s">
        <v>563</v>
      </c>
      <c r="C27" s="167"/>
      <c r="D27" s="167" t="s">
        <v>557</v>
      </c>
      <c r="E27" s="168"/>
      <c r="F27" s="167" t="s">
        <v>578</v>
      </c>
      <c r="G27" s="173" t="s">
        <v>565</v>
      </c>
      <c r="H27" s="170">
        <v>39</v>
      </c>
      <c r="I27" s="170" t="s">
        <v>567</v>
      </c>
      <c r="J27" s="175" t="s">
        <v>573</v>
      </c>
      <c r="K27" s="176"/>
    </row>
    <row r="28" spans="1:11">
      <c r="A28" s="171">
        <v>1</v>
      </c>
      <c r="B28" s="166" t="s">
        <v>563</v>
      </c>
      <c r="C28" s="167"/>
      <c r="D28" s="167" t="s">
        <v>557</v>
      </c>
      <c r="E28" s="168"/>
      <c r="F28" s="167" t="s">
        <v>579</v>
      </c>
      <c r="G28" s="173" t="s">
        <v>565</v>
      </c>
      <c r="H28" s="174">
        <v>38</v>
      </c>
      <c r="I28" s="170" t="s">
        <v>567</v>
      </c>
      <c r="J28" s="175" t="s">
        <v>561</v>
      </c>
      <c r="K28" s="176"/>
    </row>
    <row r="29" spans="1:11">
      <c r="A29" s="171">
        <v>1</v>
      </c>
      <c r="B29" s="166" t="s">
        <v>563</v>
      </c>
      <c r="C29" s="167"/>
      <c r="D29" s="167" t="s">
        <v>557</v>
      </c>
      <c r="E29" s="168"/>
      <c r="F29" s="167" t="s">
        <v>579</v>
      </c>
      <c r="G29" s="169" t="s">
        <v>565</v>
      </c>
      <c r="H29" s="170">
        <v>39</v>
      </c>
      <c r="I29" s="174" t="s">
        <v>580</v>
      </c>
      <c r="J29" s="175" t="s">
        <v>561</v>
      </c>
      <c r="K29" s="176"/>
    </row>
    <row r="30" spans="1:11">
      <c r="A30" s="171">
        <v>1</v>
      </c>
      <c r="B30" s="166" t="s">
        <v>581</v>
      </c>
      <c r="C30" s="167"/>
      <c r="D30" s="167" t="s">
        <v>557</v>
      </c>
      <c r="E30" s="168"/>
      <c r="F30" s="167" t="s">
        <v>582</v>
      </c>
      <c r="G30" s="169" t="s">
        <v>565</v>
      </c>
      <c r="H30" s="174" t="s">
        <v>591</v>
      </c>
      <c r="I30" s="170" t="s">
        <v>583</v>
      </c>
      <c r="J30" s="175" t="s">
        <v>573</v>
      </c>
      <c r="K30" s="176"/>
    </row>
    <row r="31" spans="1:11">
      <c r="A31" s="171">
        <v>1</v>
      </c>
      <c r="B31" s="166" t="s">
        <v>581</v>
      </c>
      <c r="C31" s="167"/>
      <c r="D31" s="167" t="s">
        <v>557</v>
      </c>
      <c r="E31" s="168"/>
      <c r="F31" s="167" t="s">
        <v>582</v>
      </c>
      <c r="G31" s="169" t="s">
        <v>565</v>
      </c>
      <c r="H31" s="170" t="s">
        <v>590</v>
      </c>
      <c r="I31" s="170" t="s">
        <v>583</v>
      </c>
      <c r="J31" s="175" t="s">
        <v>573</v>
      </c>
      <c r="K31" s="176"/>
    </row>
    <row r="32" spans="1:11">
      <c r="A32" s="171">
        <v>1</v>
      </c>
      <c r="B32" s="166" t="s">
        <v>581</v>
      </c>
      <c r="C32" s="167"/>
      <c r="D32" s="167" t="s">
        <v>557</v>
      </c>
      <c r="E32" s="168"/>
      <c r="F32" s="167" t="s">
        <v>582</v>
      </c>
      <c r="G32" s="169" t="s">
        <v>565</v>
      </c>
      <c r="H32" s="174" t="s">
        <v>589</v>
      </c>
      <c r="I32" s="170" t="s">
        <v>583</v>
      </c>
      <c r="J32" s="175" t="s">
        <v>573</v>
      </c>
      <c r="K32" s="176"/>
    </row>
    <row r="33" spans="1:11">
      <c r="A33" s="171">
        <v>1</v>
      </c>
      <c r="B33" s="166" t="s">
        <v>584</v>
      </c>
      <c r="C33" s="167"/>
      <c r="D33" s="167" t="s">
        <v>557</v>
      </c>
      <c r="E33" s="168"/>
      <c r="F33" s="167" t="s">
        <v>585</v>
      </c>
      <c r="G33" s="169" t="s">
        <v>565</v>
      </c>
      <c r="H33" s="170" t="s">
        <v>590</v>
      </c>
      <c r="I33" s="170" t="s">
        <v>586</v>
      </c>
      <c r="J33" s="175" t="s">
        <v>573</v>
      </c>
      <c r="K33" s="176"/>
    </row>
    <row r="34" spans="1:11">
      <c r="A34" s="171">
        <v>1</v>
      </c>
      <c r="B34" s="166" t="s">
        <v>584</v>
      </c>
      <c r="C34" s="167"/>
      <c r="D34" s="167" t="s">
        <v>557</v>
      </c>
      <c r="E34" s="168"/>
      <c r="F34" s="167" t="s">
        <v>585</v>
      </c>
      <c r="G34" s="169" t="s">
        <v>565</v>
      </c>
      <c r="H34" s="174" t="s">
        <v>589</v>
      </c>
      <c r="I34" s="170" t="s">
        <v>586</v>
      </c>
      <c r="J34" s="175" t="s">
        <v>573</v>
      </c>
      <c r="K34" s="176"/>
    </row>
    <row r="35" spans="1:11">
      <c r="A35" s="171">
        <v>1</v>
      </c>
      <c r="B35" s="166" t="s">
        <v>584</v>
      </c>
      <c r="C35" s="167"/>
      <c r="D35" s="167" t="s">
        <v>557</v>
      </c>
      <c r="E35" s="168"/>
      <c r="F35" s="167" t="s">
        <v>585</v>
      </c>
      <c r="G35" s="169" t="s">
        <v>565</v>
      </c>
      <c r="H35" s="170" t="s">
        <v>588</v>
      </c>
      <c r="I35" s="170" t="s">
        <v>586</v>
      </c>
      <c r="J35" s="175" t="s">
        <v>573</v>
      </c>
      <c r="K35" s="176"/>
    </row>
    <row r="36" spans="1:11">
      <c r="A36" s="171">
        <v>1</v>
      </c>
      <c r="B36" s="166" t="s">
        <v>584</v>
      </c>
      <c r="C36" s="167"/>
      <c r="D36" s="167" t="s">
        <v>557</v>
      </c>
      <c r="E36" s="168"/>
      <c r="F36" s="167" t="s">
        <v>585</v>
      </c>
      <c r="G36" s="169" t="s">
        <v>565</v>
      </c>
      <c r="H36" s="174" t="s">
        <v>587</v>
      </c>
      <c r="I36" s="170" t="s">
        <v>586</v>
      </c>
      <c r="J36" s="175" t="s">
        <v>573</v>
      </c>
      <c r="K36" s="176"/>
    </row>
    <row r="37" spans="1:11">
      <c r="A37" s="171">
        <v>1</v>
      </c>
      <c r="B37" s="188" t="s">
        <v>592</v>
      </c>
      <c r="C37" s="167"/>
      <c r="D37" s="167" t="s">
        <v>557</v>
      </c>
      <c r="E37" s="168"/>
      <c r="F37" s="189" t="s">
        <v>593</v>
      </c>
      <c r="G37" s="169" t="s">
        <v>602</v>
      </c>
      <c r="H37" s="174">
        <v>40</v>
      </c>
      <c r="I37" s="190" t="s">
        <v>567</v>
      </c>
      <c r="J37" s="175" t="s">
        <v>561</v>
      </c>
      <c r="K37" s="176">
        <v>130000</v>
      </c>
    </row>
    <row r="38" spans="1:11">
      <c r="A38" s="171">
        <v>1</v>
      </c>
      <c r="B38" s="188" t="s">
        <v>592</v>
      </c>
      <c r="C38" s="167"/>
      <c r="D38" s="167" t="s">
        <v>557</v>
      </c>
      <c r="E38" s="168"/>
      <c r="F38" s="189" t="s">
        <v>593</v>
      </c>
      <c r="G38" s="169" t="s">
        <v>602</v>
      </c>
      <c r="H38" s="174">
        <v>39</v>
      </c>
      <c r="I38" s="190" t="s">
        <v>567</v>
      </c>
      <c r="J38" s="175" t="s">
        <v>561</v>
      </c>
      <c r="K38" s="176">
        <v>130000</v>
      </c>
    </row>
    <row r="39" spans="1:11">
      <c r="A39" s="171">
        <v>1</v>
      </c>
      <c r="B39" s="188" t="s">
        <v>592</v>
      </c>
      <c r="C39" s="167"/>
      <c r="D39" s="167" t="s">
        <v>557</v>
      </c>
      <c r="E39" s="168"/>
      <c r="F39" s="189" t="s">
        <v>593</v>
      </c>
      <c r="G39" s="169" t="s">
        <v>602</v>
      </c>
      <c r="H39" s="174">
        <v>38</v>
      </c>
      <c r="I39" s="190" t="s">
        <v>567</v>
      </c>
      <c r="J39" s="175" t="s">
        <v>561</v>
      </c>
      <c r="K39" s="176">
        <v>130000</v>
      </c>
    </row>
    <row r="40" spans="1:11">
      <c r="A40" s="171">
        <v>1</v>
      </c>
      <c r="B40" s="188" t="s">
        <v>592</v>
      </c>
      <c r="C40" s="167"/>
      <c r="D40" s="167" t="s">
        <v>557</v>
      </c>
      <c r="E40" s="168"/>
      <c r="F40" s="189" t="s">
        <v>593</v>
      </c>
      <c r="G40" s="169" t="s">
        <v>602</v>
      </c>
      <c r="H40" s="174">
        <v>37</v>
      </c>
      <c r="I40" s="190" t="s">
        <v>567</v>
      </c>
      <c r="J40" s="175" t="s">
        <v>561</v>
      </c>
      <c r="K40" s="176">
        <v>130000</v>
      </c>
    </row>
    <row r="41" spans="1:11">
      <c r="A41" s="171">
        <v>1</v>
      </c>
      <c r="B41" s="188" t="s">
        <v>592</v>
      </c>
      <c r="C41" s="167"/>
      <c r="D41" s="167" t="s">
        <v>557</v>
      </c>
      <c r="E41" s="168"/>
      <c r="F41" s="189" t="s">
        <v>593</v>
      </c>
      <c r="G41" s="169" t="s">
        <v>602</v>
      </c>
      <c r="H41" s="174">
        <v>36</v>
      </c>
      <c r="I41" s="190" t="s">
        <v>567</v>
      </c>
      <c r="J41" s="175" t="s">
        <v>561</v>
      </c>
      <c r="K41" s="176">
        <v>130000</v>
      </c>
    </row>
    <row r="42" spans="1:11">
      <c r="A42" s="171">
        <v>1</v>
      </c>
      <c r="B42" s="188" t="s">
        <v>594</v>
      </c>
      <c r="C42" s="167"/>
      <c r="D42" s="167" t="s">
        <v>557</v>
      </c>
      <c r="E42" s="168"/>
      <c r="F42" s="189" t="s">
        <v>595</v>
      </c>
      <c r="G42" s="169" t="s">
        <v>597</v>
      </c>
      <c r="H42" s="174">
        <v>38</v>
      </c>
      <c r="I42" s="190" t="s">
        <v>596</v>
      </c>
      <c r="J42" s="175" t="s">
        <v>561</v>
      </c>
      <c r="K42" s="176">
        <v>160000</v>
      </c>
    </row>
    <row r="43" spans="1:11">
      <c r="A43" s="171">
        <v>1</v>
      </c>
      <c r="B43" s="188" t="s">
        <v>594</v>
      </c>
      <c r="C43" s="167"/>
      <c r="D43" s="167" t="s">
        <v>557</v>
      </c>
      <c r="E43" s="168"/>
      <c r="F43" s="189" t="s">
        <v>595</v>
      </c>
      <c r="G43" s="169" t="s">
        <v>597</v>
      </c>
      <c r="H43" s="174">
        <v>37</v>
      </c>
      <c r="I43" s="190" t="s">
        <v>596</v>
      </c>
      <c r="J43" s="175" t="s">
        <v>561</v>
      </c>
      <c r="K43" s="176">
        <v>160000</v>
      </c>
    </row>
    <row r="44" spans="1:11">
      <c r="A44" s="171">
        <v>1</v>
      </c>
      <c r="B44" s="188" t="s">
        <v>594</v>
      </c>
      <c r="C44" s="167"/>
      <c r="D44" s="167" t="s">
        <v>557</v>
      </c>
      <c r="E44" s="168"/>
      <c r="F44" s="189" t="s">
        <v>595</v>
      </c>
      <c r="G44" s="169" t="s">
        <v>597</v>
      </c>
      <c r="H44" s="174">
        <v>39</v>
      </c>
      <c r="I44" s="190" t="s">
        <v>567</v>
      </c>
      <c r="J44" s="175" t="s">
        <v>561</v>
      </c>
      <c r="K44" s="176">
        <v>160000</v>
      </c>
    </row>
    <row r="45" spans="1:11">
      <c r="A45" s="171">
        <v>1</v>
      </c>
      <c r="B45" s="188" t="s">
        <v>594</v>
      </c>
      <c r="C45" s="167"/>
      <c r="D45" s="167" t="s">
        <v>557</v>
      </c>
      <c r="E45" s="168"/>
      <c r="F45" s="189" t="s">
        <v>595</v>
      </c>
      <c r="G45" s="169" t="s">
        <v>597</v>
      </c>
      <c r="H45" s="174">
        <v>37</v>
      </c>
      <c r="I45" s="190" t="s">
        <v>567</v>
      </c>
      <c r="J45" s="175" t="s">
        <v>561</v>
      </c>
      <c r="K45" s="176">
        <v>160000</v>
      </c>
    </row>
    <row r="46" spans="1:11">
      <c r="A46" s="171">
        <v>1</v>
      </c>
      <c r="B46" s="188" t="s">
        <v>598</v>
      </c>
      <c r="C46" s="167"/>
      <c r="D46" s="167" t="s">
        <v>557</v>
      </c>
      <c r="E46" s="168"/>
      <c r="F46" s="189" t="s">
        <v>599</v>
      </c>
      <c r="G46" s="169" t="s">
        <v>601</v>
      </c>
      <c r="H46" s="174">
        <v>38</v>
      </c>
      <c r="I46" s="190" t="s">
        <v>600</v>
      </c>
      <c r="J46" s="175" t="s">
        <v>561</v>
      </c>
      <c r="K46" s="176">
        <v>259980</v>
      </c>
    </row>
    <row r="47" spans="1:11">
      <c r="A47" s="171">
        <v>1</v>
      </c>
      <c r="B47" s="188" t="s">
        <v>598</v>
      </c>
      <c r="C47" s="167"/>
      <c r="D47" s="167" t="s">
        <v>557</v>
      </c>
      <c r="E47" s="168"/>
      <c r="F47" s="189" t="s">
        <v>599</v>
      </c>
      <c r="G47" s="169" t="s">
        <v>601</v>
      </c>
      <c r="H47" s="174">
        <v>36</v>
      </c>
      <c r="I47" s="190" t="s">
        <v>600</v>
      </c>
      <c r="J47" s="175" t="s">
        <v>561</v>
      </c>
      <c r="K47" s="176">
        <v>259980</v>
      </c>
    </row>
    <row r="48" spans="1:11">
      <c r="A48" s="171">
        <v>1</v>
      </c>
      <c r="B48" s="188" t="s">
        <v>603</v>
      </c>
      <c r="C48" s="167"/>
      <c r="D48" s="167" t="s">
        <v>557</v>
      </c>
      <c r="E48" s="168"/>
      <c r="F48" s="189" t="s">
        <v>604</v>
      </c>
      <c r="G48" s="169" t="s">
        <v>605</v>
      </c>
      <c r="H48" s="174">
        <v>40</v>
      </c>
      <c r="I48" s="190" t="s">
        <v>567</v>
      </c>
      <c r="J48" s="175" t="s">
        <v>561</v>
      </c>
      <c r="K48" s="176"/>
    </row>
    <row r="49" spans="1:11">
      <c r="A49" s="171">
        <v>1</v>
      </c>
      <c r="B49" s="188" t="s">
        <v>603</v>
      </c>
      <c r="C49" s="167"/>
      <c r="D49" s="167" t="s">
        <v>557</v>
      </c>
      <c r="E49" s="168"/>
      <c r="F49" s="189" t="s">
        <v>604</v>
      </c>
      <c r="G49" s="169" t="s">
        <v>605</v>
      </c>
      <c r="H49" s="174">
        <v>39</v>
      </c>
      <c r="I49" s="190" t="s">
        <v>567</v>
      </c>
      <c r="J49" s="175" t="s">
        <v>561</v>
      </c>
      <c r="K49" s="176"/>
    </row>
    <row r="50" spans="1:11">
      <c r="A50" s="191">
        <v>1</v>
      </c>
      <c r="B50" s="192" t="s">
        <v>603</v>
      </c>
      <c r="C50" s="182"/>
      <c r="D50" s="182" t="s">
        <v>557</v>
      </c>
      <c r="E50" s="183"/>
      <c r="F50" s="193" t="s">
        <v>604</v>
      </c>
      <c r="G50" s="184" t="s">
        <v>605</v>
      </c>
      <c r="H50" s="194">
        <v>37</v>
      </c>
      <c r="I50" s="195" t="s">
        <v>567</v>
      </c>
      <c r="J50" s="186" t="s">
        <v>561</v>
      </c>
      <c r="K50" s="176"/>
    </row>
    <row r="51" spans="1:11">
      <c r="A51" s="191">
        <v>1</v>
      </c>
      <c r="B51" s="192" t="s">
        <v>606</v>
      </c>
      <c r="C51" s="182"/>
      <c r="D51" s="182" t="s">
        <v>557</v>
      </c>
      <c r="E51" s="183"/>
      <c r="F51" s="193" t="s">
        <v>607</v>
      </c>
      <c r="G51" s="184" t="s">
        <v>576</v>
      </c>
      <c r="H51" s="194">
        <v>37</v>
      </c>
      <c r="I51" s="195" t="s">
        <v>567</v>
      </c>
      <c r="J51" s="186" t="s">
        <v>561</v>
      </c>
      <c r="K51" s="176">
        <v>110000</v>
      </c>
    </row>
    <row r="52" spans="1:11">
      <c r="A52" s="171">
        <v>1</v>
      </c>
      <c r="B52" s="188" t="s">
        <v>606</v>
      </c>
      <c r="C52" s="167"/>
      <c r="D52" s="167" t="s">
        <v>557</v>
      </c>
      <c r="E52" s="168"/>
      <c r="F52" s="189" t="s">
        <v>607</v>
      </c>
      <c r="G52" s="169" t="s">
        <v>576</v>
      </c>
      <c r="H52" s="174">
        <v>36</v>
      </c>
      <c r="I52" s="190" t="s">
        <v>567</v>
      </c>
      <c r="J52" s="175" t="s">
        <v>561</v>
      </c>
      <c r="K52" s="176">
        <v>110000</v>
      </c>
    </row>
    <row r="53" spans="1:11">
      <c r="A53" s="171">
        <v>1</v>
      </c>
      <c r="B53" s="188" t="s">
        <v>608</v>
      </c>
      <c r="C53" s="167"/>
      <c r="D53" s="167" t="s">
        <v>557</v>
      </c>
      <c r="E53" s="168"/>
      <c r="F53" s="189" t="s">
        <v>609</v>
      </c>
      <c r="G53" s="169" t="s">
        <v>610</v>
      </c>
      <c r="H53" s="174">
        <v>39</v>
      </c>
      <c r="I53" s="190" t="s">
        <v>567</v>
      </c>
      <c r="J53" s="175" t="s">
        <v>561</v>
      </c>
      <c r="K53" s="176">
        <v>135900</v>
      </c>
    </row>
    <row r="54" spans="1:11">
      <c r="A54" s="171">
        <v>1</v>
      </c>
      <c r="B54" s="188" t="s">
        <v>608</v>
      </c>
      <c r="C54" s="167"/>
      <c r="D54" s="167" t="s">
        <v>557</v>
      </c>
      <c r="E54" s="168"/>
      <c r="F54" s="189" t="s">
        <v>609</v>
      </c>
      <c r="G54" s="169" t="s">
        <v>610</v>
      </c>
      <c r="H54" s="174">
        <v>37</v>
      </c>
      <c r="I54" s="190" t="s">
        <v>567</v>
      </c>
      <c r="J54" s="175" t="s">
        <v>561</v>
      </c>
      <c r="K54" s="176">
        <v>135900</v>
      </c>
    </row>
    <row r="55" spans="1:11">
      <c r="A55" s="171">
        <v>1</v>
      </c>
      <c r="B55" s="188" t="s">
        <v>611</v>
      </c>
      <c r="C55" s="167"/>
      <c r="D55" s="167" t="s">
        <v>557</v>
      </c>
      <c r="E55" s="168"/>
      <c r="F55" s="189" t="s">
        <v>612</v>
      </c>
      <c r="G55" s="169" t="s">
        <v>605</v>
      </c>
      <c r="H55" s="174">
        <v>39</v>
      </c>
      <c r="I55" s="190" t="s">
        <v>567</v>
      </c>
      <c r="J55" s="175" t="s">
        <v>561</v>
      </c>
      <c r="K55" s="176">
        <v>183000</v>
      </c>
    </row>
    <row r="56" spans="1:11">
      <c r="A56" s="171">
        <v>1</v>
      </c>
      <c r="B56" s="188" t="s">
        <v>611</v>
      </c>
      <c r="C56" s="167"/>
      <c r="D56" s="167" t="s">
        <v>557</v>
      </c>
      <c r="E56" s="168"/>
      <c r="F56" s="189" t="s">
        <v>612</v>
      </c>
      <c r="G56" s="169" t="s">
        <v>605</v>
      </c>
      <c r="H56" s="174">
        <v>37</v>
      </c>
      <c r="I56" s="190" t="s">
        <v>567</v>
      </c>
      <c r="J56" s="175" t="s">
        <v>561</v>
      </c>
      <c r="K56" s="176">
        <v>183000</v>
      </c>
    </row>
    <row r="57" spans="1:11">
      <c r="A57" s="171">
        <v>1</v>
      </c>
      <c r="B57" s="188" t="s">
        <v>613</v>
      </c>
      <c r="C57" s="167"/>
      <c r="D57" s="167" t="s">
        <v>557</v>
      </c>
      <c r="E57" s="168"/>
      <c r="F57" s="189" t="s">
        <v>614</v>
      </c>
      <c r="G57" s="169" t="s">
        <v>605</v>
      </c>
      <c r="H57" s="174">
        <v>40</v>
      </c>
      <c r="I57" s="190" t="s">
        <v>567</v>
      </c>
      <c r="J57" s="175" t="s">
        <v>561</v>
      </c>
      <c r="K57" s="176">
        <v>127500</v>
      </c>
    </row>
    <row r="58" spans="1:11">
      <c r="A58" s="171">
        <v>1</v>
      </c>
      <c r="B58" s="188" t="s">
        <v>613</v>
      </c>
      <c r="C58" s="167"/>
      <c r="D58" s="167" t="s">
        <v>557</v>
      </c>
      <c r="E58" s="168"/>
      <c r="F58" s="189" t="s">
        <v>614</v>
      </c>
      <c r="G58" s="169" t="s">
        <v>605</v>
      </c>
      <c r="H58" s="174">
        <v>38</v>
      </c>
      <c r="I58" s="190" t="s">
        <v>567</v>
      </c>
      <c r="J58" s="175" t="s">
        <v>561</v>
      </c>
      <c r="K58" s="176">
        <v>127500</v>
      </c>
    </row>
    <row r="59" spans="1:11">
      <c r="A59" s="171">
        <v>1</v>
      </c>
      <c r="B59" s="188" t="s">
        <v>613</v>
      </c>
      <c r="C59" s="167"/>
      <c r="D59" s="167" t="s">
        <v>557</v>
      </c>
      <c r="E59" s="168"/>
      <c r="F59" s="189" t="s">
        <v>614</v>
      </c>
      <c r="G59" s="169" t="s">
        <v>605</v>
      </c>
      <c r="H59" s="174">
        <v>37</v>
      </c>
      <c r="I59" s="190" t="s">
        <v>567</v>
      </c>
      <c r="J59" s="175" t="s">
        <v>561</v>
      </c>
      <c r="K59" s="176">
        <v>127500</v>
      </c>
    </row>
    <row r="60" spans="1:11">
      <c r="A60" s="171">
        <v>1</v>
      </c>
      <c r="B60" s="188" t="s">
        <v>615</v>
      </c>
      <c r="C60" s="167"/>
      <c r="D60" s="167" t="s">
        <v>557</v>
      </c>
      <c r="E60" s="168"/>
      <c r="F60" s="189" t="s">
        <v>616</v>
      </c>
      <c r="G60" s="169" t="s">
        <v>617</v>
      </c>
      <c r="H60" s="174">
        <v>37</v>
      </c>
      <c r="I60" s="190" t="s">
        <v>567</v>
      </c>
      <c r="J60" s="175" t="s">
        <v>561</v>
      </c>
      <c r="K60" s="176"/>
    </row>
    <row r="61" spans="1:11">
      <c r="A61" s="171">
        <v>1</v>
      </c>
      <c r="B61" s="188" t="s">
        <v>618</v>
      </c>
      <c r="C61" s="167"/>
      <c r="D61" s="167" t="s">
        <v>557</v>
      </c>
      <c r="E61" s="168"/>
      <c r="F61" s="189" t="s">
        <v>619</v>
      </c>
      <c r="G61" s="169" t="s">
        <v>620</v>
      </c>
      <c r="H61" s="174">
        <v>39</v>
      </c>
      <c r="I61" s="190" t="s">
        <v>567</v>
      </c>
      <c r="J61" s="175" t="s">
        <v>573</v>
      </c>
      <c r="K61" s="176"/>
    </row>
    <row r="62" spans="1:11">
      <c r="A62" s="171">
        <v>1</v>
      </c>
      <c r="B62" s="188" t="s">
        <v>608</v>
      </c>
      <c r="C62" s="167"/>
      <c r="D62" s="167" t="s">
        <v>557</v>
      </c>
      <c r="E62" s="168"/>
      <c r="F62" s="189" t="s">
        <v>621</v>
      </c>
      <c r="G62" s="169" t="s">
        <v>622</v>
      </c>
      <c r="H62" s="174">
        <v>39</v>
      </c>
      <c r="I62" s="190" t="s">
        <v>567</v>
      </c>
      <c r="J62" s="175" t="s">
        <v>561</v>
      </c>
      <c r="K62" s="176">
        <v>157000</v>
      </c>
    </row>
    <row r="63" spans="1:11">
      <c r="A63" s="171">
        <v>1</v>
      </c>
      <c r="B63" s="188" t="s">
        <v>608</v>
      </c>
      <c r="C63" s="167"/>
      <c r="D63" s="167" t="s">
        <v>557</v>
      </c>
      <c r="E63" s="168"/>
      <c r="F63" s="189" t="s">
        <v>621</v>
      </c>
      <c r="G63" s="169" t="s">
        <v>622</v>
      </c>
      <c r="H63" s="174">
        <v>38</v>
      </c>
      <c r="I63" s="190" t="s">
        <v>567</v>
      </c>
      <c r="J63" s="175" t="s">
        <v>561</v>
      </c>
      <c r="K63" s="176">
        <v>157000</v>
      </c>
    </row>
    <row r="64" spans="1:11">
      <c r="A64" s="171">
        <v>1</v>
      </c>
      <c r="B64" s="188" t="s">
        <v>608</v>
      </c>
      <c r="C64" s="167"/>
      <c r="D64" s="167" t="s">
        <v>557</v>
      </c>
      <c r="E64" s="168"/>
      <c r="F64" s="189" t="s">
        <v>621</v>
      </c>
      <c r="G64" s="169" t="s">
        <v>622</v>
      </c>
      <c r="H64" s="174">
        <v>36</v>
      </c>
      <c r="I64" s="190" t="s">
        <v>567</v>
      </c>
      <c r="J64" s="175" t="s">
        <v>561</v>
      </c>
      <c r="K64" s="176">
        <v>157000</v>
      </c>
    </row>
    <row r="65" spans="1:11">
      <c r="A65" s="171">
        <v>1</v>
      </c>
      <c r="B65" s="188" t="s">
        <v>613</v>
      </c>
      <c r="C65" s="167"/>
      <c r="D65" s="167" t="s">
        <v>557</v>
      </c>
      <c r="E65" s="168"/>
      <c r="F65" s="189" t="s">
        <v>623</v>
      </c>
      <c r="G65" s="169" t="s">
        <v>624</v>
      </c>
      <c r="H65" s="174" t="s">
        <v>630</v>
      </c>
      <c r="I65" s="190" t="s">
        <v>625</v>
      </c>
      <c r="J65" s="175" t="s">
        <v>561</v>
      </c>
      <c r="K65" s="176">
        <v>87000</v>
      </c>
    </row>
    <row r="66" spans="1:11">
      <c r="A66" s="171">
        <v>1</v>
      </c>
      <c r="B66" s="188" t="s">
        <v>613</v>
      </c>
      <c r="C66" s="167"/>
      <c r="D66" s="167" t="s">
        <v>557</v>
      </c>
      <c r="E66" s="168"/>
      <c r="F66" s="189" t="s">
        <v>626</v>
      </c>
      <c r="G66" s="169" t="s">
        <v>624</v>
      </c>
      <c r="H66" s="174" t="s">
        <v>630</v>
      </c>
      <c r="I66" s="190" t="s">
        <v>627</v>
      </c>
      <c r="J66" s="175" t="s">
        <v>561</v>
      </c>
      <c r="K66" s="176">
        <v>92500</v>
      </c>
    </row>
    <row r="67" spans="1:11">
      <c r="A67" s="171">
        <v>1</v>
      </c>
      <c r="B67" s="188" t="s">
        <v>628</v>
      </c>
      <c r="C67" s="167"/>
      <c r="D67" s="167" t="s">
        <v>557</v>
      </c>
      <c r="E67" s="168"/>
      <c r="F67" s="189" t="s">
        <v>629</v>
      </c>
      <c r="G67" s="169" t="s">
        <v>624</v>
      </c>
      <c r="H67" s="174" t="s">
        <v>630</v>
      </c>
      <c r="I67" s="190" t="s">
        <v>567</v>
      </c>
      <c r="J67" s="175" t="s">
        <v>561</v>
      </c>
      <c r="K67" s="176">
        <v>99900</v>
      </c>
    </row>
    <row r="68" spans="1:11">
      <c r="A68" s="171"/>
      <c r="B68" s="188"/>
      <c r="C68" s="167"/>
      <c r="D68" s="167"/>
      <c r="E68" s="168"/>
      <c r="F68" s="189"/>
      <c r="G68" s="169"/>
      <c r="H68" s="174"/>
      <c r="I68" s="190"/>
      <c r="J68" s="175"/>
      <c r="K68" s="176"/>
    </row>
    <row r="69" spans="1:11">
      <c r="A69" s="171"/>
      <c r="B69" s="188"/>
      <c r="C69" s="167"/>
      <c r="D69" s="167"/>
      <c r="E69" s="168"/>
      <c r="F69" s="189"/>
      <c r="G69" s="169"/>
      <c r="H69" s="174"/>
      <c r="I69" s="190"/>
      <c r="J69" s="175"/>
      <c r="K69" s="176"/>
    </row>
    <row r="70" spans="1:11">
      <c r="A70" s="171"/>
      <c r="B70" s="188"/>
      <c r="C70" s="167"/>
      <c r="D70" s="167"/>
      <c r="E70" s="168"/>
      <c r="F70" s="189"/>
      <c r="G70" s="169"/>
      <c r="H70" s="174"/>
      <c r="I70" s="190"/>
      <c r="J70" s="175"/>
      <c r="K70" s="176"/>
    </row>
  </sheetData>
  <autoFilter ref="A1:K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1:BB76"/>
  <sheetViews>
    <sheetView topLeftCell="A6" workbookViewId="0">
      <selection activeCell="B20" sqref="B20"/>
    </sheetView>
  </sheetViews>
  <sheetFormatPr baseColWidth="10" defaultRowHeight="15"/>
  <cols>
    <col min="1" max="1" width="28.5703125" customWidth="1"/>
    <col min="2" max="2" width="13.42578125" customWidth="1"/>
    <col min="3" max="3" width="16.42578125" customWidth="1"/>
    <col min="4" max="4" width="12.7109375" customWidth="1"/>
    <col min="6" max="6" width="13.42578125" customWidth="1"/>
    <col min="12" max="12" width="31.85546875" customWidth="1"/>
  </cols>
  <sheetData>
    <row r="1" spans="1:54" ht="180" hidden="1">
      <c r="A1" s="119" t="s">
        <v>196</v>
      </c>
      <c r="B1" s="115" t="s">
        <v>244</v>
      </c>
      <c r="C1" s="115" t="s">
        <v>243</v>
      </c>
      <c r="D1" s="115" t="s">
        <v>242</v>
      </c>
      <c r="E1" s="115" t="s">
        <v>241</v>
      </c>
      <c r="F1" s="115" t="s">
        <v>240</v>
      </c>
      <c r="G1" s="118" t="s">
        <v>239</v>
      </c>
      <c r="H1" s="117" t="s">
        <v>238</v>
      </c>
      <c r="I1" s="115" t="s">
        <v>237</v>
      </c>
      <c r="J1" s="115" t="s">
        <v>236</v>
      </c>
      <c r="K1" s="115" t="s">
        <v>235</v>
      </c>
      <c r="L1" s="115" t="s">
        <v>234</v>
      </c>
      <c r="M1" s="115" t="s">
        <v>233</v>
      </c>
      <c r="N1" s="115" t="s">
        <v>232</v>
      </c>
      <c r="O1" s="115" t="s">
        <v>231</v>
      </c>
      <c r="P1" s="115" t="s">
        <v>230</v>
      </c>
      <c r="Q1" s="115" t="s">
        <v>229</v>
      </c>
      <c r="R1" s="115" t="s">
        <v>228</v>
      </c>
      <c r="S1" s="115" t="s">
        <v>227</v>
      </c>
      <c r="T1" s="115" t="s">
        <v>226</v>
      </c>
      <c r="U1" s="115" t="s">
        <v>225</v>
      </c>
      <c r="V1" s="115" t="s">
        <v>224</v>
      </c>
      <c r="W1" s="115" t="s">
        <v>223</v>
      </c>
      <c r="X1" s="115" t="s">
        <v>222</v>
      </c>
      <c r="Y1" s="115" t="s">
        <v>221</v>
      </c>
      <c r="Z1" s="115" t="s">
        <v>220</v>
      </c>
      <c r="AA1" s="115" t="s">
        <v>219</v>
      </c>
      <c r="AB1" s="115" t="s">
        <v>218</v>
      </c>
      <c r="AC1" s="116" t="s">
        <v>217</v>
      </c>
      <c r="AD1" s="115" t="s">
        <v>216</v>
      </c>
    </row>
    <row r="2" spans="1:54" hidden="1">
      <c r="A2" s="114"/>
      <c r="B2" s="106" t="s">
        <v>168</v>
      </c>
      <c r="C2" s="106" t="s">
        <v>208</v>
      </c>
      <c r="D2" s="106" t="s">
        <v>215</v>
      </c>
      <c r="E2" s="106" t="s">
        <v>214</v>
      </c>
      <c r="F2" s="106" t="s">
        <v>213</v>
      </c>
      <c r="G2" s="106" t="s">
        <v>208</v>
      </c>
      <c r="H2" s="111" t="s">
        <v>169</v>
      </c>
      <c r="I2" s="113" t="s">
        <v>177</v>
      </c>
      <c r="J2" s="106" t="s">
        <v>169</v>
      </c>
      <c r="K2" s="106"/>
      <c r="L2" s="106" t="s">
        <v>211</v>
      </c>
      <c r="M2" s="106" t="s">
        <v>212</v>
      </c>
      <c r="N2" s="106" t="s">
        <v>209</v>
      </c>
      <c r="O2" s="106" t="s">
        <v>177</v>
      </c>
      <c r="P2" s="106" t="s">
        <v>169</v>
      </c>
      <c r="Q2" s="106"/>
      <c r="R2" s="106" t="s">
        <v>211</v>
      </c>
      <c r="S2" s="106" t="s">
        <v>210</v>
      </c>
      <c r="T2" s="106" t="s">
        <v>212</v>
      </c>
      <c r="U2" s="106" t="s">
        <v>209</v>
      </c>
      <c r="V2" s="106" t="s">
        <v>177</v>
      </c>
      <c r="W2" s="106" t="s">
        <v>169</v>
      </c>
      <c r="X2" s="106"/>
      <c r="Y2" s="106" t="s">
        <v>211</v>
      </c>
      <c r="Z2" s="106" t="s">
        <v>210</v>
      </c>
      <c r="AA2" s="106" t="s">
        <v>209</v>
      </c>
      <c r="AB2" s="106" t="s">
        <v>208</v>
      </c>
      <c r="AC2" s="106" t="s">
        <v>169</v>
      </c>
      <c r="AD2" s="106" t="s">
        <v>169</v>
      </c>
    </row>
    <row r="3" spans="1:54" ht="30" hidden="1">
      <c r="A3" s="112"/>
      <c r="B3" s="109" t="s">
        <v>207</v>
      </c>
      <c r="C3" s="106" t="s">
        <v>199</v>
      </c>
      <c r="D3" s="106"/>
      <c r="E3" s="109" t="s">
        <v>206</v>
      </c>
      <c r="F3" s="106"/>
      <c r="G3" s="106" t="s">
        <v>199</v>
      </c>
      <c r="H3" s="111" t="s">
        <v>161</v>
      </c>
      <c r="I3" s="110" t="s">
        <v>200</v>
      </c>
      <c r="J3" s="106" t="s">
        <v>161</v>
      </c>
      <c r="K3" s="106" t="s">
        <v>161</v>
      </c>
      <c r="L3" s="109" t="s">
        <v>201</v>
      </c>
      <c r="M3" s="109" t="s">
        <v>205</v>
      </c>
      <c r="N3" s="107" t="s">
        <v>204</v>
      </c>
      <c r="O3" s="109" t="s">
        <v>200</v>
      </c>
      <c r="P3" s="106" t="s">
        <v>161</v>
      </c>
      <c r="Q3" s="106" t="s">
        <v>161</v>
      </c>
      <c r="R3" s="109" t="s">
        <v>201</v>
      </c>
      <c r="S3" s="108" t="s">
        <v>200</v>
      </c>
      <c r="T3" s="109" t="s">
        <v>203</v>
      </c>
      <c r="U3" s="109" t="s">
        <v>202</v>
      </c>
      <c r="V3" s="109" t="s">
        <v>200</v>
      </c>
      <c r="W3" s="106" t="s">
        <v>161</v>
      </c>
      <c r="X3" s="106" t="s">
        <v>161</v>
      </c>
      <c r="Y3" s="109" t="s">
        <v>201</v>
      </c>
      <c r="Z3" s="108" t="s">
        <v>200</v>
      </c>
      <c r="AA3" s="107"/>
      <c r="AB3" s="106" t="s">
        <v>199</v>
      </c>
      <c r="AC3" s="106" t="s">
        <v>161</v>
      </c>
      <c r="AD3" s="106" t="s">
        <v>199</v>
      </c>
    </row>
    <row r="4" spans="1:54" hidden="1">
      <c r="A4" s="105"/>
      <c r="B4" s="102"/>
      <c r="C4" s="99"/>
      <c r="D4" s="99"/>
      <c r="E4" s="102"/>
      <c r="F4" s="99"/>
      <c r="G4" s="99"/>
      <c r="H4" s="104"/>
      <c r="I4" s="103"/>
      <c r="J4" s="99"/>
      <c r="K4" s="99"/>
      <c r="L4" s="102"/>
      <c r="M4" s="102"/>
      <c r="N4" s="100"/>
      <c r="O4" s="102"/>
      <c r="P4" s="99"/>
      <c r="Q4" s="99"/>
      <c r="R4" s="102"/>
      <c r="S4" s="101"/>
      <c r="T4" s="102"/>
      <c r="U4" s="102"/>
      <c r="V4" s="102"/>
      <c r="W4" s="99"/>
      <c r="X4" s="99"/>
      <c r="Y4" s="102"/>
      <c r="Z4" s="101"/>
      <c r="AA4" s="100"/>
      <c r="AB4" s="99"/>
      <c r="AC4" s="99"/>
      <c r="AD4" s="99"/>
    </row>
    <row r="5" spans="1:54" ht="15.75" hidden="1">
      <c r="A5" s="14"/>
      <c r="B5" s="98">
        <v>1</v>
      </c>
      <c r="C5" s="98">
        <v>2</v>
      </c>
      <c r="D5" s="98">
        <v>3</v>
      </c>
      <c r="E5" s="98">
        <v>4</v>
      </c>
      <c r="F5" s="98">
        <v>5</v>
      </c>
      <c r="G5" s="98">
        <v>6</v>
      </c>
      <c r="H5" s="98">
        <v>7</v>
      </c>
      <c r="I5" s="98">
        <v>8</v>
      </c>
      <c r="J5" s="98">
        <v>9</v>
      </c>
      <c r="K5" s="98">
        <v>10</v>
      </c>
      <c r="L5" s="98">
        <v>11</v>
      </c>
      <c r="M5" s="98">
        <v>13</v>
      </c>
      <c r="N5" s="98">
        <v>14</v>
      </c>
      <c r="O5" s="98">
        <v>15</v>
      </c>
      <c r="P5" s="98">
        <v>16</v>
      </c>
      <c r="Q5" s="98">
        <v>17</v>
      </c>
      <c r="R5" s="98">
        <v>18</v>
      </c>
      <c r="S5" s="98">
        <v>19</v>
      </c>
      <c r="T5" s="98">
        <v>20</v>
      </c>
      <c r="U5" s="98">
        <v>21</v>
      </c>
      <c r="V5" s="98">
        <v>22</v>
      </c>
      <c r="W5" s="98">
        <v>23</v>
      </c>
      <c r="X5" s="98">
        <v>24</v>
      </c>
      <c r="Y5" s="98">
        <v>25</v>
      </c>
      <c r="Z5" s="98">
        <v>26</v>
      </c>
      <c r="AA5" s="98">
        <v>27</v>
      </c>
      <c r="AB5" s="98">
        <v>28</v>
      </c>
      <c r="AC5" s="98">
        <v>29</v>
      </c>
      <c r="AD5" s="98">
        <v>30</v>
      </c>
    </row>
    <row r="6" spans="1:5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9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97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97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9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9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9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9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9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9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  <row r="15" spans="1:5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9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</row>
    <row r="16" spans="1:5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9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9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9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  <row r="56" spans="1:5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</row>
    <row r="57" spans="1:5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</row>
    <row r="58" spans="1:5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  <row r="59" spans="1:5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</row>
    <row r="60" spans="1:5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</row>
    <row r="61" spans="1:5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</row>
    <row r="62" spans="1:5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</row>
    <row r="63" spans="1:5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</row>
    <row r="64" spans="1:5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</row>
    <row r="65" spans="1:5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</row>
    <row r="66" spans="1:5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</row>
    <row r="67" spans="1:5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</row>
    <row r="68" spans="1:5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</row>
    <row r="69" spans="1:5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</row>
    <row r="70" spans="1:5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</row>
    <row r="71" spans="1:5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</row>
    <row r="72" spans="1:5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</row>
    <row r="73" spans="1:5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</row>
    <row r="74" spans="1:5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</row>
    <row r="75" spans="1:5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</row>
    <row r="76" spans="1:5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</row>
  </sheetData>
  <pageMargins left="0.7" right="0.7" top="0.75" bottom="0.75" header="0.3" footer="0.3"/>
  <pageSetup paperSize="9"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002060"/>
  </sheetPr>
  <dimension ref="A1:M60"/>
  <sheetViews>
    <sheetView view="pageBreakPreview" zoomScaleNormal="100" zoomScaleSheetLayoutView="100" workbookViewId="0">
      <selection activeCell="F15" sqref="F15"/>
    </sheetView>
  </sheetViews>
  <sheetFormatPr baseColWidth="10" defaultColWidth="11.42578125" defaultRowHeight="15"/>
  <cols>
    <col min="1" max="1" width="1.42578125" style="3" customWidth="1"/>
    <col min="2" max="2" width="15.42578125" style="3" customWidth="1"/>
    <col min="3" max="3" width="6.5703125" style="3" customWidth="1"/>
    <col min="4" max="4" width="7.85546875" style="3" customWidth="1"/>
    <col min="5" max="5" width="13.28515625" style="3" customWidth="1"/>
    <col min="6" max="6" width="8.85546875" style="3" customWidth="1"/>
    <col min="7" max="7" width="12" style="3" bestFit="1" customWidth="1"/>
    <col min="8" max="8" width="17.7109375" style="3" customWidth="1"/>
    <col min="9" max="9" width="9" style="3" customWidth="1"/>
    <col min="10" max="10" width="6" style="3" customWidth="1"/>
    <col min="11" max="11" width="8" style="3" customWidth="1"/>
    <col min="12" max="12" width="14.5703125" style="3" customWidth="1"/>
    <col min="13" max="13" width="0.85546875" style="3" customWidth="1"/>
    <col min="14" max="14" width="2.140625" style="3" customWidth="1"/>
    <col min="15" max="16384" width="11.42578125" style="3"/>
  </cols>
  <sheetData>
    <row r="1" spans="1:13" ht="55.5" customHeight="1" thickBot="1"/>
    <row r="2" spans="1:13">
      <c r="I2" s="78"/>
      <c r="J2" s="77"/>
      <c r="K2" s="77"/>
      <c r="L2" s="77"/>
      <c r="M2" s="76"/>
    </row>
    <row r="3" spans="1:13">
      <c r="A3" s="9"/>
      <c r="I3" s="70"/>
      <c r="J3" s="75" t="s">
        <v>288</v>
      </c>
      <c r="M3" s="69"/>
    </row>
    <row r="4" spans="1:13" ht="15.75">
      <c r="A4" s="9"/>
      <c r="I4" s="74"/>
      <c r="J4" s="73"/>
      <c r="K4" s="72"/>
      <c r="L4" s="72"/>
      <c r="M4" s="69"/>
    </row>
    <row r="5" spans="1:13" ht="22.5">
      <c r="A5" s="9"/>
      <c r="B5" s="71"/>
      <c r="I5" s="70"/>
      <c r="J5" s="9" t="s">
        <v>283</v>
      </c>
      <c r="M5" s="69"/>
    </row>
    <row r="6" spans="1:13" ht="15.75" thickBot="1">
      <c r="A6" s="9"/>
      <c r="B6" s="65" t="s">
        <v>156</v>
      </c>
      <c r="C6" s="65"/>
      <c r="D6" s="65"/>
      <c r="E6" s="65"/>
      <c r="I6" s="68"/>
      <c r="J6" s="67"/>
      <c r="K6" s="67"/>
      <c r="L6" s="67"/>
      <c r="M6" s="66"/>
    </row>
    <row r="7" spans="1:13">
      <c r="B7" s="65" t="s">
        <v>155</v>
      </c>
      <c r="C7" s="65"/>
      <c r="D7" s="65"/>
      <c r="E7" s="65"/>
    </row>
    <row r="10" spans="1:13">
      <c r="B10" s="59" t="s">
        <v>6</v>
      </c>
      <c r="C10" s="50" t="s">
        <v>90</v>
      </c>
      <c r="D10" s="50"/>
      <c r="E10" s="50"/>
      <c r="F10" s="50"/>
      <c r="G10" s="50"/>
      <c r="H10" s="50"/>
      <c r="I10" s="50"/>
      <c r="J10" s="50"/>
      <c r="K10" s="50"/>
      <c r="L10" s="49"/>
    </row>
    <row r="11" spans="1:13">
      <c r="B11" s="56" t="s">
        <v>14</v>
      </c>
      <c r="C11" s="3" t="s">
        <v>91</v>
      </c>
      <c r="L11" s="46"/>
    </row>
    <row r="12" spans="1:13">
      <c r="B12" s="64" t="s">
        <v>154</v>
      </c>
      <c r="C12" s="196">
        <v>10452968831</v>
      </c>
      <c r="D12" s="197"/>
      <c r="E12" s="197"/>
      <c r="F12" s="37"/>
      <c r="G12" s="37"/>
      <c r="H12" s="37"/>
      <c r="I12" s="37"/>
      <c r="J12" s="37"/>
      <c r="K12" s="37"/>
      <c r="L12" s="44"/>
    </row>
    <row r="13" spans="1:13" ht="10.5" customHeight="1"/>
    <row r="14" spans="1:13">
      <c r="B14" s="63" t="s">
        <v>153</v>
      </c>
      <c r="C14" s="50"/>
      <c r="D14" s="63" t="s">
        <v>152</v>
      </c>
      <c r="E14" s="49"/>
      <c r="F14" s="63" t="s">
        <v>151</v>
      </c>
      <c r="G14" s="49"/>
      <c r="H14" s="50"/>
      <c r="I14" s="50"/>
      <c r="J14" s="50"/>
      <c r="K14" s="50"/>
      <c r="L14" s="49"/>
    </row>
    <row r="15" spans="1:13">
      <c r="B15" s="39" t="s">
        <v>278</v>
      </c>
      <c r="C15" s="37"/>
      <c r="D15" s="39"/>
      <c r="E15" s="44"/>
      <c r="F15" s="39" t="s">
        <v>479</v>
      </c>
      <c r="G15" s="44"/>
      <c r="H15" s="37"/>
      <c r="I15" s="37"/>
      <c r="J15" s="37"/>
      <c r="K15" s="37"/>
      <c r="L15" s="44"/>
    </row>
    <row r="17" spans="2:12" ht="42" customHeight="1">
      <c r="B17" s="60" t="s">
        <v>150</v>
      </c>
      <c r="C17" s="60" t="s">
        <v>149</v>
      </c>
      <c r="D17" s="61" t="s">
        <v>148</v>
      </c>
      <c r="E17" s="198" t="s">
        <v>109</v>
      </c>
      <c r="F17" s="199"/>
      <c r="G17" s="199"/>
      <c r="H17" s="200"/>
      <c r="I17" s="60" t="s">
        <v>147</v>
      </c>
      <c r="J17" s="62" t="s">
        <v>146</v>
      </c>
      <c r="K17" s="61" t="s">
        <v>145</v>
      </c>
      <c r="L17" s="60" t="s">
        <v>144</v>
      </c>
    </row>
    <row r="18" spans="2:12">
      <c r="B18" s="59" t="s">
        <v>88</v>
      </c>
      <c r="C18" s="56">
        <v>1</v>
      </c>
      <c r="D18" s="3" t="s">
        <v>143</v>
      </c>
      <c r="E18" s="41" t="s">
        <v>284</v>
      </c>
      <c r="H18" s="46"/>
      <c r="I18" s="57">
        <v>152.54</v>
      </c>
      <c r="J18" s="56"/>
      <c r="K18" s="58">
        <v>180</v>
      </c>
      <c r="L18" s="57">
        <v>180</v>
      </c>
    </row>
    <row r="19" spans="2:12">
      <c r="B19" s="56" t="s">
        <v>73</v>
      </c>
      <c r="C19" s="56">
        <v>1</v>
      </c>
      <c r="D19" s="3" t="s">
        <v>143</v>
      </c>
      <c r="E19" s="41" t="s">
        <v>285</v>
      </c>
      <c r="H19" s="46"/>
      <c r="I19" s="57">
        <v>101.69</v>
      </c>
      <c r="J19" s="56"/>
      <c r="K19" s="58">
        <v>120</v>
      </c>
      <c r="L19" s="57">
        <v>120</v>
      </c>
    </row>
    <row r="20" spans="2:12">
      <c r="B20" s="56" t="s">
        <v>43</v>
      </c>
      <c r="C20" s="56">
        <v>1</v>
      </c>
      <c r="D20" s="3" t="s">
        <v>143</v>
      </c>
      <c r="E20" s="41" t="s">
        <v>286</v>
      </c>
      <c r="H20" s="46"/>
      <c r="I20" s="57">
        <v>101.69</v>
      </c>
      <c r="J20" s="56"/>
      <c r="K20" s="58">
        <v>120</v>
      </c>
      <c r="L20" s="57">
        <v>120</v>
      </c>
    </row>
    <row r="21" spans="2:12">
      <c r="B21" s="56"/>
      <c r="C21" s="56"/>
      <c r="E21" s="41"/>
      <c r="H21" s="46"/>
      <c r="I21" s="57"/>
      <c r="J21" s="56"/>
      <c r="K21" s="58"/>
      <c r="L21" s="57"/>
    </row>
    <row r="22" spans="2:12">
      <c r="B22" s="56"/>
      <c r="C22" s="56"/>
      <c r="E22" s="41"/>
      <c r="H22" s="46"/>
      <c r="I22" s="57"/>
      <c r="J22" s="56"/>
      <c r="K22" s="58"/>
      <c r="L22" s="57"/>
    </row>
    <row r="23" spans="2:12">
      <c r="B23" s="56"/>
      <c r="C23" s="56"/>
      <c r="E23" s="41"/>
      <c r="H23" s="46"/>
      <c r="I23" s="57"/>
      <c r="J23" s="56"/>
      <c r="K23" s="58"/>
      <c r="L23" s="57"/>
    </row>
    <row r="24" spans="2:12">
      <c r="B24" s="56"/>
      <c r="C24" s="56"/>
      <c r="E24" s="41"/>
      <c r="H24" s="46"/>
      <c r="I24" s="57"/>
      <c r="J24" s="56"/>
      <c r="K24" s="58"/>
      <c r="L24" s="57"/>
    </row>
    <row r="25" spans="2:12">
      <c r="B25" s="56"/>
      <c r="C25" s="56"/>
      <c r="E25" s="41"/>
      <c r="H25" s="46"/>
      <c r="I25" s="57"/>
      <c r="J25" s="56"/>
      <c r="K25" s="58"/>
      <c r="L25" s="57"/>
    </row>
    <row r="26" spans="2:12">
      <c r="B26" s="56"/>
      <c r="C26" s="56"/>
      <c r="E26" s="41"/>
      <c r="H26" s="46"/>
      <c r="I26" s="57"/>
      <c r="J26" s="56"/>
      <c r="K26" s="58"/>
      <c r="L26" s="57"/>
    </row>
    <row r="27" spans="2:12">
      <c r="B27" s="56"/>
      <c r="C27" s="56"/>
      <c r="E27" s="41"/>
      <c r="H27" s="46"/>
      <c r="I27" s="57"/>
      <c r="J27" s="56"/>
      <c r="K27" s="58"/>
      <c r="L27" s="57"/>
    </row>
    <row r="28" spans="2:12">
      <c r="B28" s="56"/>
      <c r="C28" s="56"/>
      <c r="E28" s="41"/>
      <c r="H28" s="46"/>
      <c r="I28" s="57"/>
      <c r="J28" s="56"/>
      <c r="K28" s="58"/>
      <c r="L28" s="57"/>
    </row>
    <row r="29" spans="2:12">
      <c r="B29" s="56"/>
      <c r="C29" s="56"/>
      <c r="E29" s="41"/>
      <c r="H29" s="46"/>
      <c r="I29" s="57"/>
      <c r="J29" s="56"/>
      <c r="K29" s="58"/>
      <c r="L29" s="57"/>
    </row>
    <row r="30" spans="2:12">
      <c r="B30" s="56"/>
      <c r="C30" s="56"/>
      <c r="E30" s="41"/>
      <c r="H30" s="46"/>
      <c r="I30" s="57"/>
      <c r="J30" s="56"/>
      <c r="K30" s="58"/>
      <c r="L30" s="57"/>
    </row>
    <row r="31" spans="2:12">
      <c r="B31" s="56"/>
      <c r="C31" s="56"/>
      <c r="E31" s="41"/>
      <c r="H31" s="46"/>
      <c r="I31" s="57"/>
      <c r="J31" s="56"/>
      <c r="K31" s="58"/>
      <c r="L31" s="57"/>
    </row>
    <row r="32" spans="2:12">
      <c r="B32" s="56"/>
      <c r="C32" s="56"/>
      <c r="E32" s="41"/>
      <c r="H32" s="46"/>
      <c r="I32" s="57"/>
      <c r="J32" s="56"/>
      <c r="K32" s="58"/>
      <c r="L32" s="57"/>
    </row>
    <row r="33" spans="1:13">
      <c r="B33" s="56"/>
      <c r="C33" s="56"/>
      <c r="E33" s="41"/>
      <c r="H33" s="46"/>
      <c r="I33" s="57"/>
      <c r="J33" s="56"/>
      <c r="K33" s="58"/>
      <c r="L33" s="57"/>
    </row>
    <row r="34" spans="1:13">
      <c r="B34" s="56"/>
      <c r="C34" s="56"/>
      <c r="E34" s="41"/>
      <c r="H34" s="46"/>
      <c r="I34" s="57"/>
      <c r="J34" s="56"/>
      <c r="K34" s="58"/>
      <c r="L34" s="57"/>
    </row>
    <row r="35" spans="1:13">
      <c r="B35" s="56"/>
      <c r="C35" s="56"/>
      <c r="E35" s="41"/>
      <c r="H35" s="46"/>
      <c r="I35" s="56"/>
      <c r="J35" s="56"/>
      <c r="L35" s="56"/>
    </row>
    <row r="36" spans="1:13">
      <c r="B36" s="56"/>
      <c r="C36" s="56"/>
      <c r="E36" s="41"/>
      <c r="H36" s="46"/>
      <c r="I36" s="56"/>
      <c r="J36" s="56"/>
      <c r="L36" s="56"/>
    </row>
    <row r="37" spans="1:13">
      <c r="B37" s="56"/>
      <c r="C37" s="56"/>
      <c r="E37" s="41"/>
      <c r="H37" s="46"/>
      <c r="I37" s="56"/>
      <c r="J37" s="56"/>
      <c r="L37" s="56"/>
      <c r="M37" s="41"/>
    </row>
    <row r="38" spans="1:13">
      <c r="B38" s="56"/>
      <c r="C38" s="56"/>
      <c r="E38" s="41"/>
      <c r="H38" s="46"/>
      <c r="I38" s="56"/>
      <c r="J38" s="41"/>
      <c r="K38" s="56"/>
      <c r="L38" s="46"/>
      <c r="M38" s="41"/>
    </row>
    <row r="39" spans="1:13">
      <c r="B39" s="55"/>
      <c r="C39" s="55"/>
      <c r="D39" s="55"/>
      <c r="E39" s="39"/>
      <c r="F39" s="37"/>
      <c r="G39" s="37"/>
      <c r="H39" s="44"/>
      <c r="I39" s="55"/>
      <c r="J39" s="39"/>
      <c r="K39" s="55"/>
      <c r="L39" s="44"/>
      <c r="M39" s="41"/>
    </row>
    <row r="40" spans="1:13">
      <c r="B40" s="54" t="s">
        <v>142</v>
      </c>
      <c r="C40" s="37" t="s">
        <v>287</v>
      </c>
      <c r="D40" s="37"/>
      <c r="E40" s="37"/>
      <c r="F40" s="37"/>
      <c r="G40" s="37"/>
      <c r="H40" s="53"/>
      <c r="I40" s="37"/>
      <c r="J40" s="37"/>
      <c r="K40" s="53"/>
      <c r="L40" s="37"/>
      <c r="M40" s="41"/>
    </row>
    <row r="41" spans="1:13">
      <c r="B41" s="52"/>
    </row>
    <row r="42" spans="1:13">
      <c r="B42" s="51" t="s">
        <v>141</v>
      </c>
      <c r="C42" s="50"/>
      <c r="D42" s="50"/>
      <c r="E42" s="50"/>
      <c r="F42" s="49"/>
      <c r="H42" s="48"/>
      <c r="I42" s="47"/>
      <c r="J42" s="47" t="s">
        <v>140</v>
      </c>
      <c r="K42" s="201">
        <v>0</v>
      </c>
      <c r="L42" s="202"/>
    </row>
    <row r="43" spans="1:13">
      <c r="B43" s="41"/>
      <c r="F43" s="46"/>
      <c r="H43" s="45"/>
      <c r="I43" s="40"/>
      <c r="J43" s="40" t="s">
        <v>139</v>
      </c>
      <c r="K43" s="201">
        <v>355.93</v>
      </c>
      <c r="L43" s="202"/>
    </row>
    <row r="44" spans="1:13">
      <c r="B44" s="39"/>
      <c r="C44" s="37"/>
      <c r="D44" s="37"/>
      <c r="E44" s="37"/>
      <c r="F44" s="44"/>
      <c r="H44" s="41"/>
      <c r="I44" s="40"/>
      <c r="J44" s="40" t="s">
        <v>138</v>
      </c>
      <c r="K44" s="201">
        <v>0</v>
      </c>
      <c r="L44" s="202"/>
    </row>
    <row r="45" spans="1:13">
      <c r="B45" s="43" t="s">
        <v>137</v>
      </c>
      <c r="H45" s="41"/>
      <c r="I45" s="40"/>
      <c r="J45" s="40" t="s">
        <v>136</v>
      </c>
      <c r="K45" s="201">
        <v>0</v>
      </c>
      <c r="L45" s="202"/>
    </row>
    <row r="46" spans="1:13">
      <c r="B46" s="42" t="s">
        <v>135</v>
      </c>
      <c r="H46" s="41"/>
      <c r="I46" s="40"/>
      <c r="J46" s="40" t="s">
        <v>134</v>
      </c>
      <c r="K46" s="206">
        <v>64.069999999999993</v>
      </c>
      <c r="L46" s="202"/>
    </row>
    <row r="47" spans="1:13">
      <c r="A47" s="9"/>
      <c r="H47" s="41"/>
      <c r="I47" s="40"/>
      <c r="J47" s="40" t="s">
        <v>133</v>
      </c>
      <c r="K47" s="201">
        <v>0</v>
      </c>
      <c r="L47" s="202"/>
    </row>
    <row r="48" spans="1:13">
      <c r="H48" s="41"/>
      <c r="I48" s="40"/>
      <c r="J48" s="40" t="s">
        <v>132</v>
      </c>
      <c r="K48" s="201">
        <v>0</v>
      </c>
      <c r="L48" s="202"/>
    </row>
    <row r="49" spans="1:12">
      <c r="H49" s="41"/>
      <c r="I49" s="40"/>
      <c r="J49" s="40" t="s">
        <v>131</v>
      </c>
      <c r="K49" s="201">
        <v>0</v>
      </c>
      <c r="L49" s="202"/>
    </row>
    <row r="50" spans="1:12">
      <c r="H50" s="41"/>
      <c r="I50" s="40"/>
      <c r="J50" s="40" t="s">
        <v>130</v>
      </c>
      <c r="K50" s="201">
        <v>0</v>
      </c>
      <c r="L50" s="202"/>
    </row>
    <row r="51" spans="1:12">
      <c r="A51" s="3" t="str">
        <f>J5</f>
        <v>N°F001-00000025</v>
      </c>
      <c r="H51" s="39"/>
      <c r="I51" s="38"/>
      <c r="J51" s="38" t="s">
        <v>129</v>
      </c>
      <c r="K51" s="201">
        <v>420</v>
      </c>
      <c r="L51" s="202"/>
    </row>
    <row r="53" spans="1:12" ht="18" customHeight="1">
      <c r="A53" s="9"/>
    </row>
    <row r="59" spans="1:12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>
      <c r="B60" s="36" t="s">
        <v>128</v>
      </c>
    </row>
  </sheetData>
  <mergeCells count="12">
    <mergeCell ref="K51:L51"/>
    <mergeCell ref="K46:L46"/>
    <mergeCell ref="K47:L47"/>
    <mergeCell ref="K48:L48"/>
    <mergeCell ref="K49:L49"/>
    <mergeCell ref="K50:L50"/>
    <mergeCell ref="K42:L42"/>
    <mergeCell ref="K43:L43"/>
    <mergeCell ref="K44:L44"/>
    <mergeCell ref="K45:L45"/>
    <mergeCell ref="C12:E12"/>
    <mergeCell ref="E17:H17"/>
  </mergeCells>
  <hyperlinks>
    <hyperlink ref="B46" r:id="rId1"/>
  </hyperlinks>
  <pageMargins left="0.19" right="0" top="0.31496062992125984" bottom="0.39" header="0.31496062992125984" footer="0.31496062992125984"/>
  <pageSetup paperSize="9" scale="80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C00000"/>
  </sheetPr>
  <dimension ref="A1:S6"/>
  <sheetViews>
    <sheetView topLeftCell="A6" workbookViewId="0">
      <selection activeCell="F27" sqref="F27"/>
    </sheetView>
  </sheetViews>
  <sheetFormatPr baseColWidth="10" defaultRowHeight="15"/>
  <cols>
    <col min="1" max="1" width="32.140625" customWidth="1"/>
    <col min="4" max="4" width="15.7109375" bestFit="1" customWidth="1"/>
    <col min="8" max="8" width="12" bestFit="1" customWidth="1"/>
    <col min="19" max="19" width="13.85546875" customWidth="1"/>
  </cols>
  <sheetData>
    <row r="1" spans="1:19" ht="89.25" hidden="1">
      <c r="A1" s="207" t="s">
        <v>196</v>
      </c>
      <c r="B1" s="92" t="s">
        <v>195</v>
      </c>
      <c r="C1" s="92" t="s">
        <v>194</v>
      </c>
      <c r="D1" s="92" t="s">
        <v>193</v>
      </c>
      <c r="E1" s="96" t="s">
        <v>192</v>
      </c>
      <c r="F1" s="92" t="s">
        <v>191</v>
      </c>
      <c r="G1" s="92" t="s">
        <v>190</v>
      </c>
      <c r="H1" s="92" t="s">
        <v>189</v>
      </c>
      <c r="I1" s="92" t="s">
        <v>188</v>
      </c>
      <c r="J1" s="96" t="s">
        <v>187</v>
      </c>
      <c r="K1" s="95" t="s">
        <v>186</v>
      </c>
      <c r="L1" s="92" t="s">
        <v>185</v>
      </c>
      <c r="M1" s="92" t="s">
        <v>184</v>
      </c>
      <c r="N1" s="92" t="s">
        <v>183</v>
      </c>
      <c r="O1" s="92" t="s">
        <v>182</v>
      </c>
      <c r="P1" s="92" t="s">
        <v>181</v>
      </c>
      <c r="Q1" s="94" t="s">
        <v>180</v>
      </c>
      <c r="R1" s="93" t="s">
        <v>179</v>
      </c>
      <c r="S1" s="92" t="s">
        <v>178</v>
      </c>
    </row>
    <row r="2" spans="1:19" hidden="1">
      <c r="A2" s="208"/>
      <c r="B2" s="83"/>
      <c r="C2" s="83"/>
      <c r="D2" s="84"/>
      <c r="E2" s="91"/>
      <c r="F2" s="83"/>
      <c r="G2" s="83"/>
      <c r="H2" s="83"/>
      <c r="I2" s="83"/>
      <c r="J2" s="83"/>
      <c r="K2" s="83"/>
      <c r="L2" s="88"/>
      <c r="M2" s="88"/>
      <c r="N2" s="90"/>
      <c r="O2" s="90"/>
      <c r="P2" s="89"/>
      <c r="Q2" s="88"/>
      <c r="R2" s="83"/>
      <c r="S2" s="83"/>
    </row>
    <row r="3" spans="1:19" hidden="1">
      <c r="A3" s="208"/>
      <c r="B3" s="83" t="s">
        <v>177</v>
      </c>
      <c r="C3" s="83" t="s">
        <v>176</v>
      </c>
      <c r="D3" s="84" t="s">
        <v>175</v>
      </c>
      <c r="E3" s="86" t="s">
        <v>174</v>
      </c>
      <c r="F3" s="83" t="s">
        <v>173</v>
      </c>
      <c r="G3" s="83" t="s">
        <v>172</v>
      </c>
      <c r="H3" s="83" t="s">
        <v>169</v>
      </c>
      <c r="I3" s="83" t="s">
        <v>171</v>
      </c>
      <c r="J3" s="83" t="s">
        <v>170</v>
      </c>
      <c r="K3" s="83" t="s">
        <v>169</v>
      </c>
      <c r="L3" s="83" t="s">
        <v>169</v>
      </c>
      <c r="M3" s="83" t="s">
        <v>169</v>
      </c>
      <c r="N3" s="85" t="s">
        <v>169</v>
      </c>
      <c r="O3" s="85" t="s">
        <v>169</v>
      </c>
      <c r="P3" s="83" t="s">
        <v>169</v>
      </c>
      <c r="Q3" s="84" t="s">
        <v>169</v>
      </c>
      <c r="R3" s="83" t="s">
        <v>168</v>
      </c>
      <c r="S3" s="83" t="s">
        <v>168</v>
      </c>
    </row>
    <row r="4" spans="1:19" ht="30" hidden="1">
      <c r="A4" s="208"/>
      <c r="B4" s="86" t="s">
        <v>167</v>
      </c>
      <c r="C4" s="83" t="s">
        <v>165</v>
      </c>
      <c r="D4" s="87" t="s">
        <v>166</v>
      </c>
      <c r="E4" s="86" t="s">
        <v>165</v>
      </c>
      <c r="F4" s="83"/>
      <c r="G4" s="86" t="s">
        <v>164</v>
      </c>
      <c r="H4" s="83"/>
      <c r="I4" s="86"/>
      <c r="J4" s="86" t="s">
        <v>163</v>
      </c>
      <c r="K4" s="83" t="s">
        <v>161</v>
      </c>
      <c r="L4" s="83" t="s">
        <v>161</v>
      </c>
      <c r="M4" s="83" t="s">
        <v>161</v>
      </c>
      <c r="N4" s="85" t="s">
        <v>162</v>
      </c>
      <c r="O4" s="85" t="s">
        <v>161</v>
      </c>
      <c r="P4" s="83" t="s">
        <v>161</v>
      </c>
      <c r="Q4" s="84" t="s">
        <v>161</v>
      </c>
      <c r="R4" s="83">
        <v>2.1</v>
      </c>
      <c r="S4" s="82" t="s">
        <v>160</v>
      </c>
    </row>
    <row r="5" spans="1:19" hidden="1">
      <c r="A5" s="208"/>
      <c r="B5" s="81">
        <v>1</v>
      </c>
      <c r="C5" s="81">
        <v>2</v>
      </c>
      <c r="D5" s="81">
        <v>3</v>
      </c>
      <c r="E5" s="81">
        <v>4</v>
      </c>
      <c r="F5" s="81">
        <v>5</v>
      </c>
      <c r="G5" s="81">
        <v>6</v>
      </c>
      <c r="H5" s="81">
        <v>7</v>
      </c>
      <c r="I5" s="81">
        <v>8</v>
      </c>
      <c r="J5" s="81">
        <v>9</v>
      </c>
      <c r="K5" s="81">
        <v>10</v>
      </c>
      <c r="L5" s="81">
        <v>11</v>
      </c>
      <c r="M5" s="81">
        <v>12</v>
      </c>
      <c r="N5" s="81">
        <v>13</v>
      </c>
      <c r="O5" s="81">
        <v>14</v>
      </c>
      <c r="P5" s="81">
        <v>15</v>
      </c>
      <c r="Q5" s="81">
        <v>16</v>
      </c>
      <c r="R5" s="81">
        <v>17</v>
      </c>
      <c r="S5" s="81">
        <v>18</v>
      </c>
    </row>
    <row r="6" spans="1:19">
      <c r="K6" s="14"/>
      <c r="L6" s="80"/>
      <c r="M6" s="80"/>
      <c r="N6" s="14"/>
      <c r="O6" s="14"/>
      <c r="P6" s="14"/>
      <c r="Q6" s="80"/>
    </row>
  </sheetData>
  <mergeCells count="1">
    <mergeCell ref="A1:A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/>
  <dimension ref="A1:D7"/>
  <sheetViews>
    <sheetView workbookViewId="0">
      <selection activeCell="C5" sqref="C5"/>
    </sheetView>
  </sheetViews>
  <sheetFormatPr baseColWidth="10" defaultRowHeight="15"/>
  <cols>
    <col min="2" max="2" width="10.5703125" customWidth="1"/>
    <col min="3" max="3" width="48.42578125" customWidth="1"/>
    <col min="4" max="4" width="13" customWidth="1"/>
  </cols>
  <sheetData>
    <row r="1" spans="1:4">
      <c r="D1" t="s">
        <v>545</v>
      </c>
    </row>
    <row r="2" spans="1:4">
      <c r="B2" t="s">
        <v>379</v>
      </c>
    </row>
    <row r="4" spans="1:4" ht="15.75" thickBot="1">
      <c r="A4" s="142" t="s">
        <v>121</v>
      </c>
      <c r="B4" s="143" t="s">
        <v>16</v>
      </c>
      <c r="C4" s="143" t="s">
        <v>4</v>
      </c>
      <c r="D4" s="143" t="s">
        <v>546</v>
      </c>
    </row>
    <row r="5" spans="1:4">
      <c r="A5" s="160" t="s">
        <v>517</v>
      </c>
      <c r="B5" s="161" t="s">
        <v>345</v>
      </c>
      <c r="C5" s="161" t="s">
        <v>345</v>
      </c>
      <c r="D5" s="162">
        <v>-18</v>
      </c>
    </row>
    <row r="6" spans="1:4">
      <c r="A6" s="160" t="s">
        <v>535</v>
      </c>
      <c r="B6" s="161" t="s">
        <v>533</v>
      </c>
      <c r="C6" s="161" t="s">
        <v>536</v>
      </c>
      <c r="D6" s="162"/>
    </row>
    <row r="7" spans="1:4">
      <c r="A7" s="157" t="s">
        <v>537</v>
      </c>
      <c r="B7" s="158" t="s">
        <v>533</v>
      </c>
      <c r="C7" s="158" t="s">
        <v>538</v>
      </c>
      <c r="D7" s="159"/>
    </row>
  </sheetData>
  <pageMargins left="0.7" right="0.7" top="0.75" bottom="0.75" header="0.3" footer="0.3"/>
  <pageSetup paperSize="9" orientation="portrait" horizontalDpi="120" verticalDpi="7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C1"/>
  <sheetViews>
    <sheetView workbookViewId="0">
      <selection activeCell="E25" sqref="E25"/>
    </sheetView>
  </sheetViews>
  <sheetFormatPr baseColWidth="10" defaultRowHeight="15"/>
  <cols>
    <col min="1" max="1" width="27.85546875" customWidth="1"/>
    <col min="4" max="4" width="11.85546875" bestFit="1" customWidth="1"/>
    <col min="5" max="5" width="15" customWidth="1"/>
    <col min="6" max="6" width="16.7109375" customWidth="1"/>
  </cols>
  <sheetData>
    <row r="1" spans="1:3">
      <c r="A1" s="7" t="s">
        <v>56</v>
      </c>
      <c r="B1" s="7" t="s">
        <v>17</v>
      </c>
      <c r="C1" s="7" t="s">
        <v>58</v>
      </c>
    </row>
  </sheetData>
  <autoFilter ref="A1:C1"/>
  <pageMargins left="0.7" right="0.7" top="0.75" bottom="0.75" header="0.3" footer="0.3"/>
  <pageSetup orientation="portrait" horizontalDpi="120" verticalDpi="7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B3"/>
  <sheetViews>
    <sheetView workbookViewId="0">
      <selection activeCell="B2" sqref="A2:XFD2"/>
    </sheetView>
  </sheetViews>
  <sheetFormatPr baseColWidth="10" defaultRowHeight="15"/>
  <sheetData>
    <row r="1" spans="1:2">
      <c r="A1" t="s">
        <v>120</v>
      </c>
      <c r="B1" t="s">
        <v>121</v>
      </c>
    </row>
    <row r="2" spans="1:2">
      <c r="A2" t="s">
        <v>122</v>
      </c>
      <c r="B2">
        <v>1</v>
      </c>
    </row>
    <row r="3" spans="1:2">
      <c r="A3" t="s">
        <v>123</v>
      </c>
      <c r="B3">
        <v>2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E18"/>
  <sheetViews>
    <sheetView workbookViewId="0">
      <selection activeCell="B7" sqref="B7"/>
    </sheetView>
  </sheetViews>
  <sheetFormatPr baseColWidth="10" defaultColWidth="10.7109375" defaultRowHeight="15"/>
  <cols>
    <col min="1" max="1" width="22.5703125" customWidth="1"/>
    <col min="2" max="2" width="25.140625" customWidth="1"/>
    <col min="5" max="5" width="17.5703125" customWidth="1"/>
  </cols>
  <sheetData>
    <row r="1" spans="1:5" ht="15.75">
      <c r="A1" s="1" t="s">
        <v>1</v>
      </c>
      <c r="B1" s="153" t="s">
        <v>0</v>
      </c>
      <c r="C1" s="1" t="s">
        <v>14</v>
      </c>
      <c r="D1" s="1" t="s">
        <v>15</v>
      </c>
      <c r="E1" s="1" t="s">
        <v>540</v>
      </c>
    </row>
    <row r="2" spans="1:5">
      <c r="A2" s="4" t="s">
        <v>8</v>
      </c>
      <c r="B2" s="154" t="s">
        <v>369</v>
      </c>
      <c r="C2" s="141" t="s">
        <v>370</v>
      </c>
      <c r="D2" s="141" t="s">
        <v>372</v>
      </c>
      <c r="E2" s="141" t="s">
        <v>371</v>
      </c>
    </row>
    <row r="3" spans="1:5">
      <c r="A3" s="2" t="s">
        <v>406</v>
      </c>
      <c r="B3" s="155" t="s">
        <v>405</v>
      </c>
      <c r="C3" s="2" t="s">
        <v>407</v>
      </c>
      <c r="D3" s="2" t="s">
        <v>408</v>
      </c>
      <c r="E3" s="2" t="s">
        <v>409</v>
      </c>
    </row>
    <row r="4" spans="1:5">
      <c r="A4" s="2" t="s">
        <v>411</v>
      </c>
      <c r="B4" s="154" t="s">
        <v>410</v>
      </c>
      <c r="C4" s="2" t="s">
        <v>412</v>
      </c>
      <c r="D4" s="2" t="s">
        <v>413</v>
      </c>
      <c r="E4" s="2" t="s">
        <v>414</v>
      </c>
    </row>
    <row r="5" spans="1:5">
      <c r="A5" s="2" t="s">
        <v>416</v>
      </c>
      <c r="B5" s="155" t="s">
        <v>415</v>
      </c>
      <c r="C5" s="2" t="s">
        <v>417</v>
      </c>
      <c r="D5" s="2" t="s">
        <v>418</v>
      </c>
      <c r="E5" s="2" t="s">
        <v>419</v>
      </c>
    </row>
    <row r="6" spans="1:5">
      <c r="A6" s="2" t="s">
        <v>421</v>
      </c>
      <c r="B6" s="154" t="s">
        <v>420</v>
      </c>
      <c r="C6" s="2" t="s">
        <v>404</v>
      </c>
      <c r="D6" s="2" t="s">
        <v>422</v>
      </c>
      <c r="E6" s="2" t="s">
        <v>423</v>
      </c>
    </row>
    <row r="7" spans="1:5">
      <c r="A7" s="2" t="s">
        <v>428</v>
      </c>
      <c r="B7" s="155" t="s">
        <v>427</v>
      </c>
      <c r="C7" s="2" t="s">
        <v>429</v>
      </c>
      <c r="D7" s="2" t="s">
        <v>430</v>
      </c>
      <c r="E7" s="2" t="s">
        <v>431</v>
      </c>
    </row>
    <row r="8" spans="1:5">
      <c r="A8" s="2" t="s">
        <v>433</v>
      </c>
      <c r="B8" s="154" t="s">
        <v>432</v>
      </c>
      <c r="C8" s="2" t="s">
        <v>434</v>
      </c>
      <c r="D8" s="2" t="s">
        <v>435</v>
      </c>
      <c r="E8" s="2" t="s">
        <v>436</v>
      </c>
    </row>
    <row r="9" spans="1:5">
      <c r="A9" s="2" t="s">
        <v>447</v>
      </c>
      <c r="B9" s="155" t="s">
        <v>446</v>
      </c>
      <c r="C9" s="2" t="s">
        <v>448</v>
      </c>
      <c r="D9" s="2" t="s">
        <v>408</v>
      </c>
      <c r="E9" s="2" t="s">
        <v>409</v>
      </c>
    </row>
    <row r="10" spans="1:5">
      <c r="A10" s="2" t="s">
        <v>451</v>
      </c>
      <c r="B10" s="154" t="s">
        <v>450</v>
      </c>
      <c r="C10" s="2" t="s">
        <v>452</v>
      </c>
      <c r="D10" s="2" t="s">
        <v>453</v>
      </c>
      <c r="E10" s="2" t="s">
        <v>454</v>
      </c>
    </row>
    <row r="11" spans="1:5">
      <c r="A11" s="2" t="s">
        <v>456</v>
      </c>
      <c r="B11" s="155" t="s">
        <v>455</v>
      </c>
      <c r="C11" s="2" t="s">
        <v>457</v>
      </c>
      <c r="D11" s="2" t="s">
        <v>458</v>
      </c>
      <c r="E11" s="2" t="s">
        <v>459</v>
      </c>
    </row>
    <row r="12" spans="1:5">
      <c r="A12" s="2" t="s">
        <v>461</v>
      </c>
      <c r="B12" s="154" t="s">
        <v>460</v>
      </c>
      <c r="C12" s="2" t="s">
        <v>462</v>
      </c>
      <c r="D12" s="2" t="s">
        <v>463</v>
      </c>
      <c r="E12" s="2" t="s">
        <v>464</v>
      </c>
    </row>
    <row r="13" spans="1:5">
      <c r="A13" s="2" t="s">
        <v>470</v>
      </c>
      <c r="B13" s="155" t="s">
        <v>469</v>
      </c>
      <c r="C13" s="2" t="s">
        <v>471</v>
      </c>
      <c r="D13" s="2" t="s">
        <v>472</v>
      </c>
      <c r="E13" s="2" t="s">
        <v>473</v>
      </c>
    </row>
    <row r="14" spans="1:5">
      <c r="A14" s="2" t="s">
        <v>475</v>
      </c>
      <c r="B14" s="154" t="s">
        <v>474</v>
      </c>
      <c r="C14" s="2" t="s">
        <v>476</v>
      </c>
      <c r="D14" s="2" t="s">
        <v>477</v>
      </c>
      <c r="E14" s="2" t="s">
        <v>478</v>
      </c>
    </row>
    <row r="15" spans="1:5">
      <c r="A15" s="2" t="s">
        <v>481</v>
      </c>
      <c r="B15" s="155" t="s">
        <v>480</v>
      </c>
      <c r="C15" s="2" t="s">
        <v>482</v>
      </c>
      <c r="D15" s="2" t="s">
        <v>483</v>
      </c>
      <c r="E15" s="2" t="s">
        <v>484</v>
      </c>
    </row>
    <row r="16" spans="1:5">
      <c r="A16" s="2" t="s">
        <v>486</v>
      </c>
      <c r="B16" s="154" t="s">
        <v>485</v>
      </c>
      <c r="C16" s="2" t="s">
        <v>487</v>
      </c>
      <c r="D16" s="2" t="s">
        <v>488</v>
      </c>
      <c r="E16" s="2" t="s">
        <v>489</v>
      </c>
    </row>
    <row r="17" spans="1:5">
      <c r="A17" s="2" t="s">
        <v>491</v>
      </c>
      <c r="B17" s="155" t="s">
        <v>490</v>
      </c>
      <c r="C17" s="2" t="s">
        <v>492</v>
      </c>
      <c r="D17" s="2" t="s">
        <v>493</v>
      </c>
      <c r="E17" s="2" t="s">
        <v>494</v>
      </c>
    </row>
    <row r="18" spans="1:5">
      <c r="A18" s="2" t="s">
        <v>502</v>
      </c>
      <c r="B18" s="156" t="s">
        <v>541</v>
      </c>
      <c r="C18" s="2" t="s">
        <v>542</v>
      </c>
      <c r="D18" s="2" t="s">
        <v>544</v>
      </c>
      <c r="E18" s="2" t="s">
        <v>543</v>
      </c>
    </row>
  </sheetData>
  <sortState ref="A3:B28">
    <sortCondition ref="A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-0.249977111117893"/>
  </sheetPr>
  <dimension ref="A1:N4"/>
  <sheetViews>
    <sheetView topLeftCell="F1" workbookViewId="0">
      <selection activeCell="H19" sqref="H19"/>
    </sheetView>
  </sheetViews>
  <sheetFormatPr baseColWidth="10" defaultColWidth="10.7109375" defaultRowHeight="15"/>
  <cols>
    <col min="1" max="1" width="12.140625" customWidth="1"/>
    <col min="2" max="2" width="18.7109375" customWidth="1"/>
    <col min="3" max="3" width="21.7109375" customWidth="1"/>
    <col min="4" max="4" width="13.7109375" customWidth="1"/>
    <col min="5" max="5" width="32.28515625" customWidth="1"/>
    <col min="6" max="6" width="22" customWidth="1"/>
    <col min="7" max="7" width="12.28515625" customWidth="1"/>
    <col min="8" max="8" width="18.140625" customWidth="1"/>
    <col min="9" max="9" width="47.5703125" customWidth="1"/>
    <col min="10" max="10" width="19.28515625" customWidth="1"/>
    <col min="11" max="11" width="12.42578125" bestFit="1" customWidth="1"/>
    <col min="12" max="12" width="14.5703125" bestFit="1" customWidth="1"/>
  </cols>
  <sheetData>
    <row r="1" spans="1:14" ht="30">
      <c r="A1" s="10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  <c r="L1" s="12" t="s">
        <v>55</v>
      </c>
      <c r="M1" s="122" t="s">
        <v>66</v>
      </c>
      <c r="N1" s="11" t="s">
        <v>516</v>
      </c>
    </row>
    <row r="2" spans="1:14"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4" spans="1:14" s="14" customFormat="1">
      <c r="A4"/>
      <c r="B4"/>
      <c r="C4"/>
      <c r="D4"/>
      <c r="E4"/>
      <c r="F4"/>
      <c r="G4"/>
      <c r="H4"/>
      <c r="I4"/>
      <c r="J4"/>
      <c r="K4"/>
      <c r="L4"/>
      <c r="M4"/>
    </row>
  </sheetData>
  <pageMargins left="0.7" right="0.7" top="0.75" bottom="0.75" header="0.3" footer="0.3"/>
  <pageSetup orientation="portrait" horizontalDpi="120" verticalDpi="72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0000CC"/>
  </sheetPr>
  <dimension ref="A1:BB2"/>
  <sheetViews>
    <sheetView workbookViewId="0">
      <selection activeCell="A2" sqref="A2"/>
    </sheetView>
  </sheetViews>
  <sheetFormatPr baseColWidth="10" defaultRowHeight="15"/>
  <cols>
    <col min="1" max="1" width="12.28515625" customWidth="1"/>
    <col min="2" max="2" width="34.28515625" customWidth="1"/>
    <col min="3" max="4" width="17" customWidth="1"/>
    <col min="5" max="5" width="12.5703125" customWidth="1"/>
    <col min="8" max="8" width="15.7109375" customWidth="1"/>
    <col min="9" max="9" width="4.28515625" customWidth="1"/>
    <col min="10" max="14" width="11.42578125" customWidth="1"/>
    <col min="15" max="15" width="4.140625" customWidth="1"/>
    <col min="16" max="27" width="11.42578125" customWidth="1"/>
    <col min="28" max="28" width="10.5703125" customWidth="1"/>
    <col min="29" max="43" width="11.42578125" customWidth="1"/>
    <col min="48" max="48" width="12.28515625" customWidth="1"/>
    <col min="50" max="50" width="14.85546875" customWidth="1"/>
    <col min="51" max="51" width="33.7109375" customWidth="1"/>
    <col min="52" max="52" width="18.42578125" customWidth="1"/>
    <col min="53" max="53" width="17.42578125" customWidth="1"/>
    <col min="54" max="54" width="14.7109375" customWidth="1"/>
  </cols>
  <sheetData>
    <row r="1" spans="1:54">
      <c r="A1" t="s">
        <v>102</v>
      </c>
      <c r="B1" t="s">
        <v>0</v>
      </c>
      <c r="C1" t="s">
        <v>103</v>
      </c>
      <c r="D1" t="s">
        <v>104</v>
      </c>
      <c r="E1" t="s">
        <v>112</v>
      </c>
      <c r="AR1" s="21" t="s">
        <v>102</v>
      </c>
      <c r="AS1" s="22" t="s">
        <v>0</v>
      </c>
      <c r="AT1" s="22" t="s">
        <v>103</v>
      </c>
      <c r="AU1" s="22" t="s">
        <v>104</v>
      </c>
      <c r="AV1" s="23" t="s">
        <v>112</v>
      </c>
    </row>
    <row r="2" spans="1:54">
      <c r="C2" s="8">
        <f ca="1">SUMIF(Tbl_MovimientosC[],Tabla16[Id_Cliente],Tbl_MovimientosC[Imorte_Venta])</f>
        <v>0</v>
      </c>
      <c r="D2" s="8">
        <f ca="1">SUMIF(Tbl_MovimientosC[],Tabla16[Id_Cliente],Tbl_MovimientosC[Cobranzas])</f>
        <v>0</v>
      </c>
      <c r="E2" s="8">
        <f ca="1">(Tabla16[Total Ventas]-Tabla16[Total Cobranzas])</f>
        <v>0</v>
      </c>
      <c r="AS2" t="s">
        <v>113</v>
      </c>
      <c r="AX2" t="s">
        <v>102</v>
      </c>
      <c r="AY2" t="s">
        <v>0</v>
      </c>
      <c r="AZ2" t="s">
        <v>103</v>
      </c>
      <c r="BA2" t="s">
        <v>104</v>
      </c>
      <c r="BB2" t="s">
        <v>112</v>
      </c>
    </row>
  </sheetData>
  <pageMargins left="0.43" right="0.1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4"/>
  <sheetViews>
    <sheetView workbookViewId="0">
      <selection activeCell="H6" sqref="H6"/>
    </sheetView>
  </sheetViews>
  <sheetFormatPr baseColWidth="10" defaultRowHeight="15"/>
  <cols>
    <col min="1" max="1" width="12.42578125" customWidth="1"/>
    <col min="2" max="2" width="31" customWidth="1"/>
    <col min="7" max="7" width="11.7109375" customWidth="1"/>
    <col min="11" max="11" width="15.42578125" customWidth="1"/>
    <col min="12" max="12" width="12.140625" customWidth="1"/>
    <col min="13" max="13" width="20.28515625" customWidth="1"/>
  </cols>
  <sheetData>
    <row r="1" spans="1:13">
      <c r="A1" s="29" t="s">
        <v>105</v>
      </c>
      <c r="B1" s="29" t="s">
        <v>6</v>
      </c>
      <c r="C1" s="29" t="s">
        <v>17</v>
      </c>
      <c r="D1" s="29" t="s">
        <v>2</v>
      </c>
      <c r="E1" s="29" t="s">
        <v>110</v>
      </c>
      <c r="F1" s="29" t="s">
        <v>50</v>
      </c>
      <c r="G1" s="29" t="s">
        <v>106</v>
      </c>
      <c r="H1" s="29" t="s">
        <v>109</v>
      </c>
      <c r="I1" s="29" t="s">
        <v>5</v>
      </c>
      <c r="J1" s="29" t="s">
        <v>111</v>
      </c>
      <c r="K1" s="29" t="s">
        <v>107</v>
      </c>
      <c r="L1" s="29" t="s">
        <v>108</v>
      </c>
      <c r="M1" s="29" t="s">
        <v>115</v>
      </c>
    </row>
    <row r="2" spans="1:13">
      <c r="A2" s="30" t="s">
        <v>421</v>
      </c>
      <c r="B2" s="30" t="s">
        <v>420</v>
      </c>
      <c r="C2" s="30" t="s">
        <v>24</v>
      </c>
      <c r="D2" s="32" t="s">
        <v>424</v>
      </c>
      <c r="E2" s="30" t="s">
        <v>32</v>
      </c>
      <c r="F2" s="30" t="s">
        <v>425</v>
      </c>
      <c r="G2" s="30"/>
      <c r="H2" s="30" t="s">
        <v>426</v>
      </c>
      <c r="I2" s="30"/>
      <c r="J2" s="31"/>
      <c r="K2" s="124">
        <v>2.4359999999999999</v>
      </c>
      <c r="L2" s="124">
        <v>0</v>
      </c>
      <c r="M2" s="30" t="s">
        <v>425</v>
      </c>
    </row>
    <row r="3" spans="1:13">
      <c r="A3" s="30" t="s">
        <v>428</v>
      </c>
      <c r="B3" s="30" t="s">
        <v>427</v>
      </c>
      <c r="C3" s="30" t="s">
        <v>20</v>
      </c>
      <c r="D3" s="30" t="s">
        <v>545</v>
      </c>
      <c r="E3" s="30" t="s">
        <v>29</v>
      </c>
      <c r="F3" s="30" t="s">
        <v>547</v>
      </c>
      <c r="G3" s="30"/>
      <c r="H3" s="30" t="s">
        <v>426</v>
      </c>
      <c r="I3" s="30"/>
      <c r="J3" s="31"/>
      <c r="K3" s="164">
        <v>767</v>
      </c>
      <c r="L3" s="164">
        <v>0</v>
      </c>
      <c r="M3" s="30" t="s">
        <v>547</v>
      </c>
    </row>
    <row r="4" spans="1:13">
      <c r="A4" s="30" t="s">
        <v>421</v>
      </c>
      <c r="B4" s="30" t="s">
        <v>420</v>
      </c>
      <c r="C4" s="30" t="s">
        <v>20</v>
      </c>
      <c r="D4" s="30" t="s">
        <v>545</v>
      </c>
      <c r="E4" s="30" t="s">
        <v>29</v>
      </c>
      <c r="F4" s="30" t="s">
        <v>378</v>
      </c>
      <c r="G4" s="30"/>
      <c r="H4" s="30" t="s">
        <v>426</v>
      </c>
      <c r="I4" s="30"/>
      <c r="J4" s="31"/>
      <c r="K4" s="164">
        <v>2</v>
      </c>
      <c r="L4" s="164">
        <v>0</v>
      </c>
      <c r="M4" s="30" t="s">
        <v>378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A4"/>
  <sheetViews>
    <sheetView workbookViewId="0">
      <selection activeCell="H10" sqref="H10"/>
    </sheetView>
  </sheetViews>
  <sheetFormatPr baseColWidth="10" defaultRowHeight="15"/>
  <cols>
    <col min="2" max="2" width="11.5703125" customWidth="1"/>
  </cols>
  <sheetData>
    <row r="1" spans="1:1">
      <c r="A1" t="s">
        <v>16</v>
      </c>
    </row>
    <row r="2" spans="1:1">
      <c r="A2" t="s">
        <v>533</v>
      </c>
    </row>
    <row r="3" spans="1:1">
      <c r="A3" t="s">
        <v>534</v>
      </c>
    </row>
    <row r="4" spans="1:1">
      <c r="A4" t="s">
        <v>551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M31"/>
  <sheetViews>
    <sheetView workbookViewId="0">
      <selection activeCell="H13" sqref="H13"/>
    </sheetView>
  </sheetViews>
  <sheetFormatPr baseColWidth="10" defaultRowHeight="15"/>
  <cols>
    <col min="1" max="1" width="12.42578125" customWidth="1"/>
    <col min="2" max="2" width="42.28515625" customWidth="1"/>
    <col min="4" max="4" width="12.5703125" customWidth="1"/>
    <col min="5" max="5" width="19.140625" customWidth="1"/>
    <col min="6" max="6" width="25" customWidth="1"/>
    <col min="8" max="8" width="21.85546875" customWidth="1"/>
    <col min="11" max="11" width="13.5703125" bestFit="1" customWidth="1"/>
    <col min="13" max="13" width="17" customWidth="1"/>
  </cols>
  <sheetData>
    <row r="1" spans="1:13">
      <c r="A1" t="s">
        <v>105</v>
      </c>
      <c r="B1" t="s">
        <v>6</v>
      </c>
      <c r="C1" t="s">
        <v>17</v>
      </c>
      <c r="D1" t="s">
        <v>2</v>
      </c>
      <c r="E1" t="s">
        <v>110</v>
      </c>
      <c r="F1" t="s">
        <v>50</v>
      </c>
      <c r="G1" t="s">
        <v>106</v>
      </c>
      <c r="H1" t="s">
        <v>109</v>
      </c>
      <c r="I1" t="s">
        <v>5</v>
      </c>
      <c r="J1" t="s">
        <v>111</v>
      </c>
      <c r="K1" t="s">
        <v>107</v>
      </c>
      <c r="L1" t="s">
        <v>108</v>
      </c>
      <c r="M1" t="s">
        <v>115</v>
      </c>
    </row>
    <row r="2" spans="1:13">
      <c r="A2" t="s">
        <v>70</v>
      </c>
      <c r="B2" t="s">
        <v>366</v>
      </c>
      <c r="C2" t="s">
        <v>20</v>
      </c>
      <c r="D2" t="s">
        <v>545</v>
      </c>
      <c r="E2" t="s">
        <v>548</v>
      </c>
      <c r="F2" t="s">
        <v>549</v>
      </c>
      <c r="H2" t="s">
        <v>550</v>
      </c>
      <c r="J2" s="123"/>
      <c r="K2" s="144">
        <v>306.8</v>
      </c>
      <c r="L2" s="144">
        <v>0</v>
      </c>
      <c r="M2" t="s">
        <v>549</v>
      </c>
    </row>
    <row r="31" spans="1:13" s="14" customFormat="1">
      <c r="A31"/>
      <c r="B31"/>
      <c r="C31"/>
      <c r="D31"/>
      <c r="E31"/>
      <c r="F31"/>
      <c r="G31"/>
      <c r="H31"/>
      <c r="I31"/>
      <c r="J31"/>
      <c r="K31"/>
      <c r="L31"/>
      <c r="M31"/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50"/>
  </sheetPr>
  <dimension ref="A1:AZ9"/>
  <sheetViews>
    <sheetView workbookViewId="0">
      <selection activeCell="B7" sqref="B7"/>
    </sheetView>
  </sheetViews>
  <sheetFormatPr baseColWidth="10" defaultColWidth="10.7109375" defaultRowHeight="15"/>
  <cols>
    <col min="1" max="1" width="16.7109375" customWidth="1"/>
    <col min="2" max="2" width="53" customWidth="1"/>
    <col min="3" max="3" width="79.42578125" customWidth="1"/>
    <col min="4" max="4" width="37" customWidth="1"/>
    <col min="5" max="5" width="20.28515625" customWidth="1"/>
  </cols>
  <sheetData>
    <row r="1" spans="1:52" ht="15.75">
      <c r="A1" s="18" t="s">
        <v>76</v>
      </c>
      <c r="B1" s="1" t="s">
        <v>0</v>
      </c>
      <c r="C1" s="1" t="s">
        <v>14</v>
      </c>
      <c r="D1" s="1" t="s">
        <v>15</v>
      </c>
      <c r="E1" s="1" t="s">
        <v>501</v>
      </c>
      <c r="AR1" s="1" t="s">
        <v>76</v>
      </c>
      <c r="AS1" s="1" t="s">
        <v>0</v>
      </c>
      <c r="AT1" s="1" t="s">
        <v>14</v>
      </c>
      <c r="AU1" s="1" t="s">
        <v>15</v>
      </c>
    </row>
    <row r="2" spans="1:52" ht="15.75">
      <c r="A2" t="s">
        <v>70</v>
      </c>
      <c r="B2" t="s">
        <v>366</v>
      </c>
      <c r="C2" t="s">
        <v>367</v>
      </c>
      <c r="D2" s="140" t="s">
        <v>368</v>
      </c>
      <c r="E2" t="s">
        <v>539</v>
      </c>
      <c r="AS2" t="s">
        <v>282</v>
      </c>
      <c r="AW2" s="18" t="s">
        <v>76</v>
      </c>
      <c r="AX2" s="1" t="s">
        <v>0</v>
      </c>
      <c r="AY2" s="1" t="s">
        <v>14</v>
      </c>
      <c r="AZ2" s="1" t="s">
        <v>15</v>
      </c>
    </row>
    <row r="3" spans="1:52">
      <c r="A3" t="s">
        <v>398</v>
      </c>
      <c r="B3" t="s">
        <v>532</v>
      </c>
      <c r="C3" t="s">
        <v>399</v>
      </c>
      <c r="D3" t="s">
        <v>400</v>
      </c>
      <c r="E3" t="s">
        <v>401</v>
      </c>
      <c r="AW3" t="s">
        <v>77</v>
      </c>
      <c r="AX3" t="s">
        <v>78</v>
      </c>
      <c r="AY3" t="s">
        <v>79</v>
      </c>
      <c r="AZ3" t="s">
        <v>71</v>
      </c>
    </row>
    <row r="4" spans="1:52">
      <c r="A4" t="s">
        <v>402</v>
      </c>
      <c r="B4" t="s">
        <v>403</v>
      </c>
      <c r="C4" t="s">
        <v>404</v>
      </c>
      <c r="D4" t="s">
        <v>441</v>
      </c>
      <c r="AW4" t="s">
        <v>89</v>
      </c>
      <c r="AX4" t="s">
        <v>90</v>
      </c>
      <c r="AY4" t="s">
        <v>91</v>
      </c>
      <c r="AZ4" t="s">
        <v>87</v>
      </c>
    </row>
    <row r="5" spans="1:52">
      <c r="A5" t="s">
        <v>437</v>
      </c>
      <c r="B5" t="s">
        <v>438</v>
      </c>
      <c r="C5" t="s">
        <v>440</v>
      </c>
      <c r="D5" t="s">
        <v>439</v>
      </c>
    </row>
    <row r="6" spans="1:52">
      <c r="A6" t="s">
        <v>442</v>
      </c>
      <c r="B6" t="s">
        <v>443</v>
      </c>
      <c r="C6" t="s">
        <v>444</v>
      </c>
      <c r="D6" t="s">
        <v>445</v>
      </c>
    </row>
    <row r="7" spans="1:52">
      <c r="A7" t="s">
        <v>465</v>
      </c>
      <c r="B7" t="s">
        <v>466</v>
      </c>
      <c r="C7" t="s">
        <v>467</v>
      </c>
      <c r="D7" t="s">
        <v>468</v>
      </c>
    </row>
    <row r="8" spans="1:52">
      <c r="A8" t="s">
        <v>495</v>
      </c>
      <c r="B8" t="s">
        <v>496</v>
      </c>
      <c r="C8" t="s">
        <v>497</v>
      </c>
      <c r="D8" t="s">
        <v>498</v>
      </c>
    </row>
    <row r="9" spans="1:52">
      <c r="A9" t="s">
        <v>502</v>
      </c>
      <c r="B9" t="s">
        <v>503</v>
      </c>
      <c r="C9" t="s">
        <v>504</v>
      </c>
      <c r="D9" t="s">
        <v>504</v>
      </c>
      <c r="E9" t="s">
        <v>505</v>
      </c>
    </row>
  </sheetData>
  <hyperlinks>
    <hyperlink ref="D2" r:id="rId1" display="VENTAS@CLIENTE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theme="9"/>
  </sheetPr>
  <dimension ref="A1:AP3"/>
  <sheetViews>
    <sheetView workbookViewId="0">
      <selection activeCell="E3" sqref="E3"/>
    </sheetView>
  </sheetViews>
  <sheetFormatPr baseColWidth="10" defaultRowHeight="15"/>
  <cols>
    <col min="1" max="1" width="12.42578125" bestFit="1" customWidth="1"/>
    <col min="2" max="2" width="14" bestFit="1" customWidth="1"/>
    <col min="3" max="3" width="13.7109375" bestFit="1" customWidth="1"/>
    <col min="4" max="4" width="14.42578125" bestFit="1" customWidth="1"/>
    <col min="5" max="5" width="13.140625" bestFit="1" customWidth="1"/>
    <col min="6" max="6" width="11.85546875" bestFit="1" customWidth="1"/>
    <col min="7" max="7" width="15.28515625" bestFit="1" customWidth="1"/>
    <col min="8" max="8" width="11.85546875" bestFit="1" customWidth="1"/>
    <col min="9" max="9" width="13.140625" bestFit="1" customWidth="1"/>
    <col min="10" max="10" width="11.85546875" bestFit="1" customWidth="1"/>
    <col min="11" max="11" width="12.85546875" bestFit="1" customWidth="1"/>
    <col min="12" max="12" width="13" bestFit="1" customWidth="1"/>
    <col min="13" max="14" width="11.85546875" bestFit="1" customWidth="1"/>
    <col min="15" max="15" width="16.85546875" bestFit="1" customWidth="1"/>
    <col min="16" max="24" width="12.28515625" bestFit="1" customWidth="1"/>
    <col min="25" max="33" width="13.28515625" bestFit="1" customWidth="1"/>
  </cols>
  <sheetData>
    <row r="1" spans="1:42">
      <c r="A1" s="13" t="s">
        <v>295</v>
      </c>
      <c r="B1" s="13" t="s">
        <v>342</v>
      </c>
      <c r="C1" s="13" t="s">
        <v>341</v>
      </c>
      <c r="D1" s="130" t="s">
        <v>340</v>
      </c>
      <c r="E1" s="130" t="s">
        <v>339</v>
      </c>
      <c r="F1" s="130" t="s">
        <v>338</v>
      </c>
      <c r="G1" s="130" t="s">
        <v>337</v>
      </c>
      <c r="H1" s="130" t="s">
        <v>336</v>
      </c>
      <c r="I1" s="130" t="s">
        <v>335</v>
      </c>
      <c r="J1" s="130" t="s">
        <v>334</v>
      </c>
      <c r="K1" s="130" t="s">
        <v>333</v>
      </c>
      <c r="L1" s="130" t="s">
        <v>332</v>
      </c>
      <c r="M1" s="130" t="s">
        <v>331</v>
      </c>
      <c r="N1" s="130" t="s">
        <v>330</v>
      </c>
      <c r="O1" s="130" t="s">
        <v>329</v>
      </c>
      <c r="P1" s="129" t="s">
        <v>328</v>
      </c>
      <c r="Q1" s="129" t="s">
        <v>327</v>
      </c>
      <c r="R1" s="129" t="s">
        <v>326</v>
      </c>
      <c r="S1" s="129" t="s">
        <v>325</v>
      </c>
      <c r="T1" s="129" t="s">
        <v>324</v>
      </c>
      <c r="U1" s="129" t="s">
        <v>323</v>
      </c>
      <c r="V1" s="129" t="s">
        <v>322</v>
      </c>
      <c r="W1" s="129" t="s">
        <v>321</v>
      </c>
      <c r="X1" s="129" t="s">
        <v>320</v>
      </c>
      <c r="Y1" s="129" t="s">
        <v>319</v>
      </c>
      <c r="Z1" s="129" t="s">
        <v>318</v>
      </c>
      <c r="AA1" s="129" t="s">
        <v>317</v>
      </c>
      <c r="AB1" s="129" t="s">
        <v>316</v>
      </c>
      <c r="AC1" s="129" t="s">
        <v>315</v>
      </c>
      <c r="AD1" s="129" t="s">
        <v>314</v>
      </c>
      <c r="AE1" s="129" t="s">
        <v>313</v>
      </c>
      <c r="AF1" s="129" t="s">
        <v>312</v>
      </c>
      <c r="AG1" s="129" t="s">
        <v>311</v>
      </c>
      <c r="AH1" s="13" t="s">
        <v>507</v>
      </c>
      <c r="AI1" s="13" t="s">
        <v>508</v>
      </c>
      <c r="AJ1" s="13" t="s">
        <v>509</v>
      </c>
      <c r="AK1" s="13" t="s">
        <v>510</v>
      </c>
      <c r="AL1" s="13" t="s">
        <v>511</v>
      </c>
      <c r="AM1" s="13" t="s">
        <v>512</v>
      </c>
      <c r="AN1" s="13" t="s">
        <v>513</v>
      </c>
      <c r="AO1" s="13" t="s">
        <v>514</v>
      </c>
      <c r="AP1" s="13" t="s">
        <v>515</v>
      </c>
    </row>
    <row r="2" spans="1:42">
      <c r="A2" t="s">
        <v>293</v>
      </c>
      <c r="B2" t="s">
        <v>293</v>
      </c>
      <c r="C2" t="s">
        <v>292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</row>
    <row r="3" spans="1:42">
      <c r="A3" t="s">
        <v>310</v>
      </c>
      <c r="B3" t="s">
        <v>343</v>
      </c>
      <c r="C3" t="s">
        <v>295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</row>
  </sheetData>
  <phoneticPr fontId="3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3" tint="0.39997558519241921"/>
  </sheetPr>
  <dimension ref="A1:J5"/>
  <sheetViews>
    <sheetView workbookViewId="0">
      <selection activeCell="A3" sqref="A3"/>
    </sheetView>
  </sheetViews>
  <sheetFormatPr baseColWidth="10" defaultColWidth="10.7109375" defaultRowHeight="15"/>
  <cols>
    <col min="2" max="2" width="17.28515625" customWidth="1"/>
    <col min="5" max="5" width="13.28515625" customWidth="1"/>
  </cols>
  <sheetData>
    <row r="1" spans="1:10">
      <c r="A1" s="5" t="s">
        <v>523</v>
      </c>
      <c r="B1" s="5" t="s">
        <v>524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86</v>
      </c>
      <c r="H1" s="5" t="s">
        <v>157</v>
      </c>
      <c r="I1" s="5" t="s">
        <v>158</v>
      </c>
    </row>
    <row r="2" spans="1:10">
      <c r="A2" s="151">
        <v>12</v>
      </c>
      <c r="B2">
        <v>11010</v>
      </c>
      <c r="C2" s="2">
        <v>14007</v>
      </c>
      <c r="D2" s="2">
        <v>10097</v>
      </c>
      <c r="E2">
        <v>21235</v>
      </c>
      <c r="F2" s="20" t="s">
        <v>116</v>
      </c>
      <c r="G2" s="20" t="s">
        <v>289</v>
      </c>
      <c r="H2" s="79" t="str">
        <f>CONCATENATE(REPT(0,8-LEN(F2)),F2)</f>
        <v>00000001</v>
      </c>
      <c r="J2" t="s">
        <v>525</v>
      </c>
    </row>
    <row r="3" spans="1:10">
      <c r="A3" s="151">
        <v>21</v>
      </c>
      <c r="B3">
        <v>11010</v>
      </c>
      <c r="C3" s="2">
        <v>14007</v>
      </c>
      <c r="D3" s="2">
        <v>10006</v>
      </c>
      <c r="E3">
        <v>20114</v>
      </c>
      <c r="F3" s="20" t="s">
        <v>116</v>
      </c>
      <c r="G3" s="20" t="s">
        <v>290</v>
      </c>
      <c r="H3" s="79" t="str">
        <f>CONCATENATE(REPT(0,8-LEN(F3)),F3)</f>
        <v>00000001</v>
      </c>
      <c r="J3" t="s">
        <v>526</v>
      </c>
    </row>
    <row r="4" spans="1:10">
      <c r="A4" s="151">
        <v>31</v>
      </c>
      <c r="B4">
        <v>11010</v>
      </c>
      <c r="C4" s="2">
        <v>14007</v>
      </c>
      <c r="D4" s="2">
        <v>10006</v>
      </c>
      <c r="E4">
        <v>20042</v>
      </c>
      <c r="F4" s="20">
        <v>3</v>
      </c>
      <c r="G4" s="20" t="s">
        <v>277</v>
      </c>
      <c r="H4" s="79" t="str">
        <f t="shared" ref="H4" si="0">CONCATENATE(REPT(0,8-LEN(F4)),F4)</f>
        <v>00000003</v>
      </c>
      <c r="J4" t="s">
        <v>527</v>
      </c>
    </row>
    <row r="5" spans="1:10">
      <c r="D5" t="s">
        <v>101</v>
      </c>
      <c r="F5">
        <v>201863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6">
    <tabColor rgb="FFFFFF00"/>
  </sheetPr>
  <dimension ref="A1:M5000"/>
  <sheetViews>
    <sheetView showGridLines="0" zoomScaleNormal="100" workbookViewId="0">
      <selection activeCell="D28" sqref="D28"/>
    </sheetView>
  </sheetViews>
  <sheetFormatPr baseColWidth="10" defaultColWidth="11.42578125" defaultRowHeight="15"/>
  <cols>
    <col min="1" max="1" width="11.28515625" style="3" bestFit="1" customWidth="1"/>
    <col min="2" max="2" width="21.28515625" style="3" bestFit="1" customWidth="1"/>
    <col min="3" max="3" width="10.7109375" style="3" bestFit="1" customWidth="1"/>
    <col min="4" max="4" width="7.42578125" style="3" bestFit="1" customWidth="1"/>
    <col min="5" max="5" width="31.28515625" style="3" bestFit="1" customWidth="1"/>
    <col min="6" max="6" width="13.42578125" style="3" bestFit="1" customWidth="1"/>
    <col min="7" max="7" width="12.7109375" style="3" bestFit="1" customWidth="1"/>
    <col min="8" max="8" width="5.85546875" style="3" bestFit="1" customWidth="1"/>
    <col min="9" max="9" width="11.7109375" style="3" bestFit="1" customWidth="1"/>
    <col min="10" max="10" width="12" style="3" bestFit="1" customWidth="1"/>
    <col min="11" max="11" width="31.28515625" style="3" bestFit="1" customWidth="1"/>
    <col min="12" max="12" width="12" style="3" bestFit="1" customWidth="1"/>
    <col min="13" max="13" width="11.28515625" style="3" bestFit="1" customWidth="1"/>
    <col min="14" max="16384" width="11.42578125" style="3"/>
  </cols>
  <sheetData>
    <row r="1" spans="1:13" customFormat="1" ht="26.25">
      <c r="A1" s="209" t="s">
        <v>349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 customFormat="1"/>
    <row r="3" spans="1:13" customFormat="1">
      <c r="A3" s="139" t="s">
        <v>150</v>
      </c>
      <c r="B3" s="138" t="s">
        <v>344</v>
      </c>
    </row>
    <row r="4" spans="1:13" customFormat="1">
      <c r="A4" s="139" t="s">
        <v>353</v>
      </c>
      <c r="B4" s="138" t="s">
        <v>345</v>
      </c>
    </row>
    <row r="5" spans="1:13" customFormat="1">
      <c r="A5" s="139" t="s">
        <v>354</v>
      </c>
      <c r="B5" s="138" t="s">
        <v>346</v>
      </c>
    </row>
    <row r="6" spans="1:13" customFormat="1">
      <c r="A6" s="139" t="s">
        <v>7</v>
      </c>
      <c r="B6" s="138" t="s">
        <v>378</v>
      </c>
    </row>
    <row r="7" spans="1:13" customFormat="1"/>
    <row r="8" spans="1:13" customFormat="1" ht="18.75">
      <c r="B8" s="210" t="s">
        <v>358</v>
      </c>
      <c r="C8" s="210"/>
      <c r="D8" s="210"/>
      <c r="E8" s="210"/>
      <c r="F8" s="210"/>
      <c r="G8" s="210"/>
      <c r="H8" s="211" t="s">
        <v>359</v>
      </c>
      <c r="I8" s="211"/>
      <c r="J8" s="211"/>
      <c r="K8" s="211"/>
      <c r="L8" s="211"/>
      <c r="M8" s="211"/>
    </row>
    <row r="9" spans="1:13" customFormat="1">
      <c r="B9" s="131" t="s">
        <v>363</v>
      </c>
      <c r="C9" s="131" t="s">
        <v>2</v>
      </c>
      <c r="D9" s="131" t="s">
        <v>29</v>
      </c>
      <c r="E9" s="131" t="s">
        <v>3</v>
      </c>
      <c r="F9" s="131" t="s">
        <v>355</v>
      </c>
      <c r="G9" s="131" t="s">
        <v>356</v>
      </c>
      <c r="H9" s="131" t="s">
        <v>363</v>
      </c>
      <c r="I9" s="131" t="s">
        <v>2</v>
      </c>
      <c r="J9" s="131" t="s">
        <v>364</v>
      </c>
      <c r="K9" s="131" t="s">
        <v>6</v>
      </c>
      <c r="L9" s="131" t="s">
        <v>365</v>
      </c>
      <c r="M9" s="131" t="s">
        <v>357</v>
      </c>
    </row>
    <row r="10" spans="1:13" customFormat="1">
      <c r="B10" s="133" t="s">
        <v>22</v>
      </c>
      <c r="C10" s="133" t="s">
        <v>360</v>
      </c>
      <c r="D10" s="133" t="s">
        <v>361</v>
      </c>
      <c r="E10" s="133" t="s">
        <v>9</v>
      </c>
      <c r="F10" s="133" t="s">
        <v>362</v>
      </c>
      <c r="G10" s="133">
        <v>20</v>
      </c>
      <c r="H10" s="133" t="s">
        <v>22</v>
      </c>
      <c r="I10" s="133" t="s">
        <v>347</v>
      </c>
      <c r="J10" s="133" t="s">
        <v>348</v>
      </c>
      <c r="K10" s="133" t="s">
        <v>9</v>
      </c>
      <c r="L10" s="133" t="s">
        <v>350</v>
      </c>
      <c r="M10" s="133">
        <v>-2</v>
      </c>
    </row>
    <row r="11" spans="1:13" customFormat="1">
      <c r="B11" s="133" t="s">
        <v>23</v>
      </c>
      <c r="C11" s="133" t="s">
        <v>374</v>
      </c>
      <c r="D11" s="133" t="s">
        <v>376</v>
      </c>
      <c r="E11" s="133" t="s">
        <v>291</v>
      </c>
      <c r="F11" s="133" t="s">
        <v>362</v>
      </c>
      <c r="G11" s="133">
        <v>2</v>
      </c>
      <c r="H11" s="133" t="s">
        <v>23</v>
      </c>
      <c r="I11" s="133" t="s">
        <v>360</v>
      </c>
      <c r="J11" s="133" t="s">
        <v>373</v>
      </c>
      <c r="K11" s="133" t="s">
        <v>366</v>
      </c>
      <c r="L11" s="133" t="s">
        <v>350</v>
      </c>
      <c r="M11" s="133">
        <v>-2</v>
      </c>
    </row>
    <row r="12" spans="1:13" customFormat="1" ht="15.75" thickBot="1">
      <c r="B12" s="133" t="s">
        <v>23</v>
      </c>
      <c r="C12" s="133" t="s">
        <v>374</v>
      </c>
      <c r="D12" s="133" t="s">
        <v>377</v>
      </c>
      <c r="E12" s="133" t="s">
        <v>291</v>
      </c>
      <c r="F12" s="132" t="s">
        <v>362</v>
      </c>
      <c r="G12" s="132">
        <v>4</v>
      </c>
      <c r="H12" s="133" t="s">
        <v>23</v>
      </c>
      <c r="I12" s="133" t="s">
        <v>374</v>
      </c>
      <c r="J12" s="133" t="s">
        <v>375</v>
      </c>
      <c r="K12" s="133" t="s">
        <v>366</v>
      </c>
      <c r="L12" s="132" t="s">
        <v>350</v>
      </c>
      <c r="M12" s="132">
        <v>-2</v>
      </c>
    </row>
    <row r="13" spans="1:13" customFormat="1" ht="15.75" thickBot="1">
      <c r="B13" s="133"/>
      <c r="C13" s="133"/>
      <c r="D13" s="133"/>
      <c r="E13" s="134"/>
      <c r="F13" s="135" t="s">
        <v>351</v>
      </c>
      <c r="G13" s="136">
        <v>26</v>
      </c>
      <c r="H13" s="137"/>
      <c r="I13" s="133"/>
      <c r="J13" s="133"/>
      <c r="K13" s="134"/>
      <c r="L13" s="135" t="s">
        <v>352</v>
      </c>
      <c r="M13" s="136">
        <v>6</v>
      </c>
    </row>
    <row r="14" spans="1:13" customFormat="1"/>
    <row r="15" spans="1:13" customFormat="1"/>
    <row r="16" spans="1:13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</sheetData>
  <mergeCells count="3">
    <mergeCell ref="A1:M1"/>
    <mergeCell ref="B8:G8"/>
    <mergeCell ref="H8:M8"/>
  </mergeCells>
  <pageMargins left="0.11811023622047245" right="0.11811023622047245" top="0.35433070866141736" bottom="0.27559055118110237" header="0.31496062992125984" footer="0.31496062992125984"/>
  <pageSetup paperSize="9" scale="7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Pict="0">
                <anchor moveWithCells="1" sizeWithCells="1">
                  <from>
                    <xdr:col>13</xdr:col>
                    <xdr:colOff>171450</xdr:colOff>
                    <xdr:row>1</xdr:row>
                    <xdr:rowOff>0</xdr:rowOff>
                  </from>
                  <to>
                    <xdr:col>14</xdr:col>
                    <xdr:colOff>190500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theme="5" tint="0.79998168889431442"/>
  </sheetPr>
  <dimension ref="A1:H757"/>
  <sheetViews>
    <sheetView showGridLines="0" workbookViewId="0">
      <selection activeCell="A757" sqref="A757"/>
    </sheetView>
  </sheetViews>
  <sheetFormatPr baseColWidth="10" defaultRowHeight="15"/>
  <cols>
    <col min="1" max="1" width="15.7109375" customWidth="1"/>
    <col min="6" max="6" width="13.7109375" bestFit="1" customWidth="1"/>
  </cols>
  <sheetData>
    <row r="1" spans="1:8" ht="15.75" thickBot="1">
      <c r="A1" s="128" t="s">
        <v>309</v>
      </c>
      <c r="B1" s="128" t="s">
        <v>295</v>
      </c>
      <c r="C1" s="128" t="s">
        <v>308</v>
      </c>
      <c r="F1" s="127" t="s">
        <v>307</v>
      </c>
      <c r="G1" s="126" t="s">
        <v>293</v>
      </c>
      <c r="H1" s="126" t="s">
        <v>292</v>
      </c>
    </row>
    <row r="2" spans="1:8">
      <c r="A2" s="125">
        <v>42132.897626736114</v>
      </c>
      <c r="B2" t="s">
        <v>294</v>
      </c>
      <c r="C2" t="s">
        <v>292</v>
      </c>
    </row>
    <row r="3" spans="1:8">
      <c r="A3" s="125">
        <v>42132.897945949073</v>
      </c>
      <c r="B3" t="s">
        <v>301</v>
      </c>
      <c r="C3" t="s">
        <v>295</v>
      </c>
    </row>
    <row r="4" spans="1:8">
      <c r="A4" s="125">
        <v>42132.898326967595</v>
      </c>
      <c r="B4" t="s">
        <v>294</v>
      </c>
      <c r="C4" t="s">
        <v>292</v>
      </c>
    </row>
    <row r="5" spans="1:8">
      <c r="A5" s="125">
        <v>42132.899008680557</v>
      </c>
      <c r="B5" t="s">
        <v>294</v>
      </c>
      <c r="C5" t="s">
        <v>292</v>
      </c>
    </row>
    <row r="6" spans="1:8">
      <c r="A6" s="125">
        <v>42132.899453587961</v>
      </c>
      <c r="B6" t="s">
        <v>294</v>
      </c>
      <c r="C6" t="s">
        <v>292</v>
      </c>
    </row>
    <row r="7" spans="1:8">
      <c r="A7" s="125">
        <v>42132.901995717591</v>
      </c>
      <c r="B7" t="s">
        <v>294</v>
      </c>
      <c r="C7" t="s">
        <v>292</v>
      </c>
    </row>
    <row r="8" spans="1:8">
      <c r="A8" s="125">
        <v>42132.902773958333</v>
      </c>
      <c r="B8" t="s">
        <v>301</v>
      </c>
      <c r="C8" t="s">
        <v>295</v>
      </c>
    </row>
    <row r="9" spans="1:8">
      <c r="A9" s="125">
        <v>42132.903543518521</v>
      </c>
      <c r="B9" t="s">
        <v>294</v>
      </c>
      <c r="C9" t="s">
        <v>292</v>
      </c>
    </row>
    <row r="10" spans="1:8">
      <c r="A10" s="125">
        <v>42132.921455208336</v>
      </c>
      <c r="B10" t="s">
        <v>294</v>
      </c>
      <c r="C10" t="s">
        <v>292</v>
      </c>
    </row>
    <row r="11" spans="1:8">
      <c r="A11" s="125">
        <v>42132.922315162039</v>
      </c>
      <c r="B11" t="s">
        <v>294</v>
      </c>
      <c r="C11" t="s">
        <v>292</v>
      </c>
    </row>
    <row r="12" spans="1:8">
      <c r="A12" s="125">
        <v>42132.922697222224</v>
      </c>
      <c r="B12" t="s">
        <v>301</v>
      </c>
      <c r="C12" t="s">
        <v>295</v>
      </c>
    </row>
    <row r="13" spans="1:8">
      <c r="A13" s="125">
        <v>42132.923771180554</v>
      </c>
      <c r="B13" t="s">
        <v>294</v>
      </c>
      <c r="C13" t="s">
        <v>292</v>
      </c>
    </row>
    <row r="14" spans="1:8">
      <c r="A14" s="125">
        <v>42132.925591087966</v>
      </c>
      <c r="B14" t="s">
        <v>294</v>
      </c>
      <c r="C14" t="s">
        <v>292</v>
      </c>
    </row>
    <row r="15" spans="1:8">
      <c r="A15" s="125">
        <v>42132.925849884261</v>
      </c>
      <c r="B15" t="s">
        <v>301</v>
      </c>
      <c r="C15" t="s">
        <v>295</v>
      </c>
    </row>
    <row r="16" spans="1:8">
      <c r="A16" s="125">
        <v>42132.931297222225</v>
      </c>
      <c r="B16" t="s">
        <v>294</v>
      </c>
      <c r="C16" t="s">
        <v>292</v>
      </c>
    </row>
    <row r="17" spans="1:3">
      <c r="A17" s="125">
        <v>42132.934752546294</v>
      </c>
      <c r="B17" t="s">
        <v>294</v>
      </c>
      <c r="C17" t="s">
        <v>292</v>
      </c>
    </row>
    <row r="18" spans="1:3">
      <c r="A18" s="125">
        <v>42133.596270138885</v>
      </c>
      <c r="B18" t="s">
        <v>294</v>
      </c>
      <c r="C18" t="s">
        <v>292</v>
      </c>
    </row>
    <row r="19" spans="1:3">
      <c r="A19" s="125">
        <v>42133.645813310184</v>
      </c>
      <c r="B19" t="s">
        <v>294</v>
      </c>
      <c r="C19" t="s">
        <v>292</v>
      </c>
    </row>
    <row r="20" spans="1:3">
      <c r="A20" s="125">
        <v>42133.646432291665</v>
      </c>
      <c r="B20" t="s">
        <v>294</v>
      </c>
      <c r="C20" t="s">
        <v>292</v>
      </c>
    </row>
    <row r="21" spans="1:3">
      <c r="A21" s="125">
        <v>42133.647020254626</v>
      </c>
      <c r="B21" t="s">
        <v>294</v>
      </c>
      <c r="C21" t="s">
        <v>292</v>
      </c>
    </row>
    <row r="22" spans="1:3">
      <c r="A22" s="125">
        <v>42133.654110069445</v>
      </c>
      <c r="B22" t="s">
        <v>294</v>
      </c>
      <c r="C22" t="s">
        <v>292</v>
      </c>
    </row>
    <row r="23" spans="1:3">
      <c r="A23" s="125">
        <v>42133.654516435185</v>
      </c>
      <c r="B23" t="s">
        <v>294</v>
      </c>
      <c r="C23" t="s">
        <v>292</v>
      </c>
    </row>
    <row r="24" spans="1:3">
      <c r="A24" s="125">
        <v>42133.655948495369</v>
      </c>
      <c r="B24" t="s">
        <v>294</v>
      </c>
      <c r="C24" t="s">
        <v>292</v>
      </c>
    </row>
    <row r="25" spans="1:3">
      <c r="A25" s="125">
        <v>42133.657050231479</v>
      </c>
      <c r="B25" t="s">
        <v>294</v>
      </c>
      <c r="C25" t="s">
        <v>292</v>
      </c>
    </row>
    <row r="26" spans="1:3">
      <c r="A26" s="125">
        <v>42133.657434953704</v>
      </c>
      <c r="B26" t="s">
        <v>294</v>
      </c>
      <c r="C26" t="s">
        <v>292</v>
      </c>
    </row>
    <row r="27" spans="1:3">
      <c r="A27" s="125">
        <v>42133.657759953705</v>
      </c>
      <c r="B27" t="s">
        <v>294</v>
      </c>
      <c r="C27" t="s">
        <v>292</v>
      </c>
    </row>
    <row r="28" spans="1:3">
      <c r="A28" s="125">
        <v>42133.659648958332</v>
      </c>
      <c r="B28" t="s">
        <v>294</v>
      </c>
      <c r="C28" t="s">
        <v>292</v>
      </c>
    </row>
    <row r="29" spans="1:3">
      <c r="A29" s="125">
        <v>42133.660262731479</v>
      </c>
      <c r="B29" t="s">
        <v>294</v>
      </c>
      <c r="C29" t="s">
        <v>292</v>
      </c>
    </row>
    <row r="30" spans="1:3">
      <c r="A30" s="125">
        <v>42133.660801157406</v>
      </c>
      <c r="B30" t="s">
        <v>294</v>
      </c>
      <c r="C30" t="s">
        <v>292</v>
      </c>
    </row>
    <row r="31" spans="1:3">
      <c r="A31" s="125">
        <v>42133.661013888886</v>
      </c>
      <c r="B31" t="s">
        <v>294</v>
      </c>
      <c r="C31" t="s">
        <v>292</v>
      </c>
    </row>
    <row r="32" spans="1:3">
      <c r="A32" s="125">
        <v>42133.661378819445</v>
      </c>
      <c r="B32" t="s">
        <v>294</v>
      </c>
      <c r="C32" t="s">
        <v>292</v>
      </c>
    </row>
    <row r="33" spans="1:3">
      <c r="A33" s="125">
        <v>42133.662901736112</v>
      </c>
      <c r="B33" t="s">
        <v>294</v>
      </c>
      <c r="C33" t="s">
        <v>292</v>
      </c>
    </row>
    <row r="34" spans="1:3">
      <c r="A34" s="125">
        <v>42133.663169444444</v>
      </c>
      <c r="B34" t="s">
        <v>294</v>
      </c>
      <c r="C34" t="s">
        <v>292</v>
      </c>
    </row>
    <row r="35" spans="1:3">
      <c r="A35" s="125">
        <v>42133.66419826389</v>
      </c>
      <c r="B35" t="s">
        <v>294</v>
      </c>
      <c r="C35" t="s">
        <v>292</v>
      </c>
    </row>
    <row r="36" spans="1:3">
      <c r="A36" s="125">
        <v>42133.670531249998</v>
      </c>
      <c r="B36" t="s">
        <v>294</v>
      </c>
      <c r="C36" t="s">
        <v>292</v>
      </c>
    </row>
    <row r="37" spans="1:3">
      <c r="A37" s="125">
        <v>42133.677071990744</v>
      </c>
      <c r="B37" t="s">
        <v>294</v>
      </c>
      <c r="C37" t="s">
        <v>292</v>
      </c>
    </row>
    <row r="38" spans="1:3">
      <c r="A38" s="125">
        <v>42133.680883564812</v>
      </c>
      <c r="B38" t="s">
        <v>294</v>
      </c>
      <c r="C38" t="s">
        <v>292</v>
      </c>
    </row>
    <row r="39" spans="1:3">
      <c r="A39" s="125">
        <v>42133.681220949074</v>
      </c>
      <c r="B39" t="s">
        <v>294</v>
      </c>
      <c r="C39" t="s">
        <v>292</v>
      </c>
    </row>
    <row r="40" spans="1:3">
      <c r="A40" s="125">
        <v>42133.681717824074</v>
      </c>
      <c r="B40" t="s">
        <v>294</v>
      </c>
      <c r="C40" t="s">
        <v>292</v>
      </c>
    </row>
    <row r="41" spans="1:3">
      <c r="A41" s="125">
        <v>42133.682174652778</v>
      </c>
      <c r="B41" t="s">
        <v>294</v>
      </c>
      <c r="C41" t="s">
        <v>292</v>
      </c>
    </row>
    <row r="42" spans="1:3">
      <c r="A42" s="125">
        <v>42133.682928935188</v>
      </c>
      <c r="B42" t="s">
        <v>294</v>
      </c>
      <c r="C42" t="s">
        <v>292</v>
      </c>
    </row>
    <row r="43" spans="1:3">
      <c r="A43" s="125">
        <v>42133.683262847226</v>
      </c>
      <c r="B43" t="s">
        <v>294</v>
      </c>
      <c r="C43" t="s">
        <v>292</v>
      </c>
    </row>
    <row r="44" spans="1:3">
      <c r="A44" s="125">
        <v>42133.683603587961</v>
      </c>
      <c r="B44" t="s">
        <v>294</v>
      </c>
      <c r="C44" t="s">
        <v>292</v>
      </c>
    </row>
    <row r="45" spans="1:3">
      <c r="A45" s="125">
        <v>42133.683962384261</v>
      </c>
      <c r="B45" t="s">
        <v>294</v>
      </c>
      <c r="C45" t="s">
        <v>292</v>
      </c>
    </row>
    <row r="46" spans="1:3">
      <c r="A46" s="125">
        <v>42133.684332175922</v>
      </c>
      <c r="B46" t="s">
        <v>294</v>
      </c>
      <c r="C46" t="s">
        <v>292</v>
      </c>
    </row>
    <row r="47" spans="1:3">
      <c r="A47" s="125">
        <v>42133.685579976853</v>
      </c>
      <c r="B47" t="s">
        <v>294</v>
      </c>
      <c r="C47" t="s">
        <v>292</v>
      </c>
    </row>
    <row r="48" spans="1:3">
      <c r="A48" s="125">
        <v>42133.686889930555</v>
      </c>
      <c r="B48" t="s">
        <v>294</v>
      </c>
      <c r="C48" t="s">
        <v>292</v>
      </c>
    </row>
    <row r="49" spans="1:3">
      <c r="A49" s="125">
        <v>42133.687111226849</v>
      </c>
      <c r="B49" t="s">
        <v>294</v>
      </c>
      <c r="C49" t="s">
        <v>292</v>
      </c>
    </row>
    <row r="50" spans="1:3">
      <c r="A50" s="125">
        <v>42133.68733414352</v>
      </c>
      <c r="B50" t="s">
        <v>294</v>
      </c>
      <c r="C50" t="s">
        <v>292</v>
      </c>
    </row>
    <row r="51" spans="1:3">
      <c r="A51" s="125">
        <v>42133.688053935184</v>
      </c>
      <c r="B51" t="s">
        <v>294</v>
      </c>
      <c r="C51" t="s">
        <v>292</v>
      </c>
    </row>
    <row r="52" spans="1:3">
      <c r="A52" s="125">
        <v>42133.688587847224</v>
      </c>
      <c r="B52" t="s">
        <v>294</v>
      </c>
      <c r="C52" t="s">
        <v>292</v>
      </c>
    </row>
    <row r="53" spans="1:3">
      <c r="A53" s="125">
        <v>42133.692270949075</v>
      </c>
      <c r="B53" t="s">
        <v>294</v>
      </c>
      <c r="C53" t="s">
        <v>292</v>
      </c>
    </row>
    <row r="54" spans="1:3">
      <c r="A54" s="125">
        <v>42133.693968634259</v>
      </c>
      <c r="B54" t="s">
        <v>294</v>
      </c>
      <c r="C54" t="s">
        <v>292</v>
      </c>
    </row>
    <row r="55" spans="1:3">
      <c r="A55" s="125">
        <v>42133.707667708331</v>
      </c>
      <c r="B55" t="s">
        <v>294</v>
      </c>
      <c r="C55" t="s">
        <v>292</v>
      </c>
    </row>
    <row r="56" spans="1:3">
      <c r="A56" s="125">
        <v>42133.707959837964</v>
      </c>
      <c r="B56" t="s">
        <v>294</v>
      </c>
      <c r="C56" t="s">
        <v>292</v>
      </c>
    </row>
    <row r="57" spans="1:3">
      <c r="A57" s="125">
        <v>42133.719557407407</v>
      </c>
      <c r="B57" t="s">
        <v>294</v>
      </c>
      <c r="C57" t="s">
        <v>292</v>
      </c>
    </row>
    <row r="58" spans="1:3">
      <c r="A58" s="125">
        <v>42133.722974999997</v>
      </c>
      <c r="B58" t="s">
        <v>294</v>
      </c>
      <c r="C58" t="s">
        <v>292</v>
      </c>
    </row>
    <row r="59" spans="1:3">
      <c r="A59" s="125">
        <v>42133.726248726853</v>
      </c>
      <c r="B59" t="s">
        <v>294</v>
      </c>
      <c r="C59" t="s">
        <v>292</v>
      </c>
    </row>
    <row r="60" spans="1:3">
      <c r="A60" s="125">
        <v>42133.757029282409</v>
      </c>
      <c r="B60" t="s">
        <v>294</v>
      </c>
      <c r="C60" t="s">
        <v>292</v>
      </c>
    </row>
    <row r="61" spans="1:3">
      <c r="A61" s="125">
        <v>42133.776084027777</v>
      </c>
      <c r="B61" t="s">
        <v>294</v>
      </c>
      <c r="C61" t="s">
        <v>292</v>
      </c>
    </row>
    <row r="62" spans="1:3">
      <c r="A62" s="125">
        <v>42133.783364467592</v>
      </c>
      <c r="B62" t="s">
        <v>294</v>
      </c>
      <c r="C62" t="s">
        <v>292</v>
      </c>
    </row>
    <row r="63" spans="1:3">
      <c r="A63" s="125">
        <v>42133.786482175929</v>
      </c>
      <c r="B63" t="s">
        <v>294</v>
      </c>
      <c r="C63" t="s">
        <v>292</v>
      </c>
    </row>
    <row r="64" spans="1:3">
      <c r="A64" s="125">
        <v>42133.788805787037</v>
      </c>
      <c r="B64" t="s">
        <v>294</v>
      </c>
      <c r="C64" t="s">
        <v>292</v>
      </c>
    </row>
    <row r="65" spans="1:3">
      <c r="A65" s="125">
        <v>42133.789261226855</v>
      </c>
      <c r="B65" t="s">
        <v>294</v>
      </c>
      <c r="C65" t="s">
        <v>292</v>
      </c>
    </row>
    <row r="66" spans="1:3">
      <c r="A66" s="125">
        <v>42133.789467708331</v>
      </c>
      <c r="B66" t="s">
        <v>294</v>
      </c>
      <c r="C66" t="s">
        <v>292</v>
      </c>
    </row>
    <row r="67" spans="1:3">
      <c r="A67" s="125">
        <v>42133.789730671298</v>
      </c>
      <c r="B67" t="s">
        <v>294</v>
      </c>
      <c r="C67" t="s">
        <v>292</v>
      </c>
    </row>
    <row r="68" spans="1:3">
      <c r="A68" s="125">
        <v>42133.790026388888</v>
      </c>
      <c r="B68" t="s">
        <v>294</v>
      </c>
      <c r="C68" t="s">
        <v>292</v>
      </c>
    </row>
    <row r="69" spans="1:3">
      <c r="A69" s="125">
        <v>42133.793156250002</v>
      </c>
      <c r="B69" t="s">
        <v>294</v>
      </c>
      <c r="C69" t="s">
        <v>292</v>
      </c>
    </row>
    <row r="70" spans="1:3">
      <c r="A70" s="125">
        <v>42133.805541898146</v>
      </c>
      <c r="B70" t="s">
        <v>294</v>
      </c>
      <c r="C70" t="s">
        <v>292</v>
      </c>
    </row>
    <row r="71" spans="1:3">
      <c r="A71" s="125">
        <v>42133.806067361111</v>
      </c>
      <c r="B71" t="s">
        <v>294</v>
      </c>
      <c r="C71" t="s">
        <v>292</v>
      </c>
    </row>
    <row r="72" spans="1:3">
      <c r="A72" s="125">
        <v>42133.806666898148</v>
      </c>
      <c r="B72" t="s">
        <v>294</v>
      </c>
      <c r="C72" t="s">
        <v>292</v>
      </c>
    </row>
    <row r="73" spans="1:3">
      <c r="A73" s="125">
        <v>42133.806890277781</v>
      </c>
      <c r="B73" t="s">
        <v>294</v>
      </c>
      <c r="C73" t="s">
        <v>292</v>
      </c>
    </row>
    <row r="74" spans="1:3">
      <c r="A74" s="125">
        <v>42133.807112152776</v>
      </c>
      <c r="B74" t="s">
        <v>294</v>
      </c>
      <c r="C74" t="s">
        <v>292</v>
      </c>
    </row>
    <row r="75" spans="1:3">
      <c r="A75" s="125">
        <v>42133.807291203702</v>
      </c>
      <c r="B75" t="s">
        <v>294</v>
      </c>
      <c r="C75" t="s">
        <v>292</v>
      </c>
    </row>
    <row r="76" spans="1:3">
      <c r="A76" s="125">
        <v>42133.808640162039</v>
      </c>
      <c r="B76" t="s">
        <v>294</v>
      </c>
      <c r="C76" t="s">
        <v>292</v>
      </c>
    </row>
    <row r="77" spans="1:3">
      <c r="A77" s="125">
        <v>42133.809301041663</v>
      </c>
      <c r="B77" t="s">
        <v>294</v>
      </c>
      <c r="C77" t="s">
        <v>292</v>
      </c>
    </row>
    <row r="78" spans="1:3">
      <c r="A78" s="125">
        <v>42133.809609027776</v>
      </c>
      <c r="B78" t="s">
        <v>294</v>
      </c>
      <c r="C78" t="s">
        <v>292</v>
      </c>
    </row>
    <row r="79" spans="1:3">
      <c r="A79" s="125">
        <v>42133.813349421296</v>
      </c>
      <c r="B79" t="s">
        <v>294</v>
      </c>
      <c r="C79" t="s">
        <v>292</v>
      </c>
    </row>
    <row r="80" spans="1:3">
      <c r="A80" s="125">
        <v>42133.813700462961</v>
      </c>
      <c r="B80" t="s">
        <v>294</v>
      </c>
      <c r="C80" t="s">
        <v>292</v>
      </c>
    </row>
    <row r="81" spans="1:3">
      <c r="A81" s="125">
        <v>42133.813860879629</v>
      </c>
      <c r="B81" t="s">
        <v>294</v>
      </c>
      <c r="C81" t="s">
        <v>292</v>
      </c>
    </row>
    <row r="82" spans="1:3">
      <c r="A82" s="125">
        <v>42133.814693749999</v>
      </c>
      <c r="B82" t="s">
        <v>294</v>
      </c>
      <c r="C82" t="s">
        <v>292</v>
      </c>
    </row>
    <row r="83" spans="1:3">
      <c r="A83" s="125">
        <v>42133.814936921299</v>
      </c>
      <c r="B83" t="s">
        <v>294</v>
      </c>
      <c r="C83" t="s">
        <v>292</v>
      </c>
    </row>
    <row r="84" spans="1:3">
      <c r="A84" s="125">
        <v>42133.815275347224</v>
      </c>
      <c r="B84" t="s">
        <v>294</v>
      </c>
      <c r="C84" t="s">
        <v>292</v>
      </c>
    </row>
    <row r="85" spans="1:3">
      <c r="A85" s="125">
        <v>42133.817598611109</v>
      </c>
      <c r="B85" t="s">
        <v>294</v>
      </c>
      <c r="C85" t="s">
        <v>292</v>
      </c>
    </row>
    <row r="86" spans="1:3">
      <c r="A86" s="125">
        <v>42133.818794444443</v>
      </c>
      <c r="B86" t="s">
        <v>294</v>
      </c>
      <c r="C86" t="s">
        <v>292</v>
      </c>
    </row>
    <row r="87" spans="1:3">
      <c r="A87" s="125">
        <v>42133.820158912036</v>
      </c>
      <c r="B87" t="s">
        <v>294</v>
      </c>
      <c r="C87" t="s">
        <v>292</v>
      </c>
    </row>
    <row r="88" spans="1:3">
      <c r="A88" s="125">
        <v>42133.822565856484</v>
      </c>
      <c r="B88" t="s">
        <v>294</v>
      </c>
      <c r="C88" t="s">
        <v>292</v>
      </c>
    </row>
    <row r="89" spans="1:3">
      <c r="A89" s="125">
        <v>42133.824285069444</v>
      </c>
      <c r="B89" t="s">
        <v>294</v>
      </c>
      <c r="C89" t="s">
        <v>292</v>
      </c>
    </row>
    <row r="90" spans="1:3">
      <c r="A90" s="125">
        <v>42133.824561805559</v>
      </c>
      <c r="B90" t="s">
        <v>294</v>
      </c>
      <c r="C90" t="s">
        <v>292</v>
      </c>
    </row>
    <row r="91" spans="1:3">
      <c r="A91" s="125">
        <v>42133.825938078706</v>
      </c>
      <c r="B91" t="s">
        <v>294</v>
      </c>
      <c r="C91" t="s">
        <v>292</v>
      </c>
    </row>
    <row r="92" spans="1:3">
      <c r="A92" s="125">
        <v>42133.827392361112</v>
      </c>
      <c r="B92" t="s">
        <v>294</v>
      </c>
      <c r="C92" t="s">
        <v>292</v>
      </c>
    </row>
    <row r="93" spans="1:3">
      <c r="A93" s="125">
        <v>42133.839360532409</v>
      </c>
      <c r="B93" t="s">
        <v>294</v>
      </c>
      <c r="C93" t="s">
        <v>292</v>
      </c>
    </row>
    <row r="94" spans="1:3">
      <c r="A94" s="125">
        <v>42133.841123148151</v>
      </c>
      <c r="B94" t="s">
        <v>294</v>
      </c>
      <c r="C94" t="s">
        <v>292</v>
      </c>
    </row>
    <row r="95" spans="1:3">
      <c r="A95" s="125">
        <v>42133.842286226849</v>
      </c>
      <c r="B95" t="s">
        <v>294</v>
      </c>
      <c r="C95" t="s">
        <v>292</v>
      </c>
    </row>
    <row r="96" spans="1:3">
      <c r="A96" s="125">
        <v>42133.844407523145</v>
      </c>
      <c r="B96" t="s">
        <v>294</v>
      </c>
      <c r="C96" t="s">
        <v>292</v>
      </c>
    </row>
    <row r="97" spans="1:3">
      <c r="A97" s="125">
        <v>42133.844812731484</v>
      </c>
      <c r="B97" t="s">
        <v>294</v>
      </c>
      <c r="C97" t="s">
        <v>292</v>
      </c>
    </row>
    <row r="98" spans="1:3">
      <c r="A98" s="125">
        <v>42133.847451851849</v>
      </c>
      <c r="B98" t="s">
        <v>294</v>
      </c>
      <c r="C98" t="s">
        <v>292</v>
      </c>
    </row>
    <row r="99" spans="1:3">
      <c r="A99" s="125">
        <v>42133.848780555556</v>
      </c>
      <c r="B99" t="s">
        <v>294</v>
      </c>
      <c r="C99" t="s">
        <v>292</v>
      </c>
    </row>
    <row r="100" spans="1:3">
      <c r="A100" s="125">
        <v>42133.850812615739</v>
      </c>
      <c r="B100" t="s">
        <v>294</v>
      </c>
      <c r="C100" t="s">
        <v>292</v>
      </c>
    </row>
    <row r="101" spans="1:3">
      <c r="A101" s="125">
        <v>42133.860352777781</v>
      </c>
      <c r="B101" t="s">
        <v>294</v>
      </c>
      <c r="C101" t="s">
        <v>292</v>
      </c>
    </row>
    <row r="102" spans="1:3">
      <c r="A102" s="125">
        <v>42133.86096111111</v>
      </c>
      <c r="B102" t="s">
        <v>294</v>
      </c>
      <c r="C102" t="s">
        <v>292</v>
      </c>
    </row>
    <row r="103" spans="1:3">
      <c r="A103" s="125">
        <v>42133.863406712961</v>
      </c>
      <c r="B103" t="s">
        <v>294</v>
      </c>
      <c r="C103" t="s">
        <v>292</v>
      </c>
    </row>
    <row r="104" spans="1:3">
      <c r="A104" s="125">
        <v>42133.864155208335</v>
      </c>
      <c r="B104" t="s">
        <v>294</v>
      </c>
      <c r="C104" t="s">
        <v>292</v>
      </c>
    </row>
    <row r="105" spans="1:3">
      <c r="A105" s="125">
        <v>42133.865583680556</v>
      </c>
      <c r="B105" t="s">
        <v>294</v>
      </c>
      <c r="C105" t="s">
        <v>292</v>
      </c>
    </row>
    <row r="106" spans="1:3">
      <c r="A106" s="125">
        <v>42133.865967361111</v>
      </c>
      <c r="B106" t="s">
        <v>294</v>
      </c>
      <c r="C106" t="s">
        <v>292</v>
      </c>
    </row>
    <row r="107" spans="1:3">
      <c r="A107" s="125">
        <v>42133.866332407408</v>
      </c>
      <c r="B107" t="s">
        <v>294</v>
      </c>
      <c r="C107" t="s">
        <v>292</v>
      </c>
    </row>
    <row r="108" spans="1:3">
      <c r="A108" s="125">
        <v>42133.867732754632</v>
      </c>
      <c r="B108" t="s">
        <v>294</v>
      </c>
      <c r="C108" t="s">
        <v>292</v>
      </c>
    </row>
    <row r="109" spans="1:3">
      <c r="A109" s="125">
        <v>42133.86817465278</v>
      </c>
      <c r="B109" t="s">
        <v>294</v>
      </c>
      <c r="C109" t="s">
        <v>292</v>
      </c>
    </row>
    <row r="110" spans="1:3">
      <c r="A110" s="125">
        <v>42133.868510185188</v>
      </c>
      <c r="B110" t="s">
        <v>294</v>
      </c>
      <c r="C110" t="s">
        <v>292</v>
      </c>
    </row>
    <row r="111" spans="1:3">
      <c r="A111" s="125">
        <v>42133.868912384256</v>
      </c>
      <c r="B111" t="s">
        <v>294</v>
      </c>
      <c r="C111" t="s">
        <v>292</v>
      </c>
    </row>
    <row r="112" spans="1:3">
      <c r="A112" s="125">
        <v>42133.869285069442</v>
      </c>
      <c r="B112" t="s">
        <v>294</v>
      </c>
      <c r="C112" t="s">
        <v>292</v>
      </c>
    </row>
    <row r="113" spans="1:3">
      <c r="A113" s="125">
        <v>42133.871567245369</v>
      </c>
      <c r="B113" t="s">
        <v>294</v>
      </c>
      <c r="C113" t="s">
        <v>292</v>
      </c>
    </row>
    <row r="114" spans="1:3">
      <c r="A114" s="125">
        <v>42133.871873148149</v>
      </c>
      <c r="B114" t="s">
        <v>294</v>
      </c>
      <c r="C114" t="s">
        <v>292</v>
      </c>
    </row>
    <row r="115" spans="1:3">
      <c r="A115" s="125">
        <v>42133.873581828702</v>
      </c>
      <c r="B115" t="s">
        <v>294</v>
      </c>
      <c r="C115" t="s">
        <v>292</v>
      </c>
    </row>
    <row r="116" spans="1:3">
      <c r="A116" s="125">
        <v>42133.874586111109</v>
      </c>
      <c r="B116" t="s">
        <v>294</v>
      </c>
      <c r="C116" t="s">
        <v>292</v>
      </c>
    </row>
    <row r="117" spans="1:3">
      <c r="A117" s="125">
        <v>42133.875203240743</v>
      </c>
      <c r="B117" t="s">
        <v>294</v>
      </c>
      <c r="C117" t="s">
        <v>292</v>
      </c>
    </row>
    <row r="118" spans="1:3">
      <c r="A118" s="125">
        <v>42133.875716087961</v>
      </c>
      <c r="B118" t="s">
        <v>294</v>
      </c>
      <c r="C118" t="s">
        <v>292</v>
      </c>
    </row>
    <row r="119" spans="1:3">
      <c r="A119" s="125">
        <v>42133.87629965278</v>
      </c>
      <c r="B119" t="s">
        <v>294</v>
      </c>
      <c r="C119" t="s">
        <v>292</v>
      </c>
    </row>
    <row r="120" spans="1:3">
      <c r="A120" s="125">
        <v>42133.876608564817</v>
      </c>
      <c r="B120" t="s">
        <v>294</v>
      </c>
      <c r="C120" t="s">
        <v>292</v>
      </c>
    </row>
    <row r="121" spans="1:3">
      <c r="A121" s="125">
        <v>42133.882941435186</v>
      </c>
      <c r="B121" t="s">
        <v>294</v>
      </c>
      <c r="C121" t="s">
        <v>292</v>
      </c>
    </row>
    <row r="122" spans="1:3">
      <c r="A122" s="125">
        <v>42133.883460069446</v>
      </c>
      <c r="B122" t="s">
        <v>294</v>
      </c>
      <c r="C122" t="s">
        <v>292</v>
      </c>
    </row>
    <row r="123" spans="1:3">
      <c r="A123" s="125">
        <v>42133.884369907406</v>
      </c>
      <c r="B123" t="s">
        <v>294</v>
      </c>
      <c r="C123" t="s">
        <v>292</v>
      </c>
    </row>
    <row r="124" spans="1:3">
      <c r="A124" s="125">
        <v>42133.885078009262</v>
      </c>
      <c r="B124" t="s">
        <v>294</v>
      </c>
      <c r="C124" t="s">
        <v>292</v>
      </c>
    </row>
    <row r="125" spans="1:3">
      <c r="A125" s="125">
        <v>42133.886152662039</v>
      </c>
      <c r="B125" t="s">
        <v>301</v>
      </c>
      <c r="C125" t="s">
        <v>295</v>
      </c>
    </row>
    <row r="126" spans="1:3">
      <c r="A126" s="125">
        <v>42133.886584375003</v>
      </c>
      <c r="B126" t="s">
        <v>294</v>
      </c>
      <c r="C126" t="s">
        <v>292</v>
      </c>
    </row>
    <row r="127" spans="1:3">
      <c r="A127" s="125">
        <v>42133.887120254629</v>
      </c>
      <c r="B127" t="s">
        <v>294</v>
      </c>
      <c r="C127" t="s">
        <v>292</v>
      </c>
    </row>
    <row r="128" spans="1:3">
      <c r="A128" s="125">
        <v>42133.887958217594</v>
      </c>
      <c r="B128" t="s">
        <v>294</v>
      </c>
      <c r="C128" t="s">
        <v>292</v>
      </c>
    </row>
    <row r="129" spans="1:3">
      <c r="A129" s="125">
        <v>42133.888180555557</v>
      </c>
      <c r="B129" t="s">
        <v>301</v>
      </c>
      <c r="C129" t="s">
        <v>295</v>
      </c>
    </row>
    <row r="130" spans="1:3">
      <c r="A130" s="125">
        <v>42133.888605092594</v>
      </c>
      <c r="B130" t="s">
        <v>294</v>
      </c>
      <c r="C130" t="s">
        <v>292</v>
      </c>
    </row>
    <row r="131" spans="1:3">
      <c r="A131" s="125">
        <v>42133.889348958335</v>
      </c>
      <c r="B131" t="s">
        <v>294</v>
      </c>
      <c r="C131" t="s">
        <v>292</v>
      </c>
    </row>
    <row r="132" spans="1:3">
      <c r="A132" s="125">
        <v>42133.889696064813</v>
      </c>
      <c r="B132" t="s">
        <v>294</v>
      </c>
      <c r="C132" t="s">
        <v>292</v>
      </c>
    </row>
    <row r="133" spans="1:3">
      <c r="A133" s="125">
        <v>42133.889917245368</v>
      </c>
      <c r="B133" t="s">
        <v>301</v>
      </c>
      <c r="C133" t="s">
        <v>295</v>
      </c>
    </row>
    <row r="134" spans="1:3">
      <c r="A134" s="125">
        <v>42133.890565972222</v>
      </c>
      <c r="B134" t="s">
        <v>302</v>
      </c>
      <c r="C134" t="s">
        <v>295</v>
      </c>
    </row>
    <row r="135" spans="1:3">
      <c r="A135" s="125">
        <v>42133.891016319445</v>
      </c>
      <c r="B135" t="s">
        <v>294</v>
      </c>
      <c r="C135" t="s">
        <v>292</v>
      </c>
    </row>
    <row r="136" spans="1:3">
      <c r="A136" s="125">
        <v>42133.891623379626</v>
      </c>
      <c r="B136" t="s">
        <v>302</v>
      </c>
      <c r="C136" t="s">
        <v>295</v>
      </c>
    </row>
    <row r="137" spans="1:3">
      <c r="A137" s="125">
        <v>42133.89448865741</v>
      </c>
      <c r="B137" t="s">
        <v>294</v>
      </c>
      <c r="C137" t="s">
        <v>292</v>
      </c>
    </row>
    <row r="138" spans="1:3">
      <c r="A138" s="125">
        <v>42133.895128935183</v>
      </c>
      <c r="B138" t="s">
        <v>296</v>
      </c>
      <c r="C138" t="s">
        <v>292</v>
      </c>
    </row>
    <row r="139" spans="1:3">
      <c r="A139" s="125">
        <v>42133.895714004633</v>
      </c>
      <c r="B139" t="s">
        <v>294</v>
      </c>
      <c r="C139" t="s">
        <v>292</v>
      </c>
    </row>
    <row r="140" spans="1:3">
      <c r="A140" s="125">
        <v>42133.896019444444</v>
      </c>
      <c r="B140" t="s">
        <v>296</v>
      </c>
      <c r="C140" t="s">
        <v>292</v>
      </c>
    </row>
    <row r="141" spans="1:3">
      <c r="A141" s="125">
        <v>42133.896371759256</v>
      </c>
      <c r="B141" t="s">
        <v>294</v>
      </c>
      <c r="C141" t="s">
        <v>292</v>
      </c>
    </row>
    <row r="142" spans="1:3">
      <c r="A142" s="125">
        <v>42133.896774305555</v>
      </c>
      <c r="B142" t="s">
        <v>296</v>
      </c>
      <c r="C142" t="s">
        <v>292</v>
      </c>
    </row>
    <row r="143" spans="1:3">
      <c r="A143" s="125">
        <v>42133.897142245369</v>
      </c>
      <c r="B143" t="s">
        <v>294</v>
      </c>
      <c r="C143" t="s">
        <v>292</v>
      </c>
    </row>
    <row r="144" spans="1:3">
      <c r="A144" s="125">
        <v>42133.89787951389</v>
      </c>
      <c r="B144" t="s">
        <v>294</v>
      </c>
      <c r="C144" t="s">
        <v>292</v>
      </c>
    </row>
    <row r="145" spans="1:3">
      <c r="A145" s="125">
        <v>42133.898242013885</v>
      </c>
      <c r="B145" t="s">
        <v>294</v>
      </c>
      <c r="C145" t="s">
        <v>292</v>
      </c>
    </row>
    <row r="146" spans="1:3">
      <c r="A146" s="125">
        <v>42133.898394675925</v>
      </c>
      <c r="B146" t="s">
        <v>296</v>
      </c>
      <c r="C146" t="s">
        <v>292</v>
      </c>
    </row>
    <row r="147" spans="1:3">
      <c r="A147" s="125">
        <v>42133.898644097222</v>
      </c>
      <c r="B147" t="s">
        <v>294</v>
      </c>
      <c r="C147" t="s">
        <v>292</v>
      </c>
    </row>
    <row r="148" spans="1:3">
      <c r="A148" s="125">
        <v>42133.899263078703</v>
      </c>
      <c r="B148" t="s">
        <v>306</v>
      </c>
      <c r="C148" t="s">
        <v>295</v>
      </c>
    </row>
    <row r="149" spans="1:3">
      <c r="A149" s="125">
        <v>42133.906707638889</v>
      </c>
      <c r="B149" t="s">
        <v>294</v>
      </c>
      <c r="C149" t="s">
        <v>292</v>
      </c>
    </row>
    <row r="150" spans="1:3">
      <c r="A150" s="125">
        <v>42133.907950925925</v>
      </c>
      <c r="B150" t="s">
        <v>301</v>
      </c>
      <c r="C150" t="s">
        <v>295</v>
      </c>
    </row>
    <row r="151" spans="1:3">
      <c r="A151" s="125">
        <v>42133.909325462962</v>
      </c>
      <c r="B151" t="s">
        <v>294</v>
      </c>
      <c r="C151" t="s">
        <v>292</v>
      </c>
    </row>
    <row r="152" spans="1:3">
      <c r="A152" s="125">
        <v>42133.910169097224</v>
      </c>
      <c r="B152" t="s">
        <v>294</v>
      </c>
      <c r="C152" t="s">
        <v>292</v>
      </c>
    </row>
    <row r="153" spans="1:3">
      <c r="A153" s="125">
        <v>42133.911331481482</v>
      </c>
      <c r="B153" t="s">
        <v>294</v>
      </c>
      <c r="C153" t="s">
        <v>292</v>
      </c>
    </row>
    <row r="154" spans="1:3">
      <c r="A154" s="125">
        <v>42133.91218796296</v>
      </c>
      <c r="B154" t="s">
        <v>294</v>
      </c>
      <c r="C154" t="s">
        <v>292</v>
      </c>
    </row>
    <row r="155" spans="1:3">
      <c r="A155" s="125">
        <v>42133.912731712961</v>
      </c>
      <c r="B155" t="s">
        <v>294</v>
      </c>
      <c r="C155" t="s">
        <v>292</v>
      </c>
    </row>
    <row r="156" spans="1:3">
      <c r="A156" s="125">
        <v>42133.913979629629</v>
      </c>
      <c r="B156" t="s">
        <v>294</v>
      </c>
      <c r="C156" t="s">
        <v>292</v>
      </c>
    </row>
    <row r="157" spans="1:3">
      <c r="A157" s="125">
        <v>42133.915799652779</v>
      </c>
      <c r="B157" t="s">
        <v>294</v>
      </c>
      <c r="C157" t="s">
        <v>292</v>
      </c>
    </row>
    <row r="158" spans="1:3">
      <c r="A158" s="125">
        <v>42133.916026041668</v>
      </c>
      <c r="B158" t="s">
        <v>296</v>
      </c>
      <c r="C158" t="s">
        <v>292</v>
      </c>
    </row>
    <row r="159" spans="1:3">
      <c r="A159" s="125">
        <v>42133.952893981485</v>
      </c>
      <c r="B159" t="s">
        <v>294</v>
      </c>
      <c r="C159" t="s">
        <v>292</v>
      </c>
    </row>
    <row r="160" spans="1:3">
      <c r="A160" s="125">
        <v>42133.958629745372</v>
      </c>
      <c r="B160" t="s">
        <v>294</v>
      </c>
      <c r="C160" t="s">
        <v>292</v>
      </c>
    </row>
    <row r="161" spans="1:3">
      <c r="A161" s="125">
        <v>42133.959594791668</v>
      </c>
      <c r="B161" t="s">
        <v>294</v>
      </c>
      <c r="C161" t="s">
        <v>292</v>
      </c>
    </row>
    <row r="162" spans="1:3">
      <c r="A162" s="125">
        <v>42133.962294675926</v>
      </c>
      <c r="B162" t="s">
        <v>294</v>
      </c>
      <c r="C162" t="s">
        <v>292</v>
      </c>
    </row>
    <row r="163" spans="1:3">
      <c r="A163" s="125">
        <v>42133.962752893516</v>
      </c>
      <c r="B163" t="s">
        <v>294</v>
      </c>
      <c r="C163" t="s">
        <v>292</v>
      </c>
    </row>
    <row r="164" spans="1:3">
      <c r="A164" s="125">
        <v>42133.964276273146</v>
      </c>
      <c r="B164" t="s">
        <v>294</v>
      </c>
      <c r="C164" t="s">
        <v>292</v>
      </c>
    </row>
    <row r="165" spans="1:3">
      <c r="A165" s="125">
        <v>42133.964779282411</v>
      </c>
      <c r="B165" t="s">
        <v>294</v>
      </c>
      <c r="C165" t="s">
        <v>292</v>
      </c>
    </row>
    <row r="166" spans="1:3">
      <c r="A166" s="125">
        <v>42133.965052199077</v>
      </c>
      <c r="B166" t="s">
        <v>294</v>
      </c>
      <c r="C166" t="s">
        <v>292</v>
      </c>
    </row>
    <row r="167" spans="1:3">
      <c r="A167" s="125">
        <v>42133.965959837966</v>
      </c>
      <c r="B167" t="s">
        <v>294</v>
      </c>
      <c r="C167" t="s">
        <v>292</v>
      </c>
    </row>
    <row r="168" spans="1:3">
      <c r="A168" s="125">
        <v>42133.968327662034</v>
      </c>
      <c r="B168" t="s">
        <v>294</v>
      </c>
      <c r="C168" t="s">
        <v>292</v>
      </c>
    </row>
    <row r="169" spans="1:3">
      <c r="A169" s="125">
        <v>42133.970137152777</v>
      </c>
      <c r="B169" t="s">
        <v>294</v>
      </c>
      <c r="C169" t="s">
        <v>292</v>
      </c>
    </row>
    <row r="170" spans="1:3">
      <c r="A170" s="125">
        <v>42133.970451967594</v>
      </c>
      <c r="B170" t="s">
        <v>294</v>
      </c>
      <c r="C170" t="s">
        <v>292</v>
      </c>
    </row>
    <row r="171" spans="1:3">
      <c r="A171" s="125">
        <v>42133.973757291664</v>
      </c>
      <c r="B171" t="s">
        <v>294</v>
      </c>
      <c r="C171" t="s">
        <v>292</v>
      </c>
    </row>
    <row r="172" spans="1:3">
      <c r="A172" s="125">
        <v>42133.974925925926</v>
      </c>
      <c r="B172" t="s">
        <v>294</v>
      </c>
      <c r="C172" t="s">
        <v>292</v>
      </c>
    </row>
    <row r="173" spans="1:3">
      <c r="A173" s="125">
        <v>42133.976433680553</v>
      </c>
      <c r="B173" t="s">
        <v>294</v>
      </c>
      <c r="C173" t="s">
        <v>292</v>
      </c>
    </row>
    <row r="174" spans="1:3">
      <c r="A174" s="125">
        <v>42133.977406481485</v>
      </c>
      <c r="B174" t="s">
        <v>294</v>
      </c>
      <c r="C174" t="s">
        <v>292</v>
      </c>
    </row>
    <row r="175" spans="1:3">
      <c r="A175" s="125">
        <v>42133.97846875</v>
      </c>
      <c r="B175" t="s">
        <v>294</v>
      </c>
      <c r="C175" t="s">
        <v>292</v>
      </c>
    </row>
    <row r="176" spans="1:3">
      <c r="A176" s="125">
        <v>42133.978779745368</v>
      </c>
      <c r="B176" t="s">
        <v>294</v>
      </c>
      <c r="C176" t="s">
        <v>292</v>
      </c>
    </row>
    <row r="177" spans="1:3">
      <c r="A177" s="125">
        <v>42133.979506365744</v>
      </c>
      <c r="B177" t="s">
        <v>294</v>
      </c>
      <c r="C177" t="s">
        <v>292</v>
      </c>
    </row>
    <row r="178" spans="1:3">
      <c r="A178" s="125">
        <v>42133.980956134263</v>
      </c>
      <c r="B178" t="s">
        <v>294</v>
      </c>
      <c r="C178" t="s">
        <v>292</v>
      </c>
    </row>
    <row r="179" spans="1:3">
      <c r="A179" s="125">
        <v>42133.981785532407</v>
      </c>
      <c r="B179" t="s">
        <v>294</v>
      </c>
      <c r="C179" t="s">
        <v>292</v>
      </c>
    </row>
    <row r="180" spans="1:3">
      <c r="A180" s="125">
        <v>42133.982410416669</v>
      </c>
      <c r="B180" t="s">
        <v>294</v>
      </c>
      <c r="C180" t="s">
        <v>292</v>
      </c>
    </row>
    <row r="181" spans="1:3">
      <c r="A181" s="125">
        <v>42133.983971875001</v>
      </c>
      <c r="B181" t="s">
        <v>294</v>
      </c>
      <c r="C181" t="s">
        <v>292</v>
      </c>
    </row>
    <row r="182" spans="1:3">
      <c r="A182" s="125">
        <v>42133.984229513888</v>
      </c>
      <c r="B182" t="s">
        <v>294</v>
      </c>
      <c r="C182" t="s">
        <v>292</v>
      </c>
    </row>
    <row r="183" spans="1:3">
      <c r="A183" s="125">
        <v>42133.984798148151</v>
      </c>
      <c r="B183" t="s">
        <v>294</v>
      </c>
      <c r="C183" t="s">
        <v>292</v>
      </c>
    </row>
    <row r="184" spans="1:3">
      <c r="A184" s="125">
        <v>42133.985672337963</v>
      </c>
      <c r="B184" t="s">
        <v>294</v>
      </c>
      <c r="C184" t="s">
        <v>292</v>
      </c>
    </row>
    <row r="185" spans="1:3">
      <c r="A185" s="125">
        <v>42133.990451273145</v>
      </c>
      <c r="B185" t="s">
        <v>294</v>
      </c>
      <c r="C185" t="s">
        <v>292</v>
      </c>
    </row>
    <row r="186" spans="1:3">
      <c r="A186" s="125">
        <v>42133.991215624999</v>
      </c>
      <c r="B186" t="s">
        <v>294</v>
      </c>
      <c r="C186" t="s">
        <v>292</v>
      </c>
    </row>
    <row r="187" spans="1:3">
      <c r="A187" s="125">
        <v>42133.992131944447</v>
      </c>
      <c r="B187" t="s">
        <v>294</v>
      </c>
      <c r="C187" t="s">
        <v>292</v>
      </c>
    </row>
    <row r="188" spans="1:3">
      <c r="A188" s="125">
        <v>42133.99265925926</v>
      </c>
      <c r="B188" t="s">
        <v>294</v>
      </c>
      <c r="C188" t="s">
        <v>292</v>
      </c>
    </row>
    <row r="189" spans="1:3">
      <c r="A189" s="125">
        <v>42133.993774305556</v>
      </c>
      <c r="B189" t="s">
        <v>294</v>
      </c>
      <c r="C189" t="s">
        <v>292</v>
      </c>
    </row>
    <row r="190" spans="1:3">
      <c r="A190" s="125">
        <v>42133.995164351851</v>
      </c>
      <c r="B190" t="s">
        <v>294</v>
      </c>
      <c r="C190" t="s">
        <v>292</v>
      </c>
    </row>
    <row r="191" spans="1:3">
      <c r="A191" s="125">
        <v>42133.995881944444</v>
      </c>
      <c r="B191" t="s">
        <v>294</v>
      </c>
      <c r="C191" t="s">
        <v>292</v>
      </c>
    </row>
    <row r="192" spans="1:3">
      <c r="A192" s="125">
        <v>42133.996328819441</v>
      </c>
      <c r="B192" t="s">
        <v>294</v>
      </c>
      <c r="C192" t="s">
        <v>292</v>
      </c>
    </row>
    <row r="193" spans="1:3">
      <c r="A193" s="125">
        <v>42133.996999074072</v>
      </c>
      <c r="B193" t="s">
        <v>294</v>
      </c>
      <c r="C193" t="s">
        <v>292</v>
      </c>
    </row>
    <row r="194" spans="1:3">
      <c r="A194" s="125">
        <v>42133.997413657409</v>
      </c>
      <c r="B194" t="s">
        <v>294</v>
      </c>
      <c r="C194" t="s">
        <v>292</v>
      </c>
    </row>
    <row r="195" spans="1:3">
      <c r="A195" s="125">
        <v>42133.999492592593</v>
      </c>
      <c r="B195" t="s">
        <v>294</v>
      </c>
      <c r="C195" t="s">
        <v>292</v>
      </c>
    </row>
    <row r="196" spans="1:3">
      <c r="A196" s="125">
        <v>42134.000103240738</v>
      </c>
      <c r="B196" t="s">
        <v>301</v>
      </c>
      <c r="C196" t="s">
        <v>295</v>
      </c>
    </row>
    <row r="197" spans="1:3">
      <c r="A197" s="125">
        <v>42134.000457523151</v>
      </c>
      <c r="B197" t="s">
        <v>294</v>
      </c>
      <c r="C197" t="s">
        <v>292</v>
      </c>
    </row>
    <row r="198" spans="1:3">
      <c r="A198" s="125">
        <v>42134.000857291663</v>
      </c>
      <c r="B198" t="s">
        <v>294</v>
      </c>
      <c r="C198" t="s">
        <v>292</v>
      </c>
    </row>
    <row r="199" spans="1:3">
      <c r="A199" s="125">
        <v>42134.016965046299</v>
      </c>
      <c r="B199" t="s">
        <v>294</v>
      </c>
      <c r="C199" t="s">
        <v>292</v>
      </c>
    </row>
    <row r="200" spans="1:3">
      <c r="A200" s="125">
        <v>42134.017155092595</v>
      </c>
      <c r="B200" t="s">
        <v>294</v>
      </c>
      <c r="C200" t="s">
        <v>292</v>
      </c>
    </row>
    <row r="201" spans="1:3">
      <c r="A201" s="125">
        <v>42134.022632870372</v>
      </c>
      <c r="B201" t="s">
        <v>294</v>
      </c>
      <c r="C201" t="s">
        <v>292</v>
      </c>
    </row>
    <row r="202" spans="1:3">
      <c r="A202" s="125">
        <v>42134.024226504633</v>
      </c>
      <c r="B202" t="s">
        <v>294</v>
      </c>
      <c r="C202" t="s">
        <v>292</v>
      </c>
    </row>
    <row r="203" spans="1:3">
      <c r="A203" s="125">
        <v>42134.029905671297</v>
      </c>
      <c r="B203" t="s">
        <v>294</v>
      </c>
      <c r="C203" t="s">
        <v>292</v>
      </c>
    </row>
    <row r="204" spans="1:3">
      <c r="A204" s="125">
        <v>42134.338128356481</v>
      </c>
      <c r="B204" t="s">
        <v>294</v>
      </c>
      <c r="C204" t="s">
        <v>292</v>
      </c>
    </row>
    <row r="205" spans="1:3">
      <c r="A205" s="125">
        <v>42134.346017824071</v>
      </c>
      <c r="B205" t="s">
        <v>294</v>
      </c>
      <c r="C205" t="s">
        <v>292</v>
      </c>
    </row>
    <row r="206" spans="1:3">
      <c r="A206" s="125">
        <v>42134.347840046299</v>
      </c>
      <c r="B206" t="s">
        <v>294</v>
      </c>
      <c r="C206" t="s">
        <v>292</v>
      </c>
    </row>
    <row r="207" spans="1:3">
      <c r="A207" s="125">
        <v>42134.348617361109</v>
      </c>
      <c r="B207" t="s">
        <v>294</v>
      </c>
      <c r="C207" t="s">
        <v>292</v>
      </c>
    </row>
    <row r="208" spans="1:3">
      <c r="A208" s="125">
        <v>42134.349361342589</v>
      </c>
      <c r="B208" t="s">
        <v>294</v>
      </c>
      <c r="C208" t="s">
        <v>292</v>
      </c>
    </row>
    <row r="209" spans="1:3">
      <c r="A209" s="125">
        <v>42134.350946874998</v>
      </c>
      <c r="B209" t="s">
        <v>294</v>
      </c>
      <c r="C209" t="s">
        <v>292</v>
      </c>
    </row>
    <row r="210" spans="1:3">
      <c r="A210" s="125">
        <v>42134.351523263889</v>
      </c>
      <c r="B210" t="s">
        <v>294</v>
      </c>
      <c r="C210" t="s">
        <v>292</v>
      </c>
    </row>
    <row r="211" spans="1:3">
      <c r="A211" s="125">
        <v>42134.353177314813</v>
      </c>
      <c r="B211" t="s">
        <v>294</v>
      </c>
      <c r="C211" t="s">
        <v>292</v>
      </c>
    </row>
    <row r="212" spans="1:3">
      <c r="A212" s="125">
        <v>42134.353710300929</v>
      </c>
      <c r="B212" t="s">
        <v>294</v>
      </c>
      <c r="C212" t="s">
        <v>292</v>
      </c>
    </row>
    <row r="213" spans="1:3">
      <c r="A213" s="125">
        <v>42134.354922800929</v>
      </c>
      <c r="B213" t="s">
        <v>294</v>
      </c>
      <c r="C213" t="s">
        <v>292</v>
      </c>
    </row>
    <row r="214" spans="1:3">
      <c r="A214" s="125">
        <v>42134.357062847223</v>
      </c>
      <c r="B214" t="s">
        <v>294</v>
      </c>
      <c r="C214" t="s">
        <v>292</v>
      </c>
    </row>
    <row r="215" spans="1:3">
      <c r="A215" s="125">
        <v>42134.359284259262</v>
      </c>
      <c r="B215" t="s">
        <v>294</v>
      </c>
      <c r="C215" t="s">
        <v>292</v>
      </c>
    </row>
    <row r="216" spans="1:3">
      <c r="A216" s="125">
        <v>42134.360741203702</v>
      </c>
      <c r="B216" t="s">
        <v>294</v>
      </c>
      <c r="C216" t="s">
        <v>292</v>
      </c>
    </row>
    <row r="217" spans="1:3">
      <c r="A217" s="125">
        <v>42134.363908449071</v>
      </c>
      <c r="B217" t="s">
        <v>294</v>
      </c>
      <c r="C217" t="s">
        <v>292</v>
      </c>
    </row>
    <row r="218" spans="1:3">
      <c r="A218" s="125">
        <v>42134.366164120373</v>
      </c>
      <c r="B218" t="s">
        <v>294</v>
      </c>
      <c r="C218" t="s">
        <v>292</v>
      </c>
    </row>
    <row r="219" spans="1:3">
      <c r="A219" s="125">
        <v>42134.367603935185</v>
      </c>
      <c r="B219" t="s">
        <v>294</v>
      </c>
      <c r="C219" t="s">
        <v>292</v>
      </c>
    </row>
    <row r="220" spans="1:3">
      <c r="A220" s="125">
        <v>42134.370121990738</v>
      </c>
      <c r="B220" t="s">
        <v>294</v>
      </c>
      <c r="C220" t="s">
        <v>292</v>
      </c>
    </row>
    <row r="221" spans="1:3">
      <c r="A221" s="125">
        <v>42134.370881712966</v>
      </c>
      <c r="B221" t="s">
        <v>294</v>
      </c>
      <c r="C221" t="s">
        <v>292</v>
      </c>
    </row>
    <row r="222" spans="1:3">
      <c r="A222" s="125">
        <v>42134.371734837965</v>
      </c>
      <c r="B222" t="s">
        <v>294</v>
      </c>
      <c r="C222" t="s">
        <v>292</v>
      </c>
    </row>
    <row r="223" spans="1:3">
      <c r="A223" s="125">
        <v>42134.374372222221</v>
      </c>
      <c r="B223" t="s">
        <v>294</v>
      </c>
      <c r="C223" t="s">
        <v>292</v>
      </c>
    </row>
    <row r="224" spans="1:3">
      <c r="A224" s="125">
        <v>42134.375554166669</v>
      </c>
      <c r="B224" t="s">
        <v>294</v>
      </c>
      <c r="C224" t="s">
        <v>292</v>
      </c>
    </row>
    <row r="225" spans="1:3">
      <c r="A225" s="125">
        <v>42134.376634143518</v>
      </c>
      <c r="B225" t="s">
        <v>294</v>
      </c>
      <c r="C225" t="s">
        <v>292</v>
      </c>
    </row>
    <row r="226" spans="1:3">
      <c r="A226" s="125">
        <v>42134.378420949077</v>
      </c>
      <c r="B226" t="s">
        <v>294</v>
      </c>
      <c r="C226" t="s">
        <v>292</v>
      </c>
    </row>
    <row r="227" spans="1:3">
      <c r="A227" s="125">
        <v>42134.378878587966</v>
      </c>
      <c r="B227" t="s">
        <v>294</v>
      </c>
      <c r="C227" t="s">
        <v>292</v>
      </c>
    </row>
    <row r="228" spans="1:3">
      <c r="A228" s="125">
        <v>42134.379359027778</v>
      </c>
      <c r="B228" t="s">
        <v>294</v>
      </c>
      <c r="C228" t="s">
        <v>292</v>
      </c>
    </row>
    <row r="229" spans="1:3">
      <c r="A229" s="125">
        <v>42134.380874305556</v>
      </c>
      <c r="B229" t="s">
        <v>294</v>
      </c>
      <c r="C229" t="s">
        <v>292</v>
      </c>
    </row>
    <row r="230" spans="1:3">
      <c r="A230" s="125">
        <v>42134.381358796294</v>
      </c>
      <c r="B230" t="s">
        <v>294</v>
      </c>
      <c r="C230" t="s">
        <v>292</v>
      </c>
    </row>
    <row r="231" spans="1:3">
      <c r="A231" s="125">
        <v>42134.381888888885</v>
      </c>
      <c r="B231" t="s">
        <v>294</v>
      </c>
      <c r="C231" t="s">
        <v>292</v>
      </c>
    </row>
    <row r="232" spans="1:3">
      <c r="A232" s="125">
        <v>42134.382992939813</v>
      </c>
      <c r="B232" t="s">
        <v>294</v>
      </c>
      <c r="C232" t="s">
        <v>292</v>
      </c>
    </row>
    <row r="233" spans="1:3">
      <c r="A233" s="125">
        <v>42134.383683449072</v>
      </c>
      <c r="B233" t="s">
        <v>294</v>
      </c>
      <c r="C233" t="s">
        <v>292</v>
      </c>
    </row>
    <row r="234" spans="1:3">
      <c r="A234" s="125">
        <v>42134.389723726854</v>
      </c>
      <c r="B234" t="s">
        <v>294</v>
      </c>
      <c r="C234" t="s">
        <v>292</v>
      </c>
    </row>
    <row r="235" spans="1:3">
      <c r="A235" s="125">
        <v>42134.393824421299</v>
      </c>
      <c r="B235" t="s">
        <v>294</v>
      </c>
      <c r="C235" t="s">
        <v>292</v>
      </c>
    </row>
    <row r="236" spans="1:3">
      <c r="A236" s="125">
        <v>42134.395241203703</v>
      </c>
      <c r="B236" t="s">
        <v>301</v>
      </c>
      <c r="C236" t="s">
        <v>295</v>
      </c>
    </row>
    <row r="237" spans="1:3">
      <c r="A237" s="125">
        <v>42134.396717129632</v>
      </c>
      <c r="B237" t="s">
        <v>294</v>
      </c>
      <c r="C237" t="s">
        <v>292</v>
      </c>
    </row>
    <row r="238" spans="1:3">
      <c r="A238" s="125">
        <v>42134.397466898146</v>
      </c>
      <c r="B238" t="s">
        <v>294</v>
      </c>
      <c r="C238" t="s">
        <v>292</v>
      </c>
    </row>
    <row r="239" spans="1:3">
      <c r="A239" s="125">
        <v>42134.398529050923</v>
      </c>
      <c r="B239" t="s">
        <v>294</v>
      </c>
      <c r="C239" t="s">
        <v>292</v>
      </c>
    </row>
    <row r="240" spans="1:3">
      <c r="A240" s="125">
        <v>42134.398951504627</v>
      </c>
      <c r="B240" t="s">
        <v>294</v>
      </c>
      <c r="C240" t="s">
        <v>292</v>
      </c>
    </row>
    <row r="241" spans="1:3">
      <c r="A241" s="125">
        <v>42134.399197106482</v>
      </c>
      <c r="B241" t="s">
        <v>294</v>
      </c>
      <c r="C241" t="s">
        <v>292</v>
      </c>
    </row>
    <row r="242" spans="1:3">
      <c r="A242" s="125">
        <v>42134.399579513891</v>
      </c>
      <c r="B242" t="s">
        <v>294</v>
      </c>
      <c r="C242" t="s">
        <v>292</v>
      </c>
    </row>
    <row r="243" spans="1:3">
      <c r="A243" s="125">
        <v>42134.404413888886</v>
      </c>
      <c r="B243" t="s">
        <v>294</v>
      </c>
      <c r="C243" t="s">
        <v>292</v>
      </c>
    </row>
    <row r="244" spans="1:3">
      <c r="A244" s="125">
        <v>42134.40480960648</v>
      </c>
      <c r="B244" t="s">
        <v>294</v>
      </c>
      <c r="C244" t="s">
        <v>292</v>
      </c>
    </row>
    <row r="245" spans="1:3">
      <c r="A245" s="125">
        <v>42134.406255902781</v>
      </c>
      <c r="B245" t="s">
        <v>294</v>
      </c>
      <c r="C245" t="s">
        <v>292</v>
      </c>
    </row>
    <row r="246" spans="1:3">
      <c r="A246" s="125">
        <v>42134.407591898147</v>
      </c>
      <c r="B246" t="s">
        <v>294</v>
      </c>
      <c r="C246" t="s">
        <v>292</v>
      </c>
    </row>
    <row r="247" spans="1:3">
      <c r="A247" s="125">
        <v>42134.40786550926</v>
      </c>
      <c r="B247" t="s">
        <v>294</v>
      </c>
      <c r="C247" t="s">
        <v>292</v>
      </c>
    </row>
    <row r="248" spans="1:3">
      <c r="A248" s="125">
        <v>42134.408425694448</v>
      </c>
      <c r="B248" t="s">
        <v>294</v>
      </c>
      <c r="C248" t="s">
        <v>292</v>
      </c>
    </row>
    <row r="249" spans="1:3">
      <c r="A249" s="125">
        <v>42134.408914814812</v>
      </c>
      <c r="B249" t="s">
        <v>294</v>
      </c>
      <c r="C249" t="s">
        <v>292</v>
      </c>
    </row>
    <row r="250" spans="1:3">
      <c r="A250" s="125">
        <v>42134.409523379632</v>
      </c>
      <c r="B250" t="s">
        <v>302</v>
      </c>
      <c r="C250" t="s">
        <v>295</v>
      </c>
    </row>
    <row r="251" spans="1:3">
      <c r="A251" s="125">
        <v>42134.409790046295</v>
      </c>
      <c r="B251" t="s">
        <v>294</v>
      </c>
      <c r="C251" t="s">
        <v>292</v>
      </c>
    </row>
    <row r="252" spans="1:3">
      <c r="A252" s="125">
        <v>42134.410728125004</v>
      </c>
      <c r="B252" t="s">
        <v>294</v>
      </c>
      <c r="C252" t="s">
        <v>292</v>
      </c>
    </row>
    <row r="253" spans="1:3">
      <c r="A253" s="125">
        <v>42134.411148611114</v>
      </c>
      <c r="B253" t="s">
        <v>294</v>
      </c>
      <c r="C253" t="s">
        <v>292</v>
      </c>
    </row>
    <row r="254" spans="1:3">
      <c r="A254" s="125">
        <v>42134.411591435186</v>
      </c>
      <c r="B254" t="s">
        <v>294</v>
      </c>
      <c r="C254" t="s">
        <v>292</v>
      </c>
    </row>
    <row r="255" spans="1:3">
      <c r="A255" s="125">
        <v>42134.412424884256</v>
      </c>
      <c r="B255" t="s">
        <v>294</v>
      </c>
      <c r="C255" t="s">
        <v>292</v>
      </c>
    </row>
    <row r="256" spans="1:3">
      <c r="A256" s="125">
        <v>42134.41266736111</v>
      </c>
      <c r="B256" t="s">
        <v>294</v>
      </c>
      <c r="C256" t="s">
        <v>292</v>
      </c>
    </row>
    <row r="257" spans="1:3">
      <c r="A257" s="125">
        <v>42134.412874305555</v>
      </c>
      <c r="B257" t="s">
        <v>294</v>
      </c>
      <c r="C257" t="s">
        <v>292</v>
      </c>
    </row>
    <row r="258" spans="1:3">
      <c r="A258" s="125">
        <v>42134.414679861111</v>
      </c>
      <c r="B258" t="s">
        <v>294</v>
      </c>
      <c r="C258" t="s">
        <v>292</v>
      </c>
    </row>
    <row r="259" spans="1:3">
      <c r="A259" s="125">
        <v>42134.415402662038</v>
      </c>
      <c r="B259" t="s">
        <v>294</v>
      </c>
      <c r="C259" t="s">
        <v>292</v>
      </c>
    </row>
    <row r="260" spans="1:3">
      <c r="A260" s="125">
        <v>42134.415736226852</v>
      </c>
      <c r="B260" t="s">
        <v>294</v>
      </c>
      <c r="C260" t="s">
        <v>292</v>
      </c>
    </row>
    <row r="261" spans="1:3">
      <c r="A261" s="125">
        <v>42134.416413194442</v>
      </c>
      <c r="B261" t="s">
        <v>294</v>
      </c>
      <c r="C261" t="s">
        <v>292</v>
      </c>
    </row>
    <row r="262" spans="1:3">
      <c r="A262" s="125">
        <v>42134.416835648146</v>
      </c>
      <c r="B262" t="s">
        <v>294</v>
      </c>
      <c r="C262" t="s">
        <v>292</v>
      </c>
    </row>
    <row r="263" spans="1:3">
      <c r="A263" s="125">
        <v>42134.417416087963</v>
      </c>
      <c r="B263" t="s">
        <v>294</v>
      </c>
      <c r="C263" t="s">
        <v>292</v>
      </c>
    </row>
    <row r="264" spans="1:3">
      <c r="A264" s="125">
        <v>42134.417974884258</v>
      </c>
      <c r="B264" t="s">
        <v>294</v>
      </c>
      <c r="C264" t="s">
        <v>292</v>
      </c>
    </row>
    <row r="265" spans="1:3">
      <c r="A265" s="125">
        <v>42134.418867245367</v>
      </c>
      <c r="B265" t="s">
        <v>294</v>
      </c>
      <c r="C265" t="s">
        <v>292</v>
      </c>
    </row>
    <row r="266" spans="1:3">
      <c r="A266" s="125">
        <v>42134.419492245368</v>
      </c>
      <c r="B266" t="s">
        <v>294</v>
      </c>
      <c r="C266" t="s">
        <v>292</v>
      </c>
    </row>
    <row r="267" spans="1:3">
      <c r="A267" s="125">
        <v>42134.421263888886</v>
      </c>
      <c r="B267" t="s">
        <v>294</v>
      </c>
      <c r="C267" t="s">
        <v>292</v>
      </c>
    </row>
    <row r="268" spans="1:3">
      <c r="A268" s="125">
        <v>42134.422650462962</v>
      </c>
      <c r="B268" t="s">
        <v>294</v>
      </c>
      <c r="C268" t="s">
        <v>292</v>
      </c>
    </row>
    <row r="269" spans="1:3">
      <c r="A269" s="125">
        <v>42134.423220138888</v>
      </c>
      <c r="B269" t="s">
        <v>294</v>
      </c>
      <c r="C269" t="s">
        <v>292</v>
      </c>
    </row>
    <row r="270" spans="1:3">
      <c r="A270" s="125">
        <v>42134.424058912038</v>
      </c>
      <c r="B270" t="s">
        <v>294</v>
      </c>
      <c r="C270" t="s">
        <v>292</v>
      </c>
    </row>
    <row r="271" spans="1:3">
      <c r="A271" s="125">
        <v>42134.427680324072</v>
      </c>
      <c r="B271" t="s">
        <v>294</v>
      </c>
      <c r="C271" t="s">
        <v>292</v>
      </c>
    </row>
    <row r="272" spans="1:3">
      <c r="A272" s="125">
        <v>42134.428318749997</v>
      </c>
      <c r="B272" t="s">
        <v>294</v>
      </c>
      <c r="C272" t="s">
        <v>292</v>
      </c>
    </row>
    <row r="273" spans="1:3">
      <c r="A273" s="125">
        <v>42134.430258564818</v>
      </c>
      <c r="B273" t="s">
        <v>294</v>
      </c>
      <c r="C273" t="s">
        <v>292</v>
      </c>
    </row>
    <row r="274" spans="1:3">
      <c r="A274" s="125">
        <v>42134.430926851855</v>
      </c>
      <c r="B274" t="s">
        <v>294</v>
      </c>
      <c r="C274" t="s">
        <v>292</v>
      </c>
    </row>
    <row r="275" spans="1:3">
      <c r="A275" s="125">
        <v>42134.431710648147</v>
      </c>
      <c r="B275" t="s">
        <v>294</v>
      </c>
      <c r="C275" t="s">
        <v>292</v>
      </c>
    </row>
    <row r="276" spans="1:3">
      <c r="A276" s="125">
        <v>42134.433000694444</v>
      </c>
      <c r="B276" t="s">
        <v>294</v>
      </c>
      <c r="C276" t="s">
        <v>292</v>
      </c>
    </row>
    <row r="277" spans="1:3">
      <c r="A277" s="125">
        <v>42134.433525115739</v>
      </c>
      <c r="B277" t="s">
        <v>296</v>
      </c>
      <c r="C277" t="s">
        <v>292</v>
      </c>
    </row>
    <row r="278" spans="1:3">
      <c r="A278" s="125">
        <v>42134.433946990743</v>
      </c>
      <c r="B278" t="s">
        <v>301</v>
      </c>
      <c r="C278" t="s">
        <v>295</v>
      </c>
    </row>
    <row r="279" spans="1:3">
      <c r="A279" s="125">
        <v>42134.434988194444</v>
      </c>
      <c r="B279" t="s">
        <v>294</v>
      </c>
      <c r="C279" t="s">
        <v>292</v>
      </c>
    </row>
    <row r="280" spans="1:3">
      <c r="A280" s="125">
        <v>42134.436095949073</v>
      </c>
      <c r="B280" t="s">
        <v>294</v>
      </c>
      <c r="C280" t="s">
        <v>292</v>
      </c>
    </row>
    <row r="281" spans="1:3">
      <c r="A281" s="125">
        <v>42134.436554282409</v>
      </c>
      <c r="B281" t="s">
        <v>294</v>
      </c>
      <c r="C281" t="s">
        <v>292</v>
      </c>
    </row>
    <row r="282" spans="1:3">
      <c r="A282" s="125">
        <v>42134.437306712964</v>
      </c>
      <c r="B282" t="s">
        <v>294</v>
      </c>
      <c r="C282" t="s">
        <v>292</v>
      </c>
    </row>
    <row r="283" spans="1:3">
      <c r="A283" s="125">
        <v>42134.437732986109</v>
      </c>
      <c r="B283" t="s">
        <v>294</v>
      </c>
      <c r="C283" t="s">
        <v>292</v>
      </c>
    </row>
    <row r="284" spans="1:3">
      <c r="A284" s="125">
        <v>42134.438140162034</v>
      </c>
      <c r="B284" t="s">
        <v>294</v>
      </c>
      <c r="C284" t="s">
        <v>292</v>
      </c>
    </row>
    <row r="285" spans="1:3">
      <c r="A285" s="125">
        <v>42134.439193055558</v>
      </c>
      <c r="B285" t="s">
        <v>294</v>
      </c>
      <c r="C285" t="s">
        <v>292</v>
      </c>
    </row>
    <row r="286" spans="1:3">
      <c r="A286" s="125">
        <v>42134.751662962961</v>
      </c>
      <c r="B286" t="s">
        <v>294</v>
      </c>
      <c r="C286" t="s">
        <v>292</v>
      </c>
    </row>
    <row r="287" spans="1:3">
      <c r="A287" s="125">
        <v>42134.75412395833</v>
      </c>
      <c r="B287" t="s">
        <v>302</v>
      </c>
      <c r="C287" t="s">
        <v>295</v>
      </c>
    </row>
    <row r="288" spans="1:3">
      <c r="A288" s="125">
        <v>42134.756598611108</v>
      </c>
      <c r="B288" t="s">
        <v>294</v>
      </c>
      <c r="C288" t="s">
        <v>292</v>
      </c>
    </row>
    <row r="289" spans="1:3">
      <c r="A289" s="125">
        <v>42134.767303009263</v>
      </c>
      <c r="B289" t="s">
        <v>294</v>
      </c>
      <c r="C289" t="s">
        <v>292</v>
      </c>
    </row>
    <row r="290" spans="1:3">
      <c r="A290" s="125">
        <v>42134.774145254632</v>
      </c>
      <c r="B290" t="s">
        <v>294</v>
      </c>
      <c r="C290" t="s">
        <v>292</v>
      </c>
    </row>
    <row r="291" spans="1:3">
      <c r="A291" s="125">
        <v>42134.774640277778</v>
      </c>
      <c r="B291" t="s">
        <v>294</v>
      </c>
      <c r="C291" t="s">
        <v>292</v>
      </c>
    </row>
    <row r="292" spans="1:3">
      <c r="A292" s="125">
        <v>42134.775125347223</v>
      </c>
      <c r="B292" t="s">
        <v>294</v>
      </c>
      <c r="C292" t="s">
        <v>292</v>
      </c>
    </row>
    <row r="293" spans="1:3">
      <c r="A293" s="125">
        <v>42134.776046527775</v>
      </c>
      <c r="B293" t="s">
        <v>294</v>
      </c>
      <c r="C293" t="s">
        <v>292</v>
      </c>
    </row>
    <row r="294" spans="1:3">
      <c r="A294" s="125">
        <v>42134.779877199071</v>
      </c>
      <c r="B294" t="s">
        <v>294</v>
      </c>
      <c r="C294" t="s">
        <v>292</v>
      </c>
    </row>
    <row r="295" spans="1:3">
      <c r="A295" s="125">
        <v>42134.78027314815</v>
      </c>
      <c r="B295" t="s">
        <v>294</v>
      </c>
      <c r="C295" t="s">
        <v>292</v>
      </c>
    </row>
    <row r="296" spans="1:3">
      <c r="A296" s="125">
        <v>42134.781366898147</v>
      </c>
      <c r="B296" t="s">
        <v>294</v>
      </c>
      <c r="C296" t="s">
        <v>292</v>
      </c>
    </row>
    <row r="297" spans="1:3">
      <c r="A297" s="125">
        <v>42134.781763194442</v>
      </c>
      <c r="B297" t="s">
        <v>294</v>
      </c>
      <c r="C297" t="s">
        <v>292</v>
      </c>
    </row>
    <row r="298" spans="1:3">
      <c r="A298" s="125">
        <v>42134.782324305554</v>
      </c>
      <c r="B298" t="s">
        <v>294</v>
      </c>
      <c r="C298" t="s">
        <v>292</v>
      </c>
    </row>
    <row r="299" spans="1:3">
      <c r="A299" s="125">
        <v>42134.786169444444</v>
      </c>
      <c r="B299" t="s">
        <v>294</v>
      </c>
      <c r="C299" t="s">
        <v>292</v>
      </c>
    </row>
    <row r="300" spans="1:3">
      <c r="A300" s="125">
        <v>42134.787582407407</v>
      </c>
      <c r="B300" t="s">
        <v>294</v>
      </c>
      <c r="C300" t="s">
        <v>292</v>
      </c>
    </row>
    <row r="301" spans="1:3">
      <c r="A301" s="125">
        <v>42134.788142245372</v>
      </c>
      <c r="B301" t="s">
        <v>294</v>
      </c>
      <c r="C301" t="s">
        <v>292</v>
      </c>
    </row>
    <row r="302" spans="1:3">
      <c r="A302" s="125">
        <v>42134.78873252315</v>
      </c>
      <c r="B302" t="s">
        <v>301</v>
      </c>
      <c r="C302" t="s">
        <v>295</v>
      </c>
    </row>
    <row r="303" spans="1:3">
      <c r="A303" s="125">
        <v>42134.789140046298</v>
      </c>
      <c r="B303" t="s">
        <v>296</v>
      </c>
      <c r="C303" t="s">
        <v>292</v>
      </c>
    </row>
    <row r="304" spans="1:3">
      <c r="A304" s="125">
        <v>42134.789614583337</v>
      </c>
      <c r="B304" t="s">
        <v>294</v>
      </c>
      <c r="C304" t="s">
        <v>292</v>
      </c>
    </row>
    <row r="305" spans="1:3">
      <c r="A305" s="125">
        <v>42134.873192245374</v>
      </c>
      <c r="B305" t="s">
        <v>294</v>
      </c>
      <c r="C305" t="s">
        <v>292</v>
      </c>
    </row>
    <row r="306" spans="1:3">
      <c r="A306" s="125">
        <v>42134.875499189817</v>
      </c>
      <c r="B306" t="s">
        <v>294</v>
      </c>
      <c r="C306" t="s">
        <v>292</v>
      </c>
    </row>
    <row r="307" spans="1:3">
      <c r="A307" s="125">
        <v>42134.877744328704</v>
      </c>
      <c r="B307" t="s">
        <v>294</v>
      </c>
      <c r="C307" t="s">
        <v>292</v>
      </c>
    </row>
    <row r="308" spans="1:3">
      <c r="A308" s="125">
        <v>42134.878334490742</v>
      </c>
      <c r="B308" t="s">
        <v>294</v>
      </c>
      <c r="C308" t="s">
        <v>292</v>
      </c>
    </row>
    <row r="309" spans="1:3">
      <c r="A309" s="125">
        <v>42134.879465740742</v>
      </c>
      <c r="B309" t="s">
        <v>294</v>
      </c>
      <c r="C309" t="s">
        <v>292</v>
      </c>
    </row>
    <row r="310" spans="1:3">
      <c r="A310" s="125">
        <v>42134.880101273149</v>
      </c>
      <c r="B310" t="s">
        <v>294</v>
      </c>
      <c r="C310" t="s">
        <v>292</v>
      </c>
    </row>
    <row r="311" spans="1:3">
      <c r="A311" s="125">
        <v>42134.884620138888</v>
      </c>
      <c r="B311" t="s">
        <v>294</v>
      </c>
      <c r="C311" t="s">
        <v>292</v>
      </c>
    </row>
    <row r="312" spans="1:3">
      <c r="A312" s="125">
        <v>42134.884896296295</v>
      </c>
      <c r="B312" t="s">
        <v>296</v>
      </c>
      <c r="C312" t="s">
        <v>292</v>
      </c>
    </row>
    <row r="313" spans="1:3">
      <c r="A313" s="125">
        <v>42134.885195023147</v>
      </c>
      <c r="B313" t="s">
        <v>294</v>
      </c>
      <c r="C313" t="s">
        <v>292</v>
      </c>
    </row>
    <row r="314" spans="1:3">
      <c r="A314" s="125">
        <v>42134.885683564811</v>
      </c>
      <c r="B314" t="s">
        <v>301</v>
      </c>
      <c r="C314" t="s">
        <v>295</v>
      </c>
    </row>
    <row r="315" spans="1:3">
      <c r="A315" s="125">
        <v>42134.886242129629</v>
      </c>
      <c r="B315" t="s">
        <v>301</v>
      </c>
      <c r="C315" t="s">
        <v>295</v>
      </c>
    </row>
    <row r="316" spans="1:3">
      <c r="A316" s="125">
        <v>42134.886585995373</v>
      </c>
      <c r="B316" t="s">
        <v>294</v>
      </c>
      <c r="C316" t="s">
        <v>292</v>
      </c>
    </row>
    <row r="317" spans="1:3">
      <c r="A317" s="125">
        <v>42134.89030914352</v>
      </c>
      <c r="B317" t="s">
        <v>305</v>
      </c>
      <c r="C317" t="s">
        <v>292</v>
      </c>
    </row>
    <row r="318" spans="1:3">
      <c r="A318" s="125">
        <v>42134.8907875</v>
      </c>
      <c r="B318" t="s">
        <v>294</v>
      </c>
      <c r="C318" t="s">
        <v>292</v>
      </c>
    </row>
    <row r="319" spans="1:3">
      <c r="A319" s="125">
        <v>42134.892720833333</v>
      </c>
      <c r="B319" t="s">
        <v>294</v>
      </c>
      <c r="C319" t="s">
        <v>292</v>
      </c>
    </row>
    <row r="320" spans="1:3">
      <c r="A320" s="125">
        <v>42134.893868634259</v>
      </c>
      <c r="B320" t="s">
        <v>304</v>
      </c>
      <c r="C320" t="s">
        <v>295</v>
      </c>
    </row>
    <row r="321" spans="1:3">
      <c r="A321" s="125">
        <v>42134.894161921293</v>
      </c>
      <c r="B321" t="s">
        <v>303</v>
      </c>
      <c r="C321" t="s">
        <v>295</v>
      </c>
    </row>
    <row r="322" spans="1:3">
      <c r="A322" s="125">
        <v>42134.894435879629</v>
      </c>
      <c r="B322" t="s">
        <v>294</v>
      </c>
      <c r="C322" t="s">
        <v>292</v>
      </c>
    </row>
    <row r="323" spans="1:3">
      <c r="A323" s="125">
        <v>42134.895026620368</v>
      </c>
      <c r="B323" t="s">
        <v>300</v>
      </c>
      <c r="C323" t="s">
        <v>295</v>
      </c>
    </row>
    <row r="324" spans="1:3">
      <c r="A324" s="125">
        <v>42134.896339699073</v>
      </c>
      <c r="B324" t="s">
        <v>300</v>
      </c>
      <c r="C324" t="s">
        <v>295</v>
      </c>
    </row>
    <row r="325" spans="1:3">
      <c r="A325" s="125">
        <v>42134.896998495373</v>
      </c>
      <c r="B325" t="s">
        <v>300</v>
      </c>
      <c r="C325" t="s">
        <v>295</v>
      </c>
    </row>
    <row r="326" spans="1:3">
      <c r="A326" s="125">
        <v>42134.986423958333</v>
      </c>
      <c r="B326" t="s">
        <v>300</v>
      </c>
      <c r="C326" t="s">
        <v>295</v>
      </c>
    </row>
    <row r="327" spans="1:3">
      <c r="A327" s="125">
        <v>42134.992335648145</v>
      </c>
      <c r="B327" t="s">
        <v>300</v>
      </c>
      <c r="C327" t="s">
        <v>295</v>
      </c>
    </row>
    <row r="328" spans="1:3">
      <c r="A328" s="125">
        <v>42134.993827314815</v>
      </c>
      <c r="B328" t="s">
        <v>294</v>
      </c>
      <c r="C328" t="s">
        <v>292</v>
      </c>
    </row>
    <row r="329" spans="1:3">
      <c r="A329" s="125">
        <v>42134.995453935182</v>
      </c>
      <c r="B329" t="s">
        <v>294</v>
      </c>
      <c r="C329" t="s">
        <v>292</v>
      </c>
    </row>
    <row r="330" spans="1:3">
      <c r="A330" s="125">
        <v>42134.995922685186</v>
      </c>
      <c r="B330" t="s">
        <v>300</v>
      </c>
      <c r="C330" t="s">
        <v>295</v>
      </c>
    </row>
    <row r="331" spans="1:3">
      <c r="A331" s="125">
        <v>42134.996345833337</v>
      </c>
      <c r="B331" t="s">
        <v>294</v>
      </c>
      <c r="C331" t="s">
        <v>292</v>
      </c>
    </row>
    <row r="332" spans="1:3">
      <c r="A332" s="125">
        <v>42134.996850925927</v>
      </c>
      <c r="B332" t="s">
        <v>294</v>
      </c>
      <c r="C332" t="s">
        <v>292</v>
      </c>
    </row>
    <row r="333" spans="1:3">
      <c r="A333" s="125">
        <v>42135.270931944448</v>
      </c>
      <c r="B333" t="s">
        <v>294</v>
      </c>
      <c r="C333" t="s">
        <v>292</v>
      </c>
    </row>
    <row r="334" spans="1:3">
      <c r="A334" s="125">
        <v>42135.271619675928</v>
      </c>
      <c r="B334" t="s">
        <v>300</v>
      </c>
      <c r="C334" t="s">
        <v>295</v>
      </c>
    </row>
    <row r="335" spans="1:3">
      <c r="A335" s="125">
        <v>42135.271995601855</v>
      </c>
      <c r="B335" t="s">
        <v>294</v>
      </c>
      <c r="C335" t="s">
        <v>292</v>
      </c>
    </row>
    <row r="336" spans="1:3">
      <c r="A336" s="125">
        <v>42135.272261921295</v>
      </c>
      <c r="B336" t="s">
        <v>294</v>
      </c>
      <c r="C336" t="s">
        <v>292</v>
      </c>
    </row>
    <row r="337" spans="1:3">
      <c r="A337" s="125">
        <v>42135.276807986113</v>
      </c>
      <c r="B337" t="s">
        <v>294</v>
      </c>
      <c r="C337" t="s">
        <v>292</v>
      </c>
    </row>
    <row r="338" spans="1:3">
      <c r="A338" s="125">
        <v>42135.334746875</v>
      </c>
      <c r="B338" t="s">
        <v>294</v>
      </c>
      <c r="C338" t="s">
        <v>292</v>
      </c>
    </row>
    <row r="339" spans="1:3">
      <c r="A339" s="125">
        <v>42135.34107962963</v>
      </c>
      <c r="B339" t="s">
        <v>294</v>
      </c>
      <c r="C339" t="s">
        <v>292</v>
      </c>
    </row>
    <row r="340" spans="1:3">
      <c r="A340" s="125">
        <v>42135.350076504626</v>
      </c>
      <c r="B340" t="s">
        <v>294</v>
      </c>
      <c r="C340" t="s">
        <v>292</v>
      </c>
    </row>
    <row r="341" spans="1:3">
      <c r="A341" s="125">
        <v>42135.350495370367</v>
      </c>
      <c r="B341" t="s">
        <v>294</v>
      </c>
      <c r="C341" t="s">
        <v>292</v>
      </c>
    </row>
    <row r="342" spans="1:3">
      <c r="A342" s="125">
        <v>42135.361695949076</v>
      </c>
      <c r="B342" t="s">
        <v>294</v>
      </c>
      <c r="C342" t="s">
        <v>292</v>
      </c>
    </row>
    <row r="343" spans="1:3">
      <c r="A343" s="125">
        <v>42135.367546875001</v>
      </c>
      <c r="B343" t="s">
        <v>294</v>
      </c>
      <c r="C343" t="s">
        <v>292</v>
      </c>
    </row>
    <row r="344" spans="1:3">
      <c r="A344" s="125">
        <v>42135.368194097224</v>
      </c>
      <c r="B344" t="s">
        <v>294</v>
      </c>
      <c r="C344" t="s">
        <v>292</v>
      </c>
    </row>
    <row r="345" spans="1:3">
      <c r="A345" s="125">
        <v>42135.368588773148</v>
      </c>
      <c r="B345" t="s">
        <v>300</v>
      </c>
      <c r="C345" t="s">
        <v>295</v>
      </c>
    </row>
    <row r="346" spans="1:3">
      <c r="A346" s="125">
        <v>42135.369573379627</v>
      </c>
      <c r="B346" t="s">
        <v>294</v>
      </c>
      <c r="C346" t="s">
        <v>292</v>
      </c>
    </row>
    <row r="347" spans="1:3">
      <c r="A347" s="125">
        <v>42135.369884259257</v>
      </c>
      <c r="B347" t="s">
        <v>302</v>
      </c>
      <c r="C347" t="s">
        <v>295</v>
      </c>
    </row>
    <row r="348" spans="1:3">
      <c r="A348" s="125">
        <v>42135.370496759257</v>
      </c>
      <c r="B348" t="s">
        <v>296</v>
      </c>
      <c r="C348" t="s">
        <v>292</v>
      </c>
    </row>
    <row r="349" spans="1:3">
      <c r="A349" s="125">
        <v>42135.370745486114</v>
      </c>
      <c r="B349" t="s">
        <v>294</v>
      </c>
      <c r="C349" t="s">
        <v>292</v>
      </c>
    </row>
    <row r="350" spans="1:3">
      <c r="A350" s="125">
        <v>42135.371023148145</v>
      </c>
      <c r="B350" t="s">
        <v>301</v>
      </c>
      <c r="C350" t="s">
        <v>295</v>
      </c>
    </row>
    <row r="351" spans="1:3">
      <c r="A351" s="125">
        <v>42135.40576400463</v>
      </c>
      <c r="B351" t="s">
        <v>294</v>
      </c>
      <c r="C351" t="s">
        <v>292</v>
      </c>
    </row>
    <row r="352" spans="1:3">
      <c r="A352" s="125">
        <v>42135.416531712966</v>
      </c>
      <c r="B352" t="s">
        <v>294</v>
      </c>
      <c r="C352" t="s">
        <v>292</v>
      </c>
    </row>
    <row r="353" spans="1:3">
      <c r="A353" s="125">
        <v>42135.451978935183</v>
      </c>
      <c r="B353" t="s">
        <v>294</v>
      </c>
      <c r="C353" t="s">
        <v>292</v>
      </c>
    </row>
    <row r="354" spans="1:3">
      <c r="A354" s="125">
        <v>42135.786292013887</v>
      </c>
      <c r="B354" t="s">
        <v>294</v>
      </c>
      <c r="C354" t="s">
        <v>292</v>
      </c>
    </row>
    <row r="355" spans="1:3">
      <c r="A355" s="125">
        <v>42135.820859837964</v>
      </c>
      <c r="B355" t="s">
        <v>294</v>
      </c>
      <c r="C355" t="s">
        <v>292</v>
      </c>
    </row>
    <row r="356" spans="1:3">
      <c r="A356" s="125">
        <v>42135.826734722221</v>
      </c>
      <c r="B356" t="s">
        <v>294</v>
      </c>
      <c r="C356" t="s">
        <v>292</v>
      </c>
    </row>
    <row r="357" spans="1:3">
      <c r="A357" s="125">
        <v>42135.859810995367</v>
      </c>
      <c r="B357" t="s">
        <v>294</v>
      </c>
      <c r="C357" t="s">
        <v>292</v>
      </c>
    </row>
    <row r="358" spans="1:3">
      <c r="A358" s="125">
        <v>42135.897114467596</v>
      </c>
      <c r="B358" t="s">
        <v>294</v>
      </c>
      <c r="C358" t="s">
        <v>292</v>
      </c>
    </row>
    <row r="359" spans="1:3">
      <c r="A359" s="125">
        <v>42135.899265624997</v>
      </c>
      <c r="B359" t="s">
        <v>300</v>
      </c>
      <c r="C359" t="s">
        <v>295</v>
      </c>
    </row>
    <row r="360" spans="1:3">
      <c r="A360" s="125">
        <v>42136.53645</v>
      </c>
      <c r="B360" t="s">
        <v>294</v>
      </c>
      <c r="C360" t="s">
        <v>292</v>
      </c>
    </row>
    <row r="361" spans="1:3">
      <c r="A361" s="125">
        <v>42136.537440740743</v>
      </c>
      <c r="B361" t="s">
        <v>294</v>
      </c>
      <c r="C361" t="s">
        <v>292</v>
      </c>
    </row>
    <row r="362" spans="1:3">
      <c r="A362" s="125">
        <v>42136.743871990744</v>
      </c>
      <c r="B362" t="s">
        <v>294</v>
      </c>
      <c r="C362" t="s">
        <v>292</v>
      </c>
    </row>
    <row r="363" spans="1:3">
      <c r="A363" s="125">
        <v>42136.867381481483</v>
      </c>
      <c r="B363" t="s">
        <v>294</v>
      </c>
      <c r="C363" t="s">
        <v>292</v>
      </c>
    </row>
    <row r="364" spans="1:3">
      <c r="A364" s="125">
        <v>42136.868079745371</v>
      </c>
      <c r="B364" t="s">
        <v>294</v>
      </c>
      <c r="C364" t="s">
        <v>292</v>
      </c>
    </row>
    <row r="365" spans="1:3">
      <c r="A365" s="125">
        <v>42136.868857870373</v>
      </c>
      <c r="B365" t="s">
        <v>294</v>
      </c>
      <c r="C365" t="s">
        <v>292</v>
      </c>
    </row>
    <row r="366" spans="1:3">
      <c r="A366" s="125">
        <v>42136.871882523148</v>
      </c>
      <c r="B366" t="s">
        <v>294</v>
      </c>
      <c r="C366" t="s">
        <v>292</v>
      </c>
    </row>
    <row r="367" spans="1:3">
      <c r="A367" s="125">
        <v>42136.886836689817</v>
      </c>
      <c r="B367" t="s">
        <v>294</v>
      </c>
      <c r="C367" t="s">
        <v>292</v>
      </c>
    </row>
    <row r="368" spans="1:3">
      <c r="A368" s="125">
        <v>42137.454397800924</v>
      </c>
      <c r="B368" t="s">
        <v>294</v>
      </c>
      <c r="C368" t="s">
        <v>292</v>
      </c>
    </row>
    <row r="369" spans="1:3">
      <c r="A369" s="125">
        <v>42137.454726041666</v>
      </c>
      <c r="B369" t="s">
        <v>294</v>
      </c>
      <c r="C369" t="s">
        <v>292</v>
      </c>
    </row>
    <row r="370" spans="1:3">
      <c r="A370" s="125">
        <v>42137.459284143515</v>
      </c>
      <c r="B370" t="s">
        <v>294</v>
      </c>
      <c r="C370" t="s">
        <v>292</v>
      </c>
    </row>
    <row r="371" spans="1:3">
      <c r="A371" s="125">
        <v>42137.45959189815</v>
      </c>
      <c r="B371" t="s">
        <v>294</v>
      </c>
      <c r="C371" t="s">
        <v>292</v>
      </c>
    </row>
    <row r="372" spans="1:3">
      <c r="A372" s="125">
        <v>42137.482222800929</v>
      </c>
      <c r="B372" t="s">
        <v>294</v>
      </c>
      <c r="C372" t="s">
        <v>292</v>
      </c>
    </row>
    <row r="373" spans="1:3">
      <c r="A373" s="125">
        <v>42137.482560185184</v>
      </c>
      <c r="B373" t="s">
        <v>294</v>
      </c>
      <c r="C373" t="s">
        <v>292</v>
      </c>
    </row>
    <row r="374" spans="1:3">
      <c r="A374" s="125">
        <v>42137.483540624999</v>
      </c>
      <c r="B374" t="s">
        <v>294</v>
      </c>
      <c r="C374" t="s">
        <v>292</v>
      </c>
    </row>
    <row r="375" spans="1:3">
      <c r="A375" s="125">
        <v>42137.484213657408</v>
      </c>
      <c r="B375" t="s">
        <v>294</v>
      </c>
      <c r="C375" t="s">
        <v>292</v>
      </c>
    </row>
    <row r="376" spans="1:3">
      <c r="A376" s="125">
        <v>42137.484840625002</v>
      </c>
      <c r="B376" t="s">
        <v>294</v>
      </c>
      <c r="C376" t="s">
        <v>292</v>
      </c>
    </row>
    <row r="377" spans="1:3">
      <c r="A377" s="125">
        <v>42137.485727314815</v>
      </c>
      <c r="B377" t="s">
        <v>294</v>
      </c>
      <c r="C377" t="s">
        <v>292</v>
      </c>
    </row>
    <row r="378" spans="1:3">
      <c r="A378" s="125">
        <v>42137.486076851848</v>
      </c>
      <c r="B378" t="s">
        <v>294</v>
      </c>
      <c r="C378" t="s">
        <v>292</v>
      </c>
    </row>
    <row r="379" spans="1:3">
      <c r="A379" s="125">
        <v>42137.487408796296</v>
      </c>
      <c r="B379" t="s">
        <v>294</v>
      </c>
      <c r="C379" t="s">
        <v>292</v>
      </c>
    </row>
    <row r="380" spans="1:3">
      <c r="A380" s="125">
        <v>42137.629826620374</v>
      </c>
      <c r="B380" t="s">
        <v>299</v>
      </c>
      <c r="C380" t="s">
        <v>295</v>
      </c>
    </row>
    <row r="381" spans="1:3">
      <c r="A381" s="125">
        <v>42137.634467592594</v>
      </c>
      <c r="B381" t="s">
        <v>294</v>
      </c>
      <c r="C381" t="s">
        <v>292</v>
      </c>
    </row>
    <row r="382" spans="1:3">
      <c r="A382" s="125">
        <v>42137.641724884263</v>
      </c>
      <c r="B382" t="s">
        <v>294</v>
      </c>
      <c r="C382" t="s">
        <v>292</v>
      </c>
    </row>
    <row r="383" spans="1:3">
      <c r="A383" s="125">
        <v>42137.643849884262</v>
      </c>
      <c r="B383" t="s">
        <v>299</v>
      </c>
      <c r="C383" t="s">
        <v>295</v>
      </c>
    </row>
    <row r="384" spans="1:3">
      <c r="A384" s="125">
        <v>42139.491111689815</v>
      </c>
      <c r="B384" t="s">
        <v>294</v>
      </c>
      <c r="C384" t="s">
        <v>292</v>
      </c>
    </row>
    <row r="385" spans="1:3">
      <c r="A385" s="125">
        <v>42139.49146701389</v>
      </c>
      <c r="B385" t="s">
        <v>294</v>
      </c>
      <c r="C385" t="s">
        <v>292</v>
      </c>
    </row>
    <row r="386" spans="1:3">
      <c r="A386" s="125">
        <v>42156.947196990739</v>
      </c>
      <c r="B386" t="s">
        <v>294</v>
      </c>
      <c r="C386" t="s">
        <v>292</v>
      </c>
    </row>
    <row r="387" spans="1:3">
      <c r="A387" s="125">
        <v>42180.396218402777</v>
      </c>
      <c r="B387" t="s">
        <v>294</v>
      </c>
      <c r="C387" t="s">
        <v>292</v>
      </c>
    </row>
    <row r="388" spans="1:3">
      <c r="A388" s="125">
        <v>42188.662491782408</v>
      </c>
      <c r="B388" t="s">
        <v>294</v>
      </c>
      <c r="C388" t="s">
        <v>292</v>
      </c>
    </row>
    <row r="389" spans="1:3">
      <c r="A389" s="125">
        <v>42192.578025115741</v>
      </c>
      <c r="B389" t="s">
        <v>294</v>
      </c>
      <c r="C389" t="s">
        <v>292</v>
      </c>
    </row>
    <row r="390" spans="1:3">
      <c r="A390" s="125">
        <v>42192.609863310186</v>
      </c>
      <c r="B390" t="s">
        <v>294</v>
      </c>
      <c r="C390" t="s">
        <v>292</v>
      </c>
    </row>
    <row r="391" spans="1:3">
      <c r="A391" s="125">
        <v>42192.62476215278</v>
      </c>
      <c r="B391" t="s">
        <v>294</v>
      </c>
      <c r="C391" t="s">
        <v>292</v>
      </c>
    </row>
    <row r="392" spans="1:3">
      <c r="A392" s="125">
        <v>42192.630249305555</v>
      </c>
      <c r="B392" t="s">
        <v>294</v>
      </c>
      <c r="C392" t="s">
        <v>292</v>
      </c>
    </row>
    <row r="393" spans="1:3">
      <c r="A393" s="125">
        <v>42193.68161388889</v>
      </c>
      <c r="B393" t="s">
        <v>294</v>
      </c>
      <c r="C393" t="s">
        <v>292</v>
      </c>
    </row>
    <row r="394" spans="1:3">
      <c r="A394" s="125">
        <v>42194.754101620369</v>
      </c>
      <c r="B394" t="s">
        <v>294</v>
      </c>
      <c r="C394" t="s">
        <v>292</v>
      </c>
    </row>
    <row r="395" spans="1:3">
      <c r="A395" s="125">
        <v>42194.754875115737</v>
      </c>
      <c r="B395" t="s">
        <v>294</v>
      </c>
      <c r="C395" t="s">
        <v>292</v>
      </c>
    </row>
    <row r="396" spans="1:3">
      <c r="A396" s="125">
        <v>42195.513027083332</v>
      </c>
      <c r="B396" t="s">
        <v>294</v>
      </c>
      <c r="C396" t="s">
        <v>292</v>
      </c>
    </row>
    <row r="397" spans="1:3">
      <c r="A397" s="125">
        <v>42195.52328587963</v>
      </c>
      <c r="B397" t="s">
        <v>294</v>
      </c>
      <c r="C397" t="s">
        <v>292</v>
      </c>
    </row>
    <row r="398" spans="1:3">
      <c r="A398" s="125">
        <v>42195.532287615744</v>
      </c>
      <c r="B398" t="s">
        <v>294</v>
      </c>
      <c r="C398" t="s">
        <v>292</v>
      </c>
    </row>
    <row r="399" spans="1:3">
      <c r="A399" s="125">
        <v>42195.640495023152</v>
      </c>
      <c r="B399" t="s">
        <v>294</v>
      </c>
      <c r="C399" t="s">
        <v>292</v>
      </c>
    </row>
    <row r="400" spans="1:3">
      <c r="A400" s="125">
        <v>42195.642395486109</v>
      </c>
      <c r="B400" t="s">
        <v>294</v>
      </c>
      <c r="C400" t="s">
        <v>292</v>
      </c>
    </row>
    <row r="401" spans="1:3">
      <c r="A401" s="125">
        <v>42195.645407060183</v>
      </c>
      <c r="B401" t="s">
        <v>294</v>
      </c>
      <c r="C401" t="s">
        <v>292</v>
      </c>
    </row>
    <row r="402" spans="1:3">
      <c r="A402" s="125">
        <v>42195.646713310183</v>
      </c>
      <c r="B402" t="s">
        <v>294</v>
      </c>
      <c r="C402" t="s">
        <v>292</v>
      </c>
    </row>
    <row r="403" spans="1:3">
      <c r="A403" s="125">
        <v>42195.647008796295</v>
      </c>
      <c r="B403" t="s">
        <v>294</v>
      </c>
      <c r="C403" t="s">
        <v>292</v>
      </c>
    </row>
    <row r="404" spans="1:3">
      <c r="A404" s="125">
        <v>42195.658943634262</v>
      </c>
      <c r="B404" t="s">
        <v>294</v>
      </c>
      <c r="C404" t="s">
        <v>292</v>
      </c>
    </row>
    <row r="405" spans="1:3">
      <c r="A405" s="125">
        <v>42195.66476550926</v>
      </c>
      <c r="B405" t="s">
        <v>294</v>
      </c>
      <c r="C405" t="s">
        <v>292</v>
      </c>
    </row>
    <row r="406" spans="1:3">
      <c r="A406" s="125">
        <v>42195.665012384263</v>
      </c>
      <c r="B406" t="s">
        <v>294</v>
      </c>
      <c r="C406" t="s">
        <v>292</v>
      </c>
    </row>
    <row r="407" spans="1:3">
      <c r="A407" s="125">
        <v>42195.665505787038</v>
      </c>
      <c r="B407" t="s">
        <v>294</v>
      </c>
      <c r="C407" t="s">
        <v>292</v>
      </c>
    </row>
    <row r="408" spans="1:3">
      <c r="A408" s="125">
        <v>42195.669103587963</v>
      </c>
      <c r="B408" t="s">
        <v>294</v>
      </c>
      <c r="C408" t="s">
        <v>292</v>
      </c>
    </row>
    <row r="409" spans="1:3">
      <c r="A409" s="125">
        <v>42195.677816319447</v>
      </c>
      <c r="B409" t="s">
        <v>294</v>
      </c>
      <c r="C409" t="s">
        <v>292</v>
      </c>
    </row>
    <row r="410" spans="1:3">
      <c r="A410" s="125">
        <v>42195.678517129629</v>
      </c>
      <c r="B410" t="s">
        <v>294</v>
      </c>
      <c r="C410" t="s">
        <v>292</v>
      </c>
    </row>
    <row r="411" spans="1:3">
      <c r="A411" s="125">
        <v>42195.715785300927</v>
      </c>
      <c r="B411" t="s">
        <v>294</v>
      </c>
      <c r="C411" t="s">
        <v>292</v>
      </c>
    </row>
    <row r="412" spans="1:3">
      <c r="A412" s="125">
        <v>42195.717803009262</v>
      </c>
      <c r="B412" t="s">
        <v>294</v>
      </c>
      <c r="C412" t="s">
        <v>292</v>
      </c>
    </row>
    <row r="413" spans="1:3">
      <c r="A413" s="125">
        <v>42195.720343171299</v>
      </c>
      <c r="B413" t="s">
        <v>294</v>
      </c>
      <c r="C413" t="s">
        <v>292</v>
      </c>
    </row>
    <row r="414" spans="1:3">
      <c r="A414" s="125">
        <v>42195.727696875001</v>
      </c>
      <c r="B414" t="s">
        <v>294</v>
      </c>
      <c r="C414" t="s">
        <v>292</v>
      </c>
    </row>
    <row r="415" spans="1:3">
      <c r="A415" s="125">
        <v>42195.728430671297</v>
      </c>
      <c r="B415" t="s">
        <v>294</v>
      </c>
      <c r="C415" t="s">
        <v>292</v>
      </c>
    </row>
    <row r="416" spans="1:3">
      <c r="A416" s="125">
        <v>42195.743312268518</v>
      </c>
      <c r="B416" t="s">
        <v>294</v>
      </c>
      <c r="C416" t="s">
        <v>292</v>
      </c>
    </row>
    <row r="417" spans="1:3">
      <c r="A417" s="125">
        <v>42195.745215740739</v>
      </c>
      <c r="B417" t="s">
        <v>294</v>
      </c>
      <c r="C417" t="s">
        <v>292</v>
      </c>
    </row>
    <row r="418" spans="1:3">
      <c r="A418" s="125">
        <v>42195.750945138891</v>
      </c>
      <c r="B418" t="s">
        <v>294</v>
      </c>
      <c r="C418" t="s">
        <v>292</v>
      </c>
    </row>
    <row r="419" spans="1:3">
      <c r="A419" s="125">
        <v>42196.515549999996</v>
      </c>
      <c r="B419" t="s">
        <v>294</v>
      </c>
      <c r="C419" t="s">
        <v>292</v>
      </c>
    </row>
    <row r="420" spans="1:3">
      <c r="A420" s="125">
        <v>42197.867896064818</v>
      </c>
      <c r="B420" t="s">
        <v>294</v>
      </c>
      <c r="C420" t="s">
        <v>292</v>
      </c>
    </row>
    <row r="421" spans="1:3">
      <c r="A421" s="125">
        <v>42197.868346643518</v>
      </c>
      <c r="B421" t="s">
        <v>294</v>
      </c>
      <c r="C421" t="s">
        <v>292</v>
      </c>
    </row>
    <row r="422" spans="1:3">
      <c r="A422" s="125">
        <v>42198.41610509259</v>
      </c>
      <c r="B422" t="s">
        <v>294</v>
      </c>
      <c r="C422" t="s">
        <v>292</v>
      </c>
    </row>
    <row r="423" spans="1:3">
      <c r="A423" s="125">
        <v>42198.441996990739</v>
      </c>
      <c r="B423" t="s">
        <v>294</v>
      </c>
      <c r="C423" t="s">
        <v>292</v>
      </c>
    </row>
    <row r="424" spans="1:3">
      <c r="A424" s="125">
        <v>42198.474046180556</v>
      </c>
      <c r="B424" t="s">
        <v>294</v>
      </c>
      <c r="C424" t="s">
        <v>292</v>
      </c>
    </row>
    <row r="425" spans="1:3">
      <c r="A425" s="125">
        <v>42198.485422337966</v>
      </c>
      <c r="B425" t="s">
        <v>294</v>
      </c>
      <c r="C425" t="s">
        <v>292</v>
      </c>
    </row>
    <row r="426" spans="1:3">
      <c r="A426" s="125">
        <v>42198.495061805559</v>
      </c>
      <c r="B426" t="s">
        <v>294</v>
      </c>
      <c r="C426" t="s">
        <v>292</v>
      </c>
    </row>
    <row r="427" spans="1:3">
      <c r="A427" s="125">
        <v>42198.496418518516</v>
      </c>
      <c r="B427" t="s">
        <v>294</v>
      </c>
      <c r="C427" t="s">
        <v>292</v>
      </c>
    </row>
    <row r="428" spans="1:3">
      <c r="A428" s="125">
        <v>42198.521513657404</v>
      </c>
      <c r="B428" t="s">
        <v>294</v>
      </c>
      <c r="C428" t="s">
        <v>292</v>
      </c>
    </row>
    <row r="429" spans="1:3">
      <c r="A429" s="125">
        <v>42198.522921296295</v>
      </c>
      <c r="B429" t="s">
        <v>294</v>
      </c>
      <c r="C429" t="s">
        <v>292</v>
      </c>
    </row>
    <row r="430" spans="1:3">
      <c r="A430" s="125">
        <v>42198.528327893517</v>
      </c>
      <c r="B430" t="s">
        <v>294</v>
      </c>
      <c r="C430" t="s">
        <v>292</v>
      </c>
    </row>
    <row r="431" spans="1:3">
      <c r="A431" s="125">
        <v>42198.533766550929</v>
      </c>
      <c r="B431" t="s">
        <v>294</v>
      </c>
      <c r="C431" t="s">
        <v>292</v>
      </c>
    </row>
    <row r="432" spans="1:3">
      <c r="A432" s="125">
        <v>42198.536376041666</v>
      </c>
      <c r="B432" t="s">
        <v>294</v>
      </c>
      <c r="C432" t="s">
        <v>292</v>
      </c>
    </row>
    <row r="433" spans="1:3">
      <c r="A433" s="125">
        <v>42198.537041550924</v>
      </c>
      <c r="B433" t="s">
        <v>294</v>
      </c>
      <c r="C433" t="s">
        <v>292</v>
      </c>
    </row>
    <row r="434" spans="1:3">
      <c r="A434" s="125">
        <v>42198.539686921293</v>
      </c>
      <c r="B434" t="s">
        <v>294</v>
      </c>
      <c r="C434" t="s">
        <v>292</v>
      </c>
    </row>
    <row r="435" spans="1:3">
      <c r="A435" s="125">
        <v>42198.543286574073</v>
      </c>
      <c r="B435" t="s">
        <v>294</v>
      </c>
      <c r="C435" t="s">
        <v>292</v>
      </c>
    </row>
    <row r="436" spans="1:3">
      <c r="A436" s="125">
        <v>42198.548665856484</v>
      </c>
      <c r="B436" t="s">
        <v>294</v>
      </c>
      <c r="C436" t="s">
        <v>292</v>
      </c>
    </row>
    <row r="437" spans="1:3">
      <c r="A437" s="125">
        <v>42198.550487384258</v>
      </c>
      <c r="B437" t="s">
        <v>294</v>
      </c>
      <c r="C437" t="s">
        <v>292</v>
      </c>
    </row>
    <row r="438" spans="1:3">
      <c r="A438" s="125">
        <v>42198.553757175927</v>
      </c>
      <c r="B438" t="s">
        <v>294</v>
      </c>
      <c r="C438" t="s">
        <v>292</v>
      </c>
    </row>
    <row r="439" spans="1:3">
      <c r="A439" s="125">
        <v>42198.555606944443</v>
      </c>
      <c r="B439" t="s">
        <v>294</v>
      </c>
      <c r="C439" t="s">
        <v>292</v>
      </c>
    </row>
    <row r="440" spans="1:3">
      <c r="A440" s="125">
        <v>42198.559273263891</v>
      </c>
      <c r="B440" t="s">
        <v>294</v>
      </c>
      <c r="C440" t="s">
        <v>292</v>
      </c>
    </row>
    <row r="441" spans="1:3">
      <c r="A441" s="125">
        <v>42198.577268055553</v>
      </c>
      <c r="B441" t="s">
        <v>294</v>
      </c>
      <c r="C441" t="s">
        <v>292</v>
      </c>
    </row>
    <row r="442" spans="1:3">
      <c r="A442" s="125">
        <v>42198.578563773146</v>
      </c>
      <c r="B442" t="s">
        <v>294</v>
      </c>
      <c r="C442" t="s">
        <v>292</v>
      </c>
    </row>
    <row r="443" spans="1:3">
      <c r="A443" s="125">
        <v>42198.582020833332</v>
      </c>
      <c r="B443" t="s">
        <v>294</v>
      </c>
      <c r="C443" t="s">
        <v>292</v>
      </c>
    </row>
    <row r="444" spans="1:3">
      <c r="A444" s="125">
        <v>42198.585700000003</v>
      </c>
      <c r="B444" t="s">
        <v>294</v>
      </c>
      <c r="C444" t="s">
        <v>292</v>
      </c>
    </row>
    <row r="445" spans="1:3">
      <c r="A445" s="125">
        <v>42198.586687037037</v>
      </c>
      <c r="B445" t="s">
        <v>294</v>
      </c>
      <c r="C445" t="s">
        <v>292</v>
      </c>
    </row>
    <row r="446" spans="1:3">
      <c r="A446" s="125">
        <v>42198.588545949075</v>
      </c>
      <c r="B446" t="s">
        <v>294</v>
      </c>
      <c r="C446" t="s">
        <v>292</v>
      </c>
    </row>
    <row r="447" spans="1:3">
      <c r="A447" s="125">
        <v>42198.595426736108</v>
      </c>
      <c r="B447" t="s">
        <v>294</v>
      </c>
      <c r="C447" t="s">
        <v>292</v>
      </c>
    </row>
    <row r="448" spans="1:3">
      <c r="A448" s="125">
        <v>42198.598207523151</v>
      </c>
      <c r="B448" t="s">
        <v>294</v>
      </c>
      <c r="C448" t="s">
        <v>292</v>
      </c>
    </row>
    <row r="449" spans="1:3">
      <c r="A449" s="125">
        <v>42198.600769560187</v>
      </c>
      <c r="B449" t="s">
        <v>294</v>
      </c>
      <c r="C449" t="s">
        <v>292</v>
      </c>
    </row>
    <row r="450" spans="1:3">
      <c r="A450" s="125">
        <v>42198.602898032404</v>
      </c>
      <c r="B450" t="s">
        <v>294</v>
      </c>
      <c r="C450" t="s">
        <v>292</v>
      </c>
    </row>
    <row r="451" spans="1:3">
      <c r="A451" s="125">
        <v>42198.605425925925</v>
      </c>
      <c r="B451" t="s">
        <v>294</v>
      </c>
      <c r="C451" t="s">
        <v>292</v>
      </c>
    </row>
    <row r="452" spans="1:3">
      <c r="A452" s="125">
        <v>42198.610800462964</v>
      </c>
      <c r="B452" t="s">
        <v>294</v>
      </c>
      <c r="C452" t="s">
        <v>292</v>
      </c>
    </row>
    <row r="453" spans="1:3">
      <c r="A453" s="125">
        <v>42198.679257175929</v>
      </c>
      <c r="B453" t="s">
        <v>294</v>
      </c>
      <c r="C453" t="s">
        <v>292</v>
      </c>
    </row>
    <row r="454" spans="1:3">
      <c r="A454" s="125">
        <v>42198.687630092594</v>
      </c>
      <c r="B454" t="s">
        <v>294</v>
      </c>
      <c r="C454" t="s">
        <v>292</v>
      </c>
    </row>
    <row r="455" spans="1:3">
      <c r="A455" s="125">
        <v>42198.692356828702</v>
      </c>
      <c r="B455" t="s">
        <v>294</v>
      </c>
      <c r="C455" t="s">
        <v>292</v>
      </c>
    </row>
    <row r="456" spans="1:3">
      <c r="A456" s="125">
        <v>42198.698626157406</v>
      </c>
      <c r="B456" t="s">
        <v>294</v>
      </c>
      <c r="C456" t="s">
        <v>292</v>
      </c>
    </row>
    <row r="457" spans="1:3">
      <c r="A457" s="125">
        <v>42198.70139652778</v>
      </c>
      <c r="B457" t="s">
        <v>294</v>
      </c>
      <c r="C457" t="s">
        <v>292</v>
      </c>
    </row>
    <row r="458" spans="1:3">
      <c r="A458" s="125">
        <v>42198.701895833336</v>
      </c>
      <c r="B458" t="s">
        <v>294</v>
      </c>
      <c r="C458" t="s">
        <v>292</v>
      </c>
    </row>
    <row r="459" spans="1:3">
      <c r="A459" s="125">
        <v>42198.704311111112</v>
      </c>
      <c r="B459" t="s">
        <v>294</v>
      </c>
      <c r="C459" t="s">
        <v>292</v>
      </c>
    </row>
    <row r="460" spans="1:3">
      <c r="A460" s="125">
        <v>42199.262270833337</v>
      </c>
      <c r="B460" t="s">
        <v>294</v>
      </c>
      <c r="C460" t="s">
        <v>292</v>
      </c>
    </row>
    <row r="461" spans="1:3">
      <c r="A461" s="125">
        <v>42199.264361458336</v>
      </c>
      <c r="B461" t="s">
        <v>294</v>
      </c>
      <c r="C461" t="s">
        <v>292</v>
      </c>
    </row>
    <row r="462" spans="1:3">
      <c r="A462" s="125">
        <v>42199.32672986111</v>
      </c>
      <c r="B462" t="s">
        <v>294</v>
      </c>
      <c r="C462" t="s">
        <v>292</v>
      </c>
    </row>
    <row r="463" spans="1:3">
      <c r="A463" s="125">
        <v>42199.386049768516</v>
      </c>
      <c r="B463" t="s">
        <v>294</v>
      </c>
      <c r="C463" t="s">
        <v>292</v>
      </c>
    </row>
    <row r="464" spans="1:3">
      <c r="A464" s="125">
        <v>42199.403904050923</v>
      </c>
      <c r="B464" t="s">
        <v>294</v>
      </c>
      <c r="C464" t="s">
        <v>292</v>
      </c>
    </row>
    <row r="465" spans="1:3">
      <c r="A465" s="125">
        <v>42199.406057870372</v>
      </c>
      <c r="B465" t="s">
        <v>294</v>
      </c>
      <c r="C465" t="s">
        <v>292</v>
      </c>
    </row>
    <row r="466" spans="1:3">
      <c r="A466" s="125">
        <v>42199.621236226849</v>
      </c>
      <c r="B466" t="s">
        <v>294</v>
      </c>
      <c r="C466" t="s">
        <v>292</v>
      </c>
    </row>
    <row r="467" spans="1:3">
      <c r="A467" s="125">
        <v>42199.806325925929</v>
      </c>
      <c r="B467" t="s">
        <v>294</v>
      </c>
      <c r="C467" t="s">
        <v>292</v>
      </c>
    </row>
    <row r="468" spans="1:3">
      <c r="A468" s="125">
        <v>42199.807459374999</v>
      </c>
      <c r="B468" t="s">
        <v>294</v>
      </c>
      <c r="C468" t="s">
        <v>292</v>
      </c>
    </row>
    <row r="469" spans="1:3">
      <c r="A469" s="125">
        <v>42199.841271180558</v>
      </c>
      <c r="B469" t="s">
        <v>294</v>
      </c>
      <c r="C469" t="s">
        <v>292</v>
      </c>
    </row>
    <row r="470" spans="1:3">
      <c r="A470" s="125">
        <v>42200.370775462965</v>
      </c>
      <c r="B470" t="s">
        <v>294</v>
      </c>
      <c r="C470" t="s">
        <v>292</v>
      </c>
    </row>
    <row r="471" spans="1:3">
      <c r="A471" s="125">
        <v>42200.371167939818</v>
      </c>
      <c r="B471" t="s">
        <v>294</v>
      </c>
      <c r="C471" t="s">
        <v>292</v>
      </c>
    </row>
    <row r="472" spans="1:3">
      <c r="A472" s="125">
        <v>42200.37171284722</v>
      </c>
      <c r="B472" t="s">
        <v>294</v>
      </c>
      <c r="C472" t="s">
        <v>292</v>
      </c>
    </row>
    <row r="473" spans="1:3">
      <c r="A473" s="125">
        <v>42200.372545370374</v>
      </c>
      <c r="B473" t="s">
        <v>294</v>
      </c>
      <c r="C473" t="s">
        <v>292</v>
      </c>
    </row>
    <row r="474" spans="1:3">
      <c r="A474" s="125">
        <v>42200.373462152776</v>
      </c>
      <c r="B474" t="s">
        <v>294</v>
      </c>
      <c r="C474" t="s">
        <v>292</v>
      </c>
    </row>
    <row r="475" spans="1:3">
      <c r="A475" s="125">
        <v>42200.379800000002</v>
      </c>
      <c r="B475" t="s">
        <v>294</v>
      </c>
      <c r="C475" t="s">
        <v>292</v>
      </c>
    </row>
    <row r="476" spans="1:3">
      <c r="A476" s="125">
        <v>42200.766793171293</v>
      </c>
      <c r="B476" t="s">
        <v>294</v>
      </c>
      <c r="C476" t="s">
        <v>292</v>
      </c>
    </row>
    <row r="477" spans="1:3">
      <c r="A477" s="125">
        <v>42200.841051157404</v>
      </c>
      <c r="B477" t="s">
        <v>294</v>
      </c>
      <c r="C477" t="s">
        <v>292</v>
      </c>
    </row>
    <row r="478" spans="1:3">
      <c r="A478" s="125">
        <v>42200.925264583333</v>
      </c>
      <c r="B478" t="s">
        <v>294</v>
      </c>
      <c r="C478" t="s">
        <v>292</v>
      </c>
    </row>
    <row r="479" spans="1:3">
      <c r="A479" s="125">
        <v>42201.22585289352</v>
      </c>
      <c r="B479" t="s">
        <v>294</v>
      </c>
      <c r="C479" t="s">
        <v>292</v>
      </c>
    </row>
    <row r="480" spans="1:3">
      <c r="A480" s="125">
        <v>42220.842335069443</v>
      </c>
      <c r="B480" t="s">
        <v>294</v>
      </c>
      <c r="C480" t="s">
        <v>292</v>
      </c>
    </row>
    <row r="481" spans="1:3">
      <c r="A481" s="125">
        <v>43342.447891782409</v>
      </c>
      <c r="B481" t="s">
        <v>294</v>
      </c>
      <c r="C481" t="s">
        <v>292</v>
      </c>
    </row>
    <row r="482" spans="1:3">
      <c r="A482" s="125">
        <v>43342.48514837963</v>
      </c>
      <c r="B482" t="s">
        <v>294</v>
      </c>
      <c r="C482" t="s">
        <v>292</v>
      </c>
    </row>
    <row r="483" spans="1:3">
      <c r="A483" s="125">
        <v>43342.533851967593</v>
      </c>
      <c r="B483" t="s">
        <v>294</v>
      </c>
      <c r="C483" t="s">
        <v>292</v>
      </c>
    </row>
    <row r="484" spans="1:3">
      <c r="A484" s="125">
        <v>43342.555822453702</v>
      </c>
      <c r="B484" t="s">
        <v>294</v>
      </c>
      <c r="C484" t="s">
        <v>292</v>
      </c>
    </row>
    <row r="485" spans="1:3">
      <c r="A485" s="125">
        <v>43342.557448611115</v>
      </c>
      <c r="B485" t="s">
        <v>294</v>
      </c>
      <c r="C485" t="s">
        <v>292</v>
      </c>
    </row>
    <row r="486" spans="1:3">
      <c r="A486" s="125">
        <v>43385.551291203701</v>
      </c>
      <c r="B486" t="s">
        <v>294</v>
      </c>
      <c r="C486" t="s">
        <v>292</v>
      </c>
    </row>
    <row r="487" spans="1:3">
      <c r="A487" s="125">
        <v>43385.564933796297</v>
      </c>
      <c r="B487" t="s">
        <v>294</v>
      </c>
      <c r="C487" t="s">
        <v>292</v>
      </c>
    </row>
    <row r="488" spans="1:3">
      <c r="A488" s="125">
        <v>43385.590061111114</v>
      </c>
      <c r="B488" t="s">
        <v>294</v>
      </c>
      <c r="C488" t="s">
        <v>292</v>
      </c>
    </row>
    <row r="489" spans="1:3">
      <c r="A489" s="125">
        <v>43407.569102662033</v>
      </c>
      <c r="B489" t="s">
        <v>294</v>
      </c>
      <c r="C489" t="s">
        <v>292</v>
      </c>
    </row>
    <row r="490" spans="1:3">
      <c r="A490" s="125">
        <v>43407.573700578701</v>
      </c>
      <c r="B490" t="s">
        <v>294</v>
      </c>
      <c r="C490" t="s">
        <v>292</v>
      </c>
    </row>
    <row r="491" spans="1:3">
      <c r="A491" s="125">
        <v>43409.637147222224</v>
      </c>
      <c r="B491" t="s">
        <v>294</v>
      </c>
      <c r="C491" t="s">
        <v>292</v>
      </c>
    </row>
    <row r="492" spans="1:3">
      <c r="A492" s="125">
        <v>43409.637718749997</v>
      </c>
      <c r="B492" t="s">
        <v>294</v>
      </c>
      <c r="C492" t="s">
        <v>292</v>
      </c>
    </row>
    <row r="493" spans="1:3">
      <c r="A493" s="125">
        <v>43409.639882175929</v>
      </c>
      <c r="B493" t="s">
        <v>294</v>
      </c>
      <c r="C493" t="s">
        <v>292</v>
      </c>
    </row>
    <row r="494" spans="1:3">
      <c r="A494" s="125">
        <v>43409.641347106481</v>
      </c>
      <c r="B494" t="s">
        <v>294</v>
      </c>
      <c r="C494" t="s">
        <v>292</v>
      </c>
    </row>
    <row r="495" spans="1:3">
      <c r="A495" s="125">
        <v>43409.642198379632</v>
      </c>
      <c r="B495" t="s">
        <v>294</v>
      </c>
      <c r="C495" t="s">
        <v>292</v>
      </c>
    </row>
    <row r="496" spans="1:3">
      <c r="A496" s="125">
        <v>43409.643216319448</v>
      </c>
      <c r="B496" t="s">
        <v>298</v>
      </c>
      <c r="C496" t="s">
        <v>292</v>
      </c>
    </row>
    <row r="497" spans="1:3">
      <c r="A497" s="125">
        <v>43409.644281944442</v>
      </c>
      <c r="B497" t="s">
        <v>297</v>
      </c>
      <c r="C497" t="s">
        <v>295</v>
      </c>
    </row>
    <row r="498" spans="1:3">
      <c r="A498" s="125">
        <v>43409.644957986115</v>
      </c>
      <c r="B498" t="s">
        <v>296</v>
      </c>
      <c r="C498" t="s">
        <v>292</v>
      </c>
    </row>
    <row r="499" spans="1:3">
      <c r="A499" s="125">
        <v>43409.645247685185</v>
      </c>
      <c r="B499" t="s">
        <v>63</v>
      </c>
      <c r="C499" t="s">
        <v>295</v>
      </c>
    </row>
    <row r="500" spans="1:3">
      <c r="A500" s="125">
        <v>43409.654130902774</v>
      </c>
      <c r="B500" t="s">
        <v>63</v>
      </c>
      <c r="C500" t="s">
        <v>295</v>
      </c>
    </row>
    <row r="501" spans="1:3">
      <c r="A501" s="125">
        <v>43409.654619560184</v>
      </c>
      <c r="B501" t="s">
        <v>294</v>
      </c>
      <c r="C501" t="s">
        <v>292</v>
      </c>
    </row>
    <row r="502" spans="1:3">
      <c r="A502" s="125">
        <v>43409.709100231485</v>
      </c>
      <c r="B502" t="s">
        <v>293</v>
      </c>
      <c r="C502" t="s">
        <v>295</v>
      </c>
    </row>
    <row r="503" spans="1:3">
      <c r="A503" s="125">
        <v>43411.758374305558</v>
      </c>
      <c r="B503" t="s">
        <v>294</v>
      </c>
      <c r="C503" t="s">
        <v>292</v>
      </c>
    </row>
    <row r="504" spans="1:3">
      <c r="A504" s="125">
        <v>43411.772068402781</v>
      </c>
      <c r="B504" t="s">
        <v>294</v>
      </c>
      <c r="C504" t="s">
        <v>292</v>
      </c>
    </row>
    <row r="505" spans="1:3">
      <c r="A505" s="125">
        <v>43411.797423958335</v>
      </c>
      <c r="B505" t="s">
        <v>294</v>
      </c>
      <c r="C505" t="s">
        <v>292</v>
      </c>
    </row>
    <row r="506" spans="1:3">
      <c r="A506" s="125">
        <v>43411.802753124997</v>
      </c>
      <c r="B506" t="s">
        <v>294</v>
      </c>
      <c r="C506" t="s">
        <v>292</v>
      </c>
    </row>
    <row r="507" spans="1:3">
      <c r="A507" s="125">
        <v>43412.600502430556</v>
      </c>
      <c r="B507" t="s">
        <v>294</v>
      </c>
      <c r="C507" t="s">
        <v>292</v>
      </c>
    </row>
    <row r="508" spans="1:3">
      <c r="A508" s="125">
        <v>43412.632976967594</v>
      </c>
      <c r="B508" t="s">
        <v>294</v>
      </c>
      <c r="C508" t="s">
        <v>292</v>
      </c>
    </row>
    <row r="509" spans="1:3">
      <c r="A509" s="125">
        <v>43412.660224537038</v>
      </c>
      <c r="B509" t="s">
        <v>294</v>
      </c>
      <c r="C509" t="s">
        <v>292</v>
      </c>
    </row>
    <row r="510" spans="1:3">
      <c r="A510" s="125">
        <v>43412.66654085648</v>
      </c>
      <c r="B510" t="s">
        <v>293</v>
      </c>
      <c r="C510" t="s">
        <v>292</v>
      </c>
    </row>
    <row r="511" spans="1:3">
      <c r="A511" s="125">
        <v>43413.657313425923</v>
      </c>
      <c r="B511" t="s">
        <v>293</v>
      </c>
      <c r="C511" t="s">
        <v>292</v>
      </c>
    </row>
    <row r="512" spans="1:3">
      <c r="A512" s="125">
        <v>43413.668753587961</v>
      </c>
      <c r="B512" t="s">
        <v>293</v>
      </c>
      <c r="C512" t="s">
        <v>292</v>
      </c>
    </row>
    <row r="513" spans="1:3">
      <c r="A513" s="125">
        <v>43416.469079166665</v>
      </c>
      <c r="B513" t="s">
        <v>293</v>
      </c>
      <c r="C513" t="s">
        <v>292</v>
      </c>
    </row>
    <row r="514" spans="1:3">
      <c r="A514" s="125">
        <v>43416.474939236112</v>
      </c>
      <c r="B514" t="s">
        <v>293</v>
      </c>
      <c r="C514" t="s">
        <v>292</v>
      </c>
    </row>
    <row r="515" spans="1:3">
      <c r="A515" s="125">
        <v>43416.486245138891</v>
      </c>
      <c r="B515" t="s">
        <v>293</v>
      </c>
      <c r="C515" t="s">
        <v>292</v>
      </c>
    </row>
    <row r="516" spans="1:3">
      <c r="A516" s="125">
        <v>43418.598084027777</v>
      </c>
      <c r="B516" t="s">
        <v>293</v>
      </c>
      <c r="C516" t="s">
        <v>292</v>
      </c>
    </row>
    <row r="517" spans="1:3">
      <c r="A517" s="125">
        <v>43418.636103819445</v>
      </c>
      <c r="B517" t="s">
        <v>293</v>
      </c>
      <c r="C517" t="s">
        <v>292</v>
      </c>
    </row>
    <row r="518" spans="1:3">
      <c r="A518" s="125">
        <v>43418.881611342593</v>
      </c>
      <c r="B518" t="s">
        <v>293</v>
      </c>
      <c r="C518" t="s">
        <v>292</v>
      </c>
    </row>
    <row r="519" spans="1:3">
      <c r="A519" s="125">
        <v>43418.893345833334</v>
      </c>
      <c r="B519" t="s">
        <v>293</v>
      </c>
      <c r="C519" t="s">
        <v>292</v>
      </c>
    </row>
    <row r="520" spans="1:3">
      <c r="A520" s="125">
        <v>43419.462429976855</v>
      </c>
      <c r="B520" t="s">
        <v>293</v>
      </c>
      <c r="C520" t="s">
        <v>292</v>
      </c>
    </row>
    <row r="521" spans="1:3">
      <c r="A521" s="125">
        <v>43419.46391770833</v>
      </c>
      <c r="B521" t="s">
        <v>293</v>
      </c>
      <c r="C521" t="s">
        <v>292</v>
      </c>
    </row>
    <row r="522" spans="1:3">
      <c r="A522" s="125">
        <v>43419.464978240743</v>
      </c>
      <c r="B522" t="s">
        <v>293</v>
      </c>
      <c r="C522" t="s">
        <v>292</v>
      </c>
    </row>
    <row r="523" spans="1:3">
      <c r="A523" s="125">
        <v>43419.465352199077</v>
      </c>
      <c r="B523" t="s">
        <v>293</v>
      </c>
      <c r="C523" t="s">
        <v>292</v>
      </c>
    </row>
    <row r="524" spans="1:3">
      <c r="A524" s="125">
        <v>43419.466679976853</v>
      </c>
      <c r="B524" t="s">
        <v>293</v>
      </c>
      <c r="C524" t="s">
        <v>292</v>
      </c>
    </row>
    <row r="525" spans="1:3">
      <c r="A525" s="125">
        <v>43419.467374537038</v>
      </c>
      <c r="B525" t="s">
        <v>293</v>
      </c>
      <c r="C525" t="s">
        <v>292</v>
      </c>
    </row>
    <row r="526" spans="1:3">
      <c r="A526" s="125">
        <v>43419.472135185184</v>
      </c>
      <c r="B526" t="s">
        <v>293</v>
      </c>
      <c r="C526" t="s">
        <v>292</v>
      </c>
    </row>
    <row r="527" spans="1:3">
      <c r="A527" s="125">
        <v>43419.473293750001</v>
      </c>
      <c r="B527" t="s">
        <v>293</v>
      </c>
      <c r="C527" t="s">
        <v>292</v>
      </c>
    </row>
    <row r="528" spans="1:3">
      <c r="A528" s="125">
        <v>43419.473691319443</v>
      </c>
      <c r="B528" t="s">
        <v>293</v>
      </c>
      <c r="C528" t="s">
        <v>292</v>
      </c>
    </row>
    <row r="529" spans="1:3">
      <c r="A529" s="125">
        <v>43419.475036805554</v>
      </c>
      <c r="B529" t="s">
        <v>293</v>
      </c>
      <c r="C529" t="s">
        <v>292</v>
      </c>
    </row>
    <row r="530" spans="1:3">
      <c r="A530" s="125">
        <v>43421.677448842594</v>
      </c>
      <c r="B530" t="s">
        <v>293</v>
      </c>
      <c r="C530" t="s">
        <v>292</v>
      </c>
    </row>
    <row r="531" spans="1:3">
      <c r="A531" s="125">
        <v>43421.679583449077</v>
      </c>
      <c r="B531" t="s">
        <v>293</v>
      </c>
      <c r="C531" t="s">
        <v>292</v>
      </c>
    </row>
    <row r="532" spans="1:3">
      <c r="A532" s="125">
        <v>43421.706041550926</v>
      </c>
      <c r="B532" t="s">
        <v>293</v>
      </c>
      <c r="C532" t="s">
        <v>292</v>
      </c>
    </row>
    <row r="533" spans="1:3">
      <c r="A533" s="125">
        <v>43421.73062638889</v>
      </c>
      <c r="B533" t="s">
        <v>293</v>
      </c>
      <c r="C533" t="s">
        <v>292</v>
      </c>
    </row>
    <row r="534" spans="1:3">
      <c r="A534" s="125">
        <v>43421.77150185185</v>
      </c>
      <c r="B534" t="s">
        <v>293</v>
      </c>
      <c r="C534" t="s">
        <v>292</v>
      </c>
    </row>
    <row r="535" spans="1:3">
      <c r="A535" s="125">
        <v>43421.823492361109</v>
      </c>
      <c r="B535" t="s">
        <v>293</v>
      </c>
      <c r="C535" t="s">
        <v>292</v>
      </c>
    </row>
    <row r="536" spans="1:3">
      <c r="A536" s="125">
        <v>43421.83072662037</v>
      </c>
      <c r="B536" t="s">
        <v>293</v>
      </c>
      <c r="C536" t="s">
        <v>292</v>
      </c>
    </row>
    <row r="537" spans="1:3">
      <c r="A537" s="125">
        <v>43424.723787152776</v>
      </c>
      <c r="B537" t="s">
        <v>293</v>
      </c>
      <c r="C537" t="s">
        <v>292</v>
      </c>
    </row>
    <row r="538" spans="1:3">
      <c r="A538" s="125">
        <v>43424.835413078705</v>
      </c>
      <c r="B538" t="s">
        <v>293</v>
      </c>
      <c r="C538" t="s">
        <v>292</v>
      </c>
    </row>
    <row r="539" spans="1:3">
      <c r="A539" s="125">
        <v>43426.498598495367</v>
      </c>
      <c r="B539" t="s">
        <v>293</v>
      </c>
      <c r="C539" t="s">
        <v>292</v>
      </c>
    </row>
    <row r="540" spans="1:3">
      <c r="A540" s="125">
        <v>43426.683006134263</v>
      </c>
      <c r="B540" t="s">
        <v>293</v>
      </c>
      <c r="C540" t="s">
        <v>292</v>
      </c>
    </row>
    <row r="541" spans="1:3">
      <c r="A541" s="125">
        <v>43426.70326076389</v>
      </c>
      <c r="B541" t="s">
        <v>293</v>
      </c>
      <c r="C541" t="s">
        <v>292</v>
      </c>
    </row>
    <row r="542" spans="1:3">
      <c r="A542" s="125">
        <v>43426.703883912036</v>
      </c>
      <c r="B542" t="s">
        <v>293</v>
      </c>
      <c r="C542" t="s">
        <v>292</v>
      </c>
    </row>
    <row r="543" spans="1:3">
      <c r="A543" s="125">
        <v>43432.643139467589</v>
      </c>
      <c r="B543" t="s">
        <v>293</v>
      </c>
      <c r="C543" t="s">
        <v>292</v>
      </c>
    </row>
    <row r="544" spans="1:3">
      <c r="A544" s="125">
        <v>43434.701572106482</v>
      </c>
      <c r="B544" t="s">
        <v>293</v>
      </c>
      <c r="C544" t="s">
        <v>292</v>
      </c>
    </row>
    <row r="545" spans="1:3">
      <c r="A545" s="125">
        <v>43434.707912731479</v>
      </c>
      <c r="B545" t="s">
        <v>293</v>
      </c>
      <c r="C545" t="s">
        <v>292</v>
      </c>
    </row>
    <row r="546" spans="1:3">
      <c r="A546" s="125">
        <v>43434.714552546298</v>
      </c>
      <c r="B546" t="s">
        <v>293</v>
      </c>
      <c r="C546" t="s">
        <v>292</v>
      </c>
    </row>
    <row r="547" spans="1:3">
      <c r="A547" s="125">
        <v>43434.734898842595</v>
      </c>
      <c r="B547" t="s">
        <v>293</v>
      </c>
      <c r="C547" t="s">
        <v>292</v>
      </c>
    </row>
    <row r="548" spans="1:3">
      <c r="A548" s="125">
        <v>43437.626624421297</v>
      </c>
      <c r="B548" t="s">
        <v>293</v>
      </c>
      <c r="C548" t="s">
        <v>292</v>
      </c>
    </row>
    <row r="549" spans="1:3">
      <c r="A549" s="125">
        <v>43441.551359027777</v>
      </c>
      <c r="B549" t="s">
        <v>293</v>
      </c>
      <c r="C549" t="s">
        <v>292</v>
      </c>
    </row>
    <row r="550" spans="1:3">
      <c r="A550" s="125">
        <v>43443.427565625003</v>
      </c>
      <c r="B550" t="s">
        <v>293</v>
      </c>
      <c r="C550" t="s">
        <v>292</v>
      </c>
    </row>
    <row r="551" spans="1:3">
      <c r="A551" s="125">
        <v>43443.458177430555</v>
      </c>
      <c r="B551" t="s">
        <v>293</v>
      </c>
      <c r="C551" t="s">
        <v>292</v>
      </c>
    </row>
    <row r="552" spans="1:3">
      <c r="A552" s="125">
        <v>43443.849430787035</v>
      </c>
      <c r="B552" t="s">
        <v>293</v>
      </c>
      <c r="C552" t="s">
        <v>292</v>
      </c>
    </row>
    <row r="553" spans="1:3">
      <c r="A553" s="125">
        <v>43444.546610300924</v>
      </c>
      <c r="B553" t="s">
        <v>293</v>
      </c>
      <c r="C553" t="s">
        <v>292</v>
      </c>
    </row>
    <row r="554" spans="1:3">
      <c r="A554" s="125">
        <v>43444.935832175928</v>
      </c>
      <c r="B554" t="s">
        <v>293</v>
      </c>
      <c r="C554" t="s">
        <v>292</v>
      </c>
    </row>
    <row r="555" spans="1:3">
      <c r="A555" s="125">
        <v>43445.616033333332</v>
      </c>
      <c r="B555" t="s">
        <v>293</v>
      </c>
      <c r="C555" t="s">
        <v>292</v>
      </c>
    </row>
    <row r="556" spans="1:3">
      <c r="A556" s="125">
        <v>43446.418613773145</v>
      </c>
      <c r="B556" t="s">
        <v>293</v>
      </c>
      <c r="C556" t="s">
        <v>292</v>
      </c>
    </row>
    <row r="557" spans="1:3">
      <c r="A557" s="125">
        <v>43446.42180300926</v>
      </c>
      <c r="B557" t="s">
        <v>293</v>
      </c>
      <c r="C557" t="s">
        <v>292</v>
      </c>
    </row>
    <row r="558" spans="1:3">
      <c r="A558" s="125">
        <v>43446.422350347224</v>
      </c>
      <c r="B558" t="s">
        <v>293</v>
      </c>
      <c r="C558" t="s">
        <v>292</v>
      </c>
    </row>
    <row r="559" spans="1:3">
      <c r="A559" s="125">
        <v>43447.421418865742</v>
      </c>
      <c r="B559" t="s">
        <v>293</v>
      </c>
      <c r="C559" t="s">
        <v>292</v>
      </c>
    </row>
    <row r="560" spans="1:3">
      <c r="A560" s="125">
        <v>43447.430493865744</v>
      </c>
      <c r="B560" t="s">
        <v>293</v>
      </c>
      <c r="C560" t="s">
        <v>292</v>
      </c>
    </row>
    <row r="561" spans="1:3">
      <c r="A561" s="125">
        <v>43447.432409143519</v>
      </c>
      <c r="B561" t="s">
        <v>293</v>
      </c>
      <c r="C561" t="s">
        <v>292</v>
      </c>
    </row>
    <row r="562" spans="1:3">
      <c r="A562" s="125">
        <v>43447.451854629631</v>
      </c>
      <c r="B562" t="s">
        <v>293</v>
      </c>
      <c r="C562" t="s">
        <v>292</v>
      </c>
    </row>
    <row r="563" spans="1:3">
      <c r="A563" s="125">
        <v>43447.464230439815</v>
      </c>
      <c r="B563" t="s">
        <v>293</v>
      </c>
      <c r="C563" t="s">
        <v>292</v>
      </c>
    </row>
    <row r="564" spans="1:3">
      <c r="A564" s="125">
        <v>43447.514749768518</v>
      </c>
      <c r="B564" t="s">
        <v>293</v>
      </c>
      <c r="C564" t="s">
        <v>292</v>
      </c>
    </row>
    <row r="565" spans="1:3">
      <c r="A565" s="125">
        <v>43447.518391087964</v>
      </c>
      <c r="B565" t="s">
        <v>293</v>
      </c>
      <c r="C565" t="s">
        <v>292</v>
      </c>
    </row>
    <row r="566" spans="1:3">
      <c r="A566" s="125">
        <v>43447.527263425924</v>
      </c>
      <c r="B566" t="s">
        <v>293</v>
      </c>
      <c r="C566" t="s">
        <v>292</v>
      </c>
    </row>
    <row r="567" spans="1:3">
      <c r="A567" s="125">
        <v>43449.414119560184</v>
      </c>
      <c r="B567" t="s">
        <v>293</v>
      </c>
      <c r="C567" t="s">
        <v>292</v>
      </c>
    </row>
    <row r="568" spans="1:3">
      <c r="A568" s="125">
        <v>43449.67433263889</v>
      </c>
      <c r="B568" t="s">
        <v>293</v>
      </c>
      <c r="C568" t="s">
        <v>292</v>
      </c>
    </row>
    <row r="569" spans="1:3">
      <c r="A569" s="125">
        <v>43449.709632754631</v>
      </c>
      <c r="B569" t="s">
        <v>293</v>
      </c>
      <c r="C569" t="s">
        <v>292</v>
      </c>
    </row>
    <row r="570" spans="1:3">
      <c r="A570" s="125">
        <v>43449.709883449075</v>
      </c>
      <c r="B570" t="s">
        <v>293</v>
      </c>
      <c r="C570" t="s">
        <v>292</v>
      </c>
    </row>
    <row r="571" spans="1:3">
      <c r="A571" s="125">
        <v>43449.710250694443</v>
      </c>
      <c r="B571" t="s">
        <v>293</v>
      </c>
      <c r="C571" t="s">
        <v>292</v>
      </c>
    </row>
    <row r="572" spans="1:3">
      <c r="A572" s="125">
        <v>43449.710630208334</v>
      </c>
      <c r="B572" t="s">
        <v>293</v>
      </c>
      <c r="C572" t="s">
        <v>292</v>
      </c>
    </row>
    <row r="573" spans="1:3">
      <c r="A573" s="125">
        <v>43449.711106249997</v>
      </c>
      <c r="B573" t="s">
        <v>293</v>
      </c>
      <c r="C573" t="s">
        <v>292</v>
      </c>
    </row>
    <row r="574" spans="1:3">
      <c r="A574" s="125">
        <v>43449.716143171296</v>
      </c>
      <c r="B574" t="s">
        <v>293</v>
      </c>
      <c r="C574" t="s">
        <v>292</v>
      </c>
    </row>
    <row r="575" spans="1:3">
      <c r="A575" s="125">
        <v>43449.717656018518</v>
      </c>
      <c r="B575" t="s">
        <v>293</v>
      </c>
      <c r="C575" t="s">
        <v>292</v>
      </c>
    </row>
    <row r="576" spans="1:3">
      <c r="A576" s="125">
        <v>43449.717874652779</v>
      </c>
      <c r="B576" t="s">
        <v>293</v>
      </c>
      <c r="C576" t="s">
        <v>292</v>
      </c>
    </row>
    <row r="577" spans="1:3">
      <c r="A577" s="125">
        <v>43449.720382060186</v>
      </c>
      <c r="B577" t="s">
        <v>293</v>
      </c>
      <c r="C577" t="s">
        <v>292</v>
      </c>
    </row>
    <row r="578" spans="1:3">
      <c r="A578" s="125">
        <v>43449.740991087965</v>
      </c>
      <c r="B578" t="s">
        <v>293</v>
      </c>
      <c r="C578" t="s">
        <v>292</v>
      </c>
    </row>
    <row r="579" spans="1:3">
      <c r="A579" s="125">
        <v>43449.860507060184</v>
      </c>
      <c r="B579" t="s">
        <v>293</v>
      </c>
      <c r="C579" t="s">
        <v>292</v>
      </c>
    </row>
    <row r="580" spans="1:3">
      <c r="A580" s="125">
        <v>43450.466371875002</v>
      </c>
      <c r="B580" t="s">
        <v>293</v>
      </c>
      <c r="C580" t="s">
        <v>292</v>
      </c>
    </row>
    <row r="581" spans="1:3">
      <c r="A581" s="125">
        <v>43450.603651620368</v>
      </c>
      <c r="B581" t="s">
        <v>293</v>
      </c>
      <c r="C581" t="s">
        <v>292</v>
      </c>
    </row>
    <row r="582" spans="1:3">
      <c r="A582" s="125">
        <v>43450.610908449074</v>
      </c>
      <c r="B582" t="s">
        <v>293</v>
      </c>
      <c r="C582" t="s">
        <v>292</v>
      </c>
    </row>
    <row r="583" spans="1:3">
      <c r="A583" s="125">
        <v>43450.611809027774</v>
      </c>
      <c r="B583" t="s">
        <v>293</v>
      </c>
      <c r="C583" t="s">
        <v>292</v>
      </c>
    </row>
    <row r="584" spans="1:3">
      <c r="A584" s="125">
        <v>43452.52223865741</v>
      </c>
      <c r="B584" t="s">
        <v>293</v>
      </c>
      <c r="C584" t="s">
        <v>292</v>
      </c>
    </row>
    <row r="585" spans="1:3">
      <c r="A585" s="125">
        <v>43452.538439930555</v>
      </c>
      <c r="B585" t="s">
        <v>293</v>
      </c>
      <c r="C585" t="s">
        <v>292</v>
      </c>
    </row>
    <row r="586" spans="1:3">
      <c r="A586" s="125">
        <v>43452.539432523146</v>
      </c>
      <c r="B586" t="s">
        <v>293</v>
      </c>
      <c r="C586" t="s">
        <v>292</v>
      </c>
    </row>
    <row r="587" spans="1:3">
      <c r="A587" s="125">
        <v>43452.568432754633</v>
      </c>
      <c r="B587" t="s">
        <v>293</v>
      </c>
      <c r="C587" t="s">
        <v>292</v>
      </c>
    </row>
    <row r="588" spans="1:3">
      <c r="A588" s="125">
        <v>43452.620431481482</v>
      </c>
      <c r="B588" t="s">
        <v>293</v>
      </c>
      <c r="C588" t="s">
        <v>292</v>
      </c>
    </row>
    <row r="589" spans="1:3">
      <c r="A589" s="125">
        <v>43452.630141087961</v>
      </c>
      <c r="B589" t="s">
        <v>293</v>
      </c>
      <c r="C589" t="s">
        <v>292</v>
      </c>
    </row>
    <row r="590" spans="1:3">
      <c r="A590" s="125">
        <v>43452.684290856479</v>
      </c>
      <c r="B590" t="s">
        <v>293</v>
      </c>
      <c r="C590" t="s">
        <v>292</v>
      </c>
    </row>
    <row r="591" spans="1:3">
      <c r="A591" s="125">
        <v>43452.776727083336</v>
      </c>
      <c r="B591" t="s">
        <v>293</v>
      </c>
      <c r="C591" t="s">
        <v>292</v>
      </c>
    </row>
    <row r="592" spans="1:3">
      <c r="A592" s="125">
        <v>43453.379653587966</v>
      </c>
      <c r="B592" t="s">
        <v>293</v>
      </c>
      <c r="C592" t="s">
        <v>292</v>
      </c>
    </row>
    <row r="593" spans="1:3">
      <c r="A593" s="125">
        <v>43454.407088194443</v>
      </c>
      <c r="B593" t="s">
        <v>293</v>
      </c>
      <c r="C593" t="s">
        <v>292</v>
      </c>
    </row>
    <row r="594" spans="1:3">
      <c r="A594" s="125">
        <v>43454.430691203706</v>
      </c>
      <c r="B594" t="s">
        <v>293</v>
      </c>
      <c r="C594" t="s">
        <v>292</v>
      </c>
    </row>
    <row r="595" spans="1:3">
      <c r="A595" s="125">
        <v>43454.451630324074</v>
      </c>
      <c r="B595" t="s">
        <v>293</v>
      </c>
      <c r="C595" t="s">
        <v>292</v>
      </c>
    </row>
    <row r="596" spans="1:3">
      <c r="A596" s="125">
        <v>43454.45920636574</v>
      </c>
      <c r="B596" t="s">
        <v>293</v>
      </c>
      <c r="C596" t="s">
        <v>292</v>
      </c>
    </row>
    <row r="597" spans="1:3">
      <c r="A597" s="125">
        <v>43454.464707060186</v>
      </c>
      <c r="B597" t="s">
        <v>293</v>
      </c>
      <c r="C597" t="s">
        <v>292</v>
      </c>
    </row>
    <row r="598" spans="1:3">
      <c r="A598" s="125">
        <v>43454.477789930555</v>
      </c>
      <c r="B598" t="s">
        <v>293</v>
      </c>
      <c r="C598" t="s">
        <v>292</v>
      </c>
    </row>
    <row r="599" spans="1:3">
      <c r="A599" s="125">
        <v>43454.481203587966</v>
      </c>
      <c r="B599" t="s">
        <v>293</v>
      </c>
      <c r="C599" t="s">
        <v>292</v>
      </c>
    </row>
    <row r="600" spans="1:3">
      <c r="A600" s="125">
        <v>43454.484543171297</v>
      </c>
      <c r="B600" t="s">
        <v>293</v>
      </c>
      <c r="C600" t="s">
        <v>292</v>
      </c>
    </row>
    <row r="601" spans="1:3">
      <c r="A601" s="125">
        <v>43454.531449768518</v>
      </c>
      <c r="B601" t="s">
        <v>293</v>
      </c>
      <c r="C601" t="s">
        <v>292</v>
      </c>
    </row>
    <row r="602" spans="1:3">
      <c r="A602" s="125">
        <v>43454.53453715278</v>
      </c>
      <c r="B602" t="s">
        <v>293</v>
      </c>
      <c r="C602" t="s">
        <v>292</v>
      </c>
    </row>
    <row r="603" spans="1:3">
      <c r="A603" s="125">
        <v>43454.541108333331</v>
      </c>
      <c r="B603" t="s">
        <v>293</v>
      </c>
      <c r="C603" t="s">
        <v>292</v>
      </c>
    </row>
    <row r="604" spans="1:3">
      <c r="A604" s="125">
        <v>43454.542193634261</v>
      </c>
      <c r="B604" t="s">
        <v>293</v>
      </c>
      <c r="C604" t="s">
        <v>292</v>
      </c>
    </row>
    <row r="605" spans="1:3">
      <c r="A605" s="125">
        <v>43454.543481250003</v>
      </c>
      <c r="B605" t="s">
        <v>293</v>
      </c>
      <c r="C605" t="s">
        <v>292</v>
      </c>
    </row>
    <row r="606" spans="1:3">
      <c r="A606" s="125">
        <v>43454.573042129632</v>
      </c>
      <c r="B606" t="s">
        <v>293</v>
      </c>
      <c r="C606" t="s">
        <v>292</v>
      </c>
    </row>
    <row r="607" spans="1:3">
      <c r="A607" s="125">
        <v>43454.604530671299</v>
      </c>
      <c r="B607" t="s">
        <v>293</v>
      </c>
      <c r="C607" t="s">
        <v>292</v>
      </c>
    </row>
    <row r="608" spans="1:3">
      <c r="A608" s="125">
        <v>43454.619710300925</v>
      </c>
      <c r="B608" t="s">
        <v>293</v>
      </c>
      <c r="C608" t="s">
        <v>292</v>
      </c>
    </row>
    <row r="609" spans="1:3">
      <c r="A609" s="125">
        <v>43454.633361689812</v>
      </c>
      <c r="B609" t="s">
        <v>293</v>
      </c>
      <c r="C609" t="s">
        <v>292</v>
      </c>
    </row>
    <row r="610" spans="1:3">
      <c r="A610" s="125">
        <v>43454.638909027781</v>
      </c>
      <c r="B610" t="s">
        <v>293</v>
      </c>
      <c r="C610" t="s">
        <v>292</v>
      </c>
    </row>
    <row r="611" spans="1:3">
      <c r="A611" s="125">
        <v>43454.644967939814</v>
      </c>
      <c r="B611" t="s">
        <v>293</v>
      </c>
      <c r="C611" t="s">
        <v>292</v>
      </c>
    </row>
    <row r="612" spans="1:3">
      <c r="A612" s="125">
        <v>43454.997730555559</v>
      </c>
      <c r="B612" t="s">
        <v>293</v>
      </c>
      <c r="C612" t="s">
        <v>292</v>
      </c>
    </row>
    <row r="613" spans="1:3">
      <c r="A613" s="125">
        <v>43454.998488657409</v>
      </c>
      <c r="B613" t="s">
        <v>293</v>
      </c>
      <c r="C613" t="s">
        <v>292</v>
      </c>
    </row>
    <row r="614" spans="1:3">
      <c r="A614" s="125">
        <v>43454.999115625003</v>
      </c>
      <c r="B614" t="s">
        <v>293</v>
      </c>
      <c r="C614" t="s">
        <v>292</v>
      </c>
    </row>
    <row r="615" spans="1:3">
      <c r="A615" s="125">
        <v>43455.355383101851</v>
      </c>
      <c r="B615" t="s">
        <v>293</v>
      </c>
      <c r="C615" t="s">
        <v>292</v>
      </c>
    </row>
    <row r="616" spans="1:3">
      <c r="A616" s="125">
        <v>43476.584761805556</v>
      </c>
      <c r="B616" t="s">
        <v>293</v>
      </c>
      <c r="C616" t="s">
        <v>292</v>
      </c>
    </row>
    <row r="617" spans="1:3">
      <c r="A617" s="125">
        <v>43476.664377430556</v>
      </c>
      <c r="B617" t="s">
        <v>293</v>
      </c>
      <c r="C617" t="s">
        <v>292</v>
      </c>
    </row>
    <row r="618" spans="1:3">
      <c r="A618" s="125">
        <v>43476.667468055559</v>
      </c>
      <c r="B618" t="s">
        <v>293</v>
      </c>
      <c r="C618" t="s">
        <v>292</v>
      </c>
    </row>
    <row r="619" spans="1:3">
      <c r="A619" s="125">
        <v>43476.692792476853</v>
      </c>
      <c r="B619" t="s">
        <v>293</v>
      </c>
      <c r="C619" t="s">
        <v>292</v>
      </c>
    </row>
    <row r="620" spans="1:3">
      <c r="A620" s="125">
        <v>43476.697130787034</v>
      </c>
      <c r="B620" t="s">
        <v>293</v>
      </c>
      <c r="C620" t="s">
        <v>292</v>
      </c>
    </row>
    <row r="621" spans="1:3">
      <c r="A621" s="125">
        <v>43476.698140740744</v>
      </c>
      <c r="B621" t="s">
        <v>293</v>
      </c>
      <c r="C621" t="s">
        <v>292</v>
      </c>
    </row>
    <row r="622" spans="1:3">
      <c r="A622" s="125">
        <v>43477.424167939818</v>
      </c>
      <c r="B622" t="s">
        <v>293</v>
      </c>
      <c r="C622" t="s">
        <v>292</v>
      </c>
    </row>
    <row r="623" spans="1:3">
      <c r="A623" s="125">
        <v>43477.682854861108</v>
      </c>
      <c r="B623" t="s">
        <v>293</v>
      </c>
      <c r="C623" t="s">
        <v>292</v>
      </c>
    </row>
    <row r="624" spans="1:3">
      <c r="A624" s="125">
        <v>43477.73921886574</v>
      </c>
      <c r="B624" t="s">
        <v>293</v>
      </c>
      <c r="C624" t="s">
        <v>292</v>
      </c>
    </row>
    <row r="625" spans="1:3">
      <c r="A625" s="125">
        <v>43477.755000231482</v>
      </c>
      <c r="B625" t="s">
        <v>293</v>
      </c>
      <c r="C625" t="s">
        <v>292</v>
      </c>
    </row>
    <row r="626" spans="1:3">
      <c r="A626" s="125">
        <v>43477.760577199071</v>
      </c>
      <c r="B626" t="s">
        <v>293</v>
      </c>
      <c r="C626" t="s">
        <v>292</v>
      </c>
    </row>
    <row r="627" spans="1:3">
      <c r="A627" s="125">
        <v>43482.020802430554</v>
      </c>
      <c r="B627" t="s">
        <v>293</v>
      </c>
      <c r="C627" t="s">
        <v>292</v>
      </c>
    </row>
    <row r="628" spans="1:3">
      <c r="A628" s="125">
        <v>43482.02593113426</v>
      </c>
      <c r="B628" t="s">
        <v>293</v>
      </c>
      <c r="C628" t="s">
        <v>292</v>
      </c>
    </row>
    <row r="629" spans="1:3">
      <c r="A629" s="125">
        <v>43482.08595497685</v>
      </c>
      <c r="B629" t="s">
        <v>293</v>
      </c>
      <c r="C629" t="s">
        <v>292</v>
      </c>
    </row>
    <row r="630" spans="1:3">
      <c r="A630" s="125">
        <v>43482.086677893516</v>
      </c>
      <c r="B630" t="s">
        <v>293</v>
      </c>
      <c r="C630" t="s">
        <v>292</v>
      </c>
    </row>
    <row r="631" spans="1:3">
      <c r="A631" s="125">
        <v>43484.544149884263</v>
      </c>
      <c r="B631" t="s">
        <v>293</v>
      </c>
      <c r="C631" t="s">
        <v>292</v>
      </c>
    </row>
    <row r="632" spans="1:3">
      <c r="A632" s="125">
        <v>43494.51290671296</v>
      </c>
      <c r="B632" t="s">
        <v>293</v>
      </c>
      <c r="C632" t="s">
        <v>292</v>
      </c>
    </row>
    <row r="633" spans="1:3">
      <c r="A633" s="125">
        <v>43494.557824768519</v>
      </c>
      <c r="B633" t="s">
        <v>293</v>
      </c>
      <c r="C633" t="s">
        <v>292</v>
      </c>
    </row>
    <row r="634" spans="1:3">
      <c r="A634" s="125">
        <v>43508.046862499999</v>
      </c>
      <c r="B634" t="s">
        <v>293</v>
      </c>
      <c r="C634" t="s">
        <v>292</v>
      </c>
    </row>
    <row r="635" spans="1:3">
      <c r="A635" s="125">
        <v>43508.061615740742</v>
      </c>
      <c r="B635" t="s">
        <v>293</v>
      </c>
      <c r="C635" t="s">
        <v>292</v>
      </c>
    </row>
    <row r="636" spans="1:3">
      <c r="A636" s="125">
        <v>43546.701067245369</v>
      </c>
      <c r="B636" t="s">
        <v>293</v>
      </c>
      <c r="C636" t="s">
        <v>292</v>
      </c>
    </row>
    <row r="637" spans="1:3">
      <c r="A637" s="125">
        <v>43584.943193055558</v>
      </c>
      <c r="B637" t="s">
        <v>293</v>
      </c>
      <c r="C637" t="s">
        <v>292</v>
      </c>
    </row>
    <row r="638" spans="1:3">
      <c r="A638" s="125">
        <v>43584.95607349537</v>
      </c>
      <c r="B638" t="s">
        <v>293</v>
      </c>
      <c r="C638" t="s">
        <v>292</v>
      </c>
    </row>
    <row r="639" spans="1:3">
      <c r="A639" s="125">
        <v>43584.957747916669</v>
      </c>
      <c r="B639" t="s">
        <v>310</v>
      </c>
      <c r="C639" t="s">
        <v>295</v>
      </c>
    </row>
    <row r="640" spans="1:3">
      <c r="A640" s="125">
        <v>43584.967640162038</v>
      </c>
      <c r="B640" t="s">
        <v>293</v>
      </c>
      <c r="C640" t="s">
        <v>292</v>
      </c>
    </row>
    <row r="641" spans="1:3">
      <c r="A641" s="125">
        <v>43584.969689004633</v>
      </c>
      <c r="B641" t="s">
        <v>293</v>
      </c>
      <c r="C641" t="s">
        <v>292</v>
      </c>
    </row>
    <row r="642" spans="1:3">
      <c r="A642" s="125">
        <v>43584.982322337964</v>
      </c>
      <c r="B642" t="s">
        <v>293</v>
      </c>
      <c r="C642" t="s">
        <v>292</v>
      </c>
    </row>
    <row r="643" spans="1:3">
      <c r="A643" s="125">
        <v>43584.984439236112</v>
      </c>
      <c r="B643" t="s">
        <v>293</v>
      </c>
      <c r="C643" t="s">
        <v>292</v>
      </c>
    </row>
    <row r="644" spans="1:3">
      <c r="A644" s="125">
        <v>43587.030550578704</v>
      </c>
      <c r="B644" t="s">
        <v>293</v>
      </c>
      <c r="C644" t="s">
        <v>292</v>
      </c>
    </row>
    <row r="645" spans="1:3">
      <c r="A645" s="125">
        <v>43587.054639004629</v>
      </c>
      <c r="B645" t="s">
        <v>293</v>
      </c>
      <c r="C645" t="s">
        <v>292</v>
      </c>
    </row>
    <row r="646" spans="1:3">
      <c r="A646" s="125">
        <v>43587.522625810183</v>
      </c>
      <c r="B646" t="s">
        <v>293</v>
      </c>
      <c r="C646" t="s">
        <v>292</v>
      </c>
    </row>
    <row r="647" spans="1:3">
      <c r="A647" s="125">
        <v>43588.943454282409</v>
      </c>
      <c r="B647" t="s">
        <v>293</v>
      </c>
      <c r="C647" t="s">
        <v>292</v>
      </c>
    </row>
    <row r="648" spans="1:3">
      <c r="A648" s="125">
        <v>43588.990332638889</v>
      </c>
      <c r="B648" t="s">
        <v>293</v>
      </c>
      <c r="C648" t="s">
        <v>292</v>
      </c>
    </row>
    <row r="649" spans="1:3">
      <c r="A649" s="125">
        <v>43589.032903472224</v>
      </c>
      <c r="B649" t="s">
        <v>293</v>
      </c>
      <c r="C649" t="s">
        <v>292</v>
      </c>
    </row>
    <row r="650" spans="1:3">
      <c r="A650" s="125">
        <v>43589.05663298611</v>
      </c>
      <c r="B650" t="s">
        <v>293</v>
      </c>
      <c r="C650" t="s">
        <v>292</v>
      </c>
    </row>
    <row r="651" spans="1:3">
      <c r="A651" s="125">
        <v>43589.059053472221</v>
      </c>
      <c r="B651" t="s">
        <v>293</v>
      </c>
      <c r="C651" t="s">
        <v>292</v>
      </c>
    </row>
    <row r="652" spans="1:3">
      <c r="A652" s="125">
        <v>43589.060300694444</v>
      </c>
      <c r="B652" t="s">
        <v>293</v>
      </c>
      <c r="C652" t="s">
        <v>292</v>
      </c>
    </row>
    <row r="653" spans="1:3">
      <c r="A653" s="125">
        <v>43589.063772106485</v>
      </c>
      <c r="B653" t="s">
        <v>293</v>
      </c>
      <c r="C653" t="s">
        <v>292</v>
      </c>
    </row>
    <row r="654" spans="1:3">
      <c r="A654" s="125">
        <v>43589.065819328702</v>
      </c>
      <c r="B654" t="s">
        <v>293</v>
      </c>
      <c r="C654" t="s">
        <v>292</v>
      </c>
    </row>
    <row r="655" spans="1:3">
      <c r="A655" s="125">
        <v>43589.067241666664</v>
      </c>
      <c r="B655" t="s">
        <v>293</v>
      </c>
      <c r="C655" t="s">
        <v>292</v>
      </c>
    </row>
    <row r="656" spans="1:3">
      <c r="A656" s="125">
        <v>43592.032123495374</v>
      </c>
      <c r="B656" t="s">
        <v>293</v>
      </c>
      <c r="C656" t="s">
        <v>292</v>
      </c>
    </row>
    <row r="657" spans="1:3">
      <c r="A657" s="125">
        <v>43592.606349189817</v>
      </c>
      <c r="B657" t="s">
        <v>293</v>
      </c>
      <c r="C657" t="s">
        <v>292</v>
      </c>
    </row>
    <row r="658" spans="1:3">
      <c r="A658" s="125">
        <v>43592.624225347223</v>
      </c>
      <c r="B658" t="s">
        <v>293</v>
      </c>
      <c r="C658" t="s">
        <v>292</v>
      </c>
    </row>
    <row r="659" spans="1:3">
      <c r="A659" s="125">
        <v>43593.433837731478</v>
      </c>
      <c r="B659" t="s">
        <v>293</v>
      </c>
      <c r="C659" t="s">
        <v>292</v>
      </c>
    </row>
    <row r="660" spans="1:3">
      <c r="A660" s="125">
        <v>43593.497442939813</v>
      </c>
      <c r="B660" t="s">
        <v>293</v>
      </c>
      <c r="C660" t="s">
        <v>292</v>
      </c>
    </row>
    <row r="661" spans="1:3">
      <c r="A661" s="125">
        <v>43597.987725347222</v>
      </c>
      <c r="B661" t="s">
        <v>293</v>
      </c>
      <c r="C661" t="s">
        <v>292</v>
      </c>
    </row>
    <row r="662" spans="1:3">
      <c r="A662" s="125">
        <v>43598.002624884262</v>
      </c>
      <c r="B662" t="s">
        <v>293</v>
      </c>
      <c r="C662" t="s">
        <v>292</v>
      </c>
    </row>
    <row r="663" spans="1:3">
      <c r="A663" s="125">
        <v>43599.843650925926</v>
      </c>
      <c r="B663" t="s">
        <v>293</v>
      </c>
      <c r="C663" t="s">
        <v>292</v>
      </c>
    </row>
    <row r="664" spans="1:3">
      <c r="A664" s="125">
        <v>43602.993846874997</v>
      </c>
      <c r="B664" t="s">
        <v>293</v>
      </c>
      <c r="C664" t="s">
        <v>292</v>
      </c>
    </row>
    <row r="665" spans="1:3">
      <c r="A665" s="125">
        <v>43605.48641041667</v>
      </c>
      <c r="B665" t="s">
        <v>293</v>
      </c>
      <c r="C665" t="s">
        <v>292</v>
      </c>
    </row>
    <row r="666" spans="1:3">
      <c r="A666" s="125">
        <v>43606.389406134258</v>
      </c>
      <c r="B666" t="s">
        <v>293</v>
      </c>
      <c r="C666" t="s">
        <v>292</v>
      </c>
    </row>
    <row r="667" spans="1:3">
      <c r="A667" s="125">
        <v>43619.42116377315</v>
      </c>
      <c r="B667" t="s">
        <v>293</v>
      </c>
      <c r="C667" t="s">
        <v>292</v>
      </c>
    </row>
    <row r="668" spans="1:3">
      <c r="A668" s="125">
        <v>43619.423545949074</v>
      </c>
      <c r="B668" t="s">
        <v>293</v>
      </c>
      <c r="C668" t="s">
        <v>292</v>
      </c>
    </row>
    <row r="669" spans="1:3">
      <c r="A669" s="125">
        <v>43619.803561342589</v>
      </c>
      <c r="B669" t="s">
        <v>293</v>
      </c>
      <c r="C669" t="s">
        <v>292</v>
      </c>
    </row>
    <row r="670" spans="1:3">
      <c r="A670" s="125">
        <v>43635.530357523145</v>
      </c>
      <c r="B670" t="s">
        <v>293</v>
      </c>
      <c r="C670" t="s">
        <v>292</v>
      </c>
    </row>
    <row r="671" spans="1:3">
      <c r="A671" s="125">
        <v>43644.463807291664</v>
      </c>
      <c r="B671" t="s">
        <v>293</v>
      </c>
      <c r="C671" t="s">
        <v>292</v>
      </c>
    </row>
    <row r="672" spans="1:3">
      <c r="A672" s="125">
        <v>43644.477205555559</v>
      </c>
      <c r="B672" t="s">
        <v>293</v>
      </c>
      <c r="C672" t="s">
        <v>292</v>
      </c>
    </row>
    <row r="673" spans="1:3">
      <c r="A673" s="125">
        <v>43644.483041087966</v>
      </c>
      <c r="B673" t="s">
        <v>293</v>
      </c>
      <c r="C673" t="s">
        <v>292</v>
      </c>
    </row>
    <row r="674" spans="1:3">
      <c r="A674" s="125">
        <v>43644.635761458332</v>
      </c>
      <c r="B674" t="s">
        <v>293</v>
      </c>
      <c r="C674" t="s">
        <v>292</v>
      </c>
    </row>
    <row r="675" spans="1:3">
      <c r="A675" s="125">
        <v>43644.643213888892</v>
      </c>
      <c r="B675" t="s">
        <v>293</v>
      </c>
      <c r="C675" t="s">
        <v>292</v>
      </c>
    </row>
    <row r="676" spans="1:3">
      <c r="A676" s="125">
        <v>43644.655915972224</v>
      </c>
      <c r="B676" t="s">
        <v>293</v>
      </c>
      <c r="C676" t="s">
        <v>292</v>
      </c>
    </row>
    <row r="677" spans="1:3">
      <c r="A677" s="125">
        <v>43647.398479861113</v>
      </c>
      <c r="B677" t="s">
        <v>293</v>
      </c>
      <c r="C677" t="s">
        <v>292</v>
      </c>
    </row>
    <row r="678" spans="1:3">
      <c r="A678" s="125">
        <v>43647.441549768519</v>
      </c>
      <c r="B678" t="s">
        <v>293</v>
      </c>
      <c r="C678" t="s">
        <v>292</v>
      </c>
    </row>
    <row r="679" spans="1:3">
      <c r="A679" s="125">
        <v>43647.444671180558</v>
      </c>
      <c r="B679" t="s">
        <v>293</v>
      </c>
      <c r="C679" t="s">
        <v>292</v>
      </c>
    </row>
    <row r="680" spans="1:3">
      <c r="A680" s="125">
        <v>43648.573863888887</v>
      </c>
      <c r="B680" t="s">
        <v>293</v>
      </c>
      <c r="C680" t="s">
        <v>292</v>
      </c>
    </row>
    <row r="681" spans="1:3">
      <c r="A681" s="125">
        <v>43651.451537152781</v>
      </c>
      <c r="B681" t="s">
        <v>293</v>
      </c>
      <c r="C681" t="s">
        <v>292</v>
      </c>
    </row>
    <row r="682" spans="1:3">
      <c r="A682" s="125">
        <v>43651.689283680556</v>
      </c>
      <c r="B682" t="s">
        <v>293</v>
      </c>
      <c r="C682" t="s">
        <v>292</v>
      </c>
    </row>
    <row r="683" spans="1:3">
      <c r="A683" s="125">
        <v>43652.420923726851</v>
      </c>
      <c r="B683" t="s">
        <v>293</v>
      </c>
      <c r="C683" t="s">
        <v>292</v>
      </c>
    </row>
    <row r="684" spans="1:3">
      <c r="A684" s="125">
        <v>43652.447030208335</v>
      </c>
      <c r="B684" t="s">
        <v>293</v>
      </c>
      <c r="C684" t="s">
        <v>292</v>
      </c>
    </row>
    <row r="685" spans="1:3">
      <c r="A685" s="125">
        <v>43652.519020601852</v>
      </c>
      <c r="B685" t="s">
        <v>293</v>
      </c>
      <c r="C685" t="s">
        <v>292</v>
      </c>
    </row>
    <row r="686" spans="1:3">
      <c r="A686" s="125">
        <v>43654.652766435189</v>
      </c>
      <c r="B686" t="s">
        <v>293</v>
      </c>
      <c r="C686" t="s">
        <v>292</v>
      </c>
    </row>
    <row r="687" spans="1:3">
      <c r="A687" s="125">
        <v>43655.383966435184</v>
      </c>
      <c r="B687" t="s">
        <v>293</v>
      </c>
      <c r="C687" t="s">
        <v>292</v>
      </c>
    </row>
    <row r="688" spans="1:3">
      <c r="A688" s="125">
        <v>43655.386003240739</v>
      </c>
      <c r="B688" t="s">
        <v>293</v>
      </c>
      <c r="C688" t="s">
        <v>292</v>
      </c>
    </row>
    <row r="689" spans="1:3">
      <c r="A689" s="125">
        <v>43655.445931134258</v>
      </c>
      <c r="B689" t="s">
        <v>293</v>
      </c>
      <c r="C689" t="s">
        <v>292</v>
      </c>
    </row>
    <row r="690" spans="1:3">
      <c r="A690" s="125">
        <v>43655.505855208336</v>
      </c>
      <c r="B690" t="s">
        <v>293</v>
      </c>
      <c r="C690" t="s">
        <v>292</v>
      </c>
    </row>
    <row r="691" spans="1:3">
      <c r="A691" s="125">
        <v>43655.515186805555</v>
      </c>
      <c r="B691" t="s">
        <v>293</v>
      </c>
      <c r="C691" t="s">
        <v>292</v>
      </c>
    </row>
    <row r="692" spans="1:3">
      <c r="A692" s="125">
        <v>43656.494867013891</v>
      </c>
      <c r="B692" t="s">
        <v>293</v>
      </c>
      <c r="C692" t="s">
        <v>292</v>
      </c>
    </row>
    <row r="693" spans="1:3">
      <c r="A693" s="125">
        <v>43656.515018055557</v>
      </c>
      <c r="B693" t="s">
        <v>293</v>
      </c>
      <c r="C693" t="s">
        <v>292</v>
      </c>
    </row>
    <row r="694" spans="1:3">
      <c r="A694" s="125">
        <v>43656.676987847219</v>
      </c>
      <c r="B694" t="s">
        <v>293</v>
      </c>
      <c r="C694" t="s">
        <v>292</v>
      </c>
    </row>
    <row r="695" spans="1:3">
      <c r="A695" s="125">
        <v>43657.525328587966</v>
      </c>
      <c r="B695" t="s">
        <v>293</v>
      </c>
      <c r="C695" t="s">
        <v>292</v>
      </c>
    </row>
    <row r="696" spans="1:3">
      <c r="A696" s="125">
        <v>43657.689861805557</v>
      </c>
      <c r="B696" t="s">
        <v>293</v>
      </c>
      <c r="C696" t="s">
        <v>292</v>
      </c>
    </row>
    <row r="697" spans="1:3">
      <c r="A697" s="125">
        <v>43657.723068749998</v>
      </c>
      <c r="B697" t="s">
        <v>293</v>
      </c>
      <c r="C697" t="s">
        <v>292</v>
      </c>
    </row>
    <row r="698" spans="1:3">
      <c r="A698" s="125">
        <v>43658.511718055554</v>
      </c>
      <c r="B698" t="s">
        <v>293</v>
      </c>
      <c r="C698" t="s">
        <v>292</v>
      </c>
    </row>
    <row r="699" spans="1:3">
      <c r="A699" s="125">
        <v>43658.517494097221</v>
      </c>
      <c r="B699" t="s">
        <v>293</v>
      </c>
      <c r="C699" t="s">
        <v>292</v>
      </c>
    </row>
    <row r="700" spans="1:3">
      <c r="A700" s="125">
        <v>43658.673183564817</v>
      </c>
      <c r="B700" t="s">
        <v>293</v>
      </c>
      <c r="C700" t="s">
        <v>292</v>
      </c>
    </row>
    <row r="701" spans="1:3">
      <c r="A701" s="125">
        <v>43658.706550000003</v>
      </c>
      <c r="B701" t="s">
        <v>293</v>
      </c>
      <c r="C701" t="s">
        <v>292</v>
      </c>
    </row>
    <row r="702" spans="1:3">
      <c r="A702" s="125">
        <v>43658.709547800929</v>
      </c>
      <c r="B702" t="s">
        <v>293</v>
      </c>
      <c r="C702" t="s">
        <v>292</v>
      </c>
    </row>
    <row r="703" spans="1:3">
      <c r="A703" s="125">
        <v>43658.717535995369</v>
      </c>
      <c r="B703" t="s">
        <v>293</v>
      </c>
      <c r="C703" t="s">
        <v>292</v>
      </c>
    </row>
    <row r="704" spans="1:3">
      <c r="A704" s="125">
        <v>43659.501024305559</v>
      </c>
      <c r="B704" t="s">
        <v>293</v>
      </c>
      <c r="C704" t="s">
        <v>292</v>
      </c>
    </row>
    <row r="705" spans="1:3">
      <c r="A705" s="125">
        <v>43661.58654571759</v>
      </c>
      <c r="B705" t="s">
        <v>293</v>
      </c>
      <c r="C705" t="s">
        <v>292</v>
      </c>
    </row>
    <row r="706" spans="1:3">
      <c r="A706" s="125">
        <v>43661.603141666666</v>
      </c>
      <c r="B706" t="s">
        <v>293</v>
      </c>
      <c r="C706" t="s">
        <v>292</v>
      </c>
    </row>
    <row r="707" spans="1:3">
      <c r="A707" s="125">
        <v>43661.603937962966</v>
      </c>
      <c r="B707" t="s">
        <v>293</v>
      </c>
      <c r="C707" t="s">
        <v>292</v>
      </c>
    </row>
    <row r="708" spans="1:3">
      <c r="A708" s="125">
        <v>43661.605837037037</v>
      </c>
      <c r="B708" t="s">
        <v>293</v>
      </c>
      <c r="C708" t="s">
        <v>292</v>
      </c>
    </row>
    <row r="709" spans="1:3">
      <c r="A709" s="125">
        <v>43661.606908796297</v>
      </c>
      <c r="B709" t="s">
        <v>293</v>
      </c>
      <c r="C709" t="s">
        <v>292</v>
      </c>
    </row>
    <row r="710" spans="1:3">
      <c r="A710" s="125">
        <v>43662.544154398151</v>
      </c>
      <c r="B710" t="s">
        <v>293</v>
      </c>
      <c r="C710" t="s">
        <v>292</v>
      </c>
    </row>
    <row r="711" spans="1:3">
      <c r="A711" s="125">
        <v>43774.85186909722</v>
      </c>
      <c r="B711" t="s">
        <v>293</v>
      </c>
      <c r="C711" t="s">
        <v>292</v>
      </c>
    </row>
    <row r="712" spans="1:3">
      <c r="A712" s="125">
        <v>43775.764690046293</v>
      </c>
      <c r="B712" t="s">
        <v>293</v>
      </c>
      <c r="C712" t="s">
        <v>292</v>
      </c>
    </row>
    <row r="713" spans="1:3">
      <c r="A713" s="125">
        <v>43812.707835416666</v>
      </c>
      <c r="B713" t="s">
        <v>293</v>
      </c>
      <c r="C713" t="s">
        <v>292</v>
      </c>
    </row>
    <row r="714" spans="1:3">
      <c r="A714" s="125">
        <v>43867.415190856482</v>
      </c>
      <c r="B714" t="s">
        <v>293</v>
      </c>
      <c r="C714" t="s">
        <v>292</v>
      </c>
    </row>
    <row r="715" spans="1:3">
      <c r="A715" s="125">
        <v>43867.493630092591</v>
      </c>
      <c r="B715" t="s">
        <v>293</v>
      </c>
      <c r="C715" t="s">
        <v>292</v>
      </c>
    </row>
    <row r="716" spans="1:3">
      <c r="A716" s="125">
        <v>43867.494345601852</v>
      </c>
      <c r="B716" t="s">
        <v>293</v>
      </c>
      <c r="C716" t="s">
        <v>292</v>
      </c>
    </row>
    <row r="717" spans="1:3">
      <c r="A717" s="125">
        <v>43880.710504282404</v>
      </c>
      <c r="B717" t="s">
        <v>293</v>
      </c>
      <c r="C717" t="s">
        <v>292</v>
      </c>
    </row>
    <row r="718" spans="1:3">
      <c r="A718" s="125">
        <v>43880.762982175926</v>
      </c>
      <c r="B718" t="s">
        <v>293</v>
      </c>
      <c r="C718" t="s">
        <v>292</v>
      </c>
    </row>
    <row r="719" spans="1:3">
      <c r="A719" s="125">
        <v>43881.406509375003</v>
      </c>
      <c r="B719" t="s">
        <v>293</v>
      </c>
      <c r="C719" t="s">
        <v>292</v>
      </c>
    </row>
    <row r="720" spans="1:3">
      <c r="A720" s="125">
        <v>43882.28688634259</v>
      </c>
      <c r="B720" t="s">
        <v>293</v>
      </c>
      <c r="C720" t="s">
        <v>292</v>
      </c>
    </row>
    <row r="721" spans="1:3">
      <c r="A721" s="125">
        <v>43882.288211342595</v>
      </c>
      <c r="B721" t="s">
        <v>293</v>
      </c>
      <c r="C721" t="s">
        <v>292</v>
      </c>
    </row>
    <row r="722" spans="1:3">
      <c r="A722" s="125">
        <v>43882.649474768521</v>
      </c>
      <c r="B722" t="s">
        <v>293</v>
      </c>
      <c r="C722" t="s">
        <v>292</v>
      </c>
    </row>
    <row r="723" spans="1:3">
      <c r="A723" s="125">
        <v>43882.657545717593</v>
      </c>
      <c r="B723" t="s">
        <v>310</v>
      </c>
      <c r="C723" t="s">
        <v>295</v>
      </c>
    </row>
    <row r="724" spans="1:3">
      <c r="A724" s="125">
        <v>43882.658237847223</v>
      </c>
      <c r="B724" t="s">
        <v>499</v>
      </c>
      <c r="C724" t="s">
        <v>295</v>
      </c>
    </row>
    <row r="725" spans="1:3">
      <c r="A725" s="125">
        <v>43882.660832407404</v>
      </c>
      <c r="B725" t="s">
        <v>500</v>
      </c>
      <c r="C725" t="s">
        <v>295</v>
      </c>
    </row>
    <row r="726" spans="1:3">
      <c r="A726" s="125">
        <v>43882.663738657408</v>
      </c>
      <c r="B726" t="s">
        <v>506</v>
      </c>
      <c r="C726" t="s">
        <v>295</v>
      </c>
    </row>
    <row r="727" spans="1:3">
      <c r="A727" s="125">
        <v>43882.664616550923</v>
      </c>
      <c r="B727" t="s">
        <v>506</v>
      </c>
      <c r="C727" t="s">
        <v>295</v>
      </c>
    </row>
    <row r="728" spans="1:3">
      <c r="A728" s="125">
        <v>43882.695646180553</v>
      </c>
      <c r="B728" t="s">
        <v>293</v>
      </c>
      <c r="C728" t="s">
        <v>292</v>
      </c>
    </row>
    <row r="729" spans="1:3">
      <c r="A729" s="125">
        <v>43882.699459606483</v>
      </c>
      <c r="B729" t="s">
        <v>293</v>
      </c>
      <c r="C729" t="s">
        <v>292</v>
      </c>
    </row>
    <row r="730" spans="1:3">
      <c r="A730" s="125">
        <v>43883.434840393522</v>
      </c>
      <c r="B730" t="s">
        <v>293</v>
      </c>
      <c r="C730" t="s">
        <v>292</v>
      </c>
    </row>
    <row r="731" spans="1:3">
      <c r="A731" s="125">
        <v>43887.36216527778</v>
      </c>
      <c r="B731" t="s">
        <v>293</v>
      </c>
      <c r="C731" t="s">
        <v>292</v>
      </c>
    </row>
    <row r="732" spans="1:3">
      <c r="A732" s="125">
        <v>43902.40673599537</v>
      </c>
      <c r="B732" t="s">
        <v>293</v>
      </c>
      <c r="C732" t="s">
        <v>292</v>
      </c>
    </row>
    <row r="733" spans="1:3">
      <c r="A733" s="125">
        <v>43902.414158217594</v>
      </c>
      <c r="B733" t="s">
        <v>293</v>
      </c>
      <c r="C733" t="s">
        <v>292</v>
      </c>
    </row>
    <row r="734" spans="1:3">
      <c r="A734" s="125">
        <v>43902.416391435188</v>
      </c>
      <c r="B734" t="s">
        <v>293</v>
      </c>
      <c r="C734" t="s">
        <v>292</v>
      </c>
    </row>
    <row r="735" spans="1:3">
      <c r="A735" s="125">
        <v>43903.52280590278</v>
      </c>
      <c r="B735" t="s">
        <v>293</v>
      </c>
      <c r="C735" t="s">
        <v>292</v>
      </c>
    </row>
    <row r="736" spans="1:3">
      <c r="A736" s="125">
        <v>43924.976163657404</v>
      </c>
      <c r="B736" t="s">
        <v>293</v>
      </c>
      <c r="C736" t="s">
        <v>292</v>
      </c>
    </row>
    <row r="737" spans="1:3">
      <c r="A737" s="125">
        <v>43927.973419097223</v>
      </c>
      <c r="B737" t="s">
        <v>293</v>
      </c>
      <c r="C737" t="s">
        <v>292</v>
      </c>
    </row>
    <row r="738" spans="1:3">
      <c r="A738" s="125">
        <v>43979.661332175929</v>
      </c>
      <c r="B738" t="s">
        <v>293</v>
      </c>
      <c r="C738" t="s">
        <v>292</v>
      </c>
    </row>
    <row r="739" spans="1:3">
      <c r="A739" s="125">
        <v>43986.413170138891</v>
      </c>
      <c r="B739" t="s">
        <v>293</v>
      </c>
      <c r="C739" t="s">
        <v>292</v>
      </c>
    </row>
    <row r="740" spans="1:3">
      <c r="A740" s="125">
        <v>43986.424785995368</v>
      </c>
      <c r="B740" t="s">
        <v>293</v>
      </c>
      <c r="C740" t="s">
        <v>292</v>
      </c>
    </row>
    <row r="741" spans="1:3">
      <c r="A741" s="125">
        <v>44030.425119328705</v>
      </c>
      <c r="B741" t="s">
        <v>293</v>
      </c>
      <c r="C741" t="s">
        <v>292</v>
      </c>
    </row>
    <row r="742" spans="1:3">
      <c r="A742" s="125">
        <v>44050.418153240738</v>
      </c>
      <c r="B742" t="s">
        <v>293</v>
      </c>
      <c r="C742" t="s">
        <v>292</v>
      </c>
    </row>
    <row r="743" spans="1:3">
      <c r="A743" s="125">
        <v>44044.538075694443</v>
      </c>
      <c r="B743" t="s">
        <v>293</v>
      </c>
      <c r="C743" t="s">
        <v>292</v>
      </c>
    </row>
    <row r="744" spans="1:3">
      <c r="A744" s="125">
        <v>44105.539830902781</v>
      </c>
      <c r="B744" t="s">
        <v>293</v>
      </c>
      <c r="C744" t="s">
        <v>292</v>
      </c>
    </row>
    <row r="745" spans="1:3">
      <c r="A745" s="125">
        <v>44355.508281134258</v>
      </c>
      <c r="B745" t="s">
        <v>293</v>
      </c>
      <c r="C745" t="s">
        <v>292</v>
      </c>
    </row>
    <row r="746" spans="1:3">
      <c r="A746" s="125">
        <v>44413.674916435186</v>
      </c>
      <c r="B746" t="s">
        <v>293</v>
      </c>
      <c r="C746" t="s">
        <v>292</v>
      </c>
    </row>
    <row r="747" spans="1:3">
      <c r="A747" s="125">
        <v>44432.493430902781</v>
      </c>
      <c r="B747" t="s">
        <v>293</v>
      </c>
      <c r="C747" t="s">
        <v>292</v>
      </c>
    </row>
    <row r="748" spans="1:3">
      <c r="A748" s="125">
        <v>44450.520012731482</v>
      </c>
      <c r="B748" t="s">
        <v>293</v>
      </c>
      <c r="C748" t="s">
        <v>292</v>
      </c>
    </row>
    <row r="749" spans="1:3">
      <c r="A749" s="125">
        <v>44455.464890972224</v>
      </c>
      <c r="B749" t="s">
        <v>293</v>
      </c>
      <c r="C749" t="s">
        <v>292</v>
      </c>
    </row>
    <row r="750" spans="1:3">
      <c r="A750" s="125">
        <v>44571.757770601849</v>
      </c>
      <c r="B750" t="s">
        <v>293</v>
      </c>
      <c r="C750" t="s">
        <v>292</v>
      </c>
    </row>
    <row r="751" spans="1:3">
      <c r="A751" s="125">
        <v>44574.749725578702</v>
      </c>
      <c r="B751" t="s">
        <v>293</v>
      </c>
      <c r="C751" t="s">
        <v>292</v>
      </c>
    </row>
    <row r="752" spans="1:3">
      <c r="A752" s="125">
        <v>44587.714566782408</v>
      </c>
      <c r="B752" t="s">
        <v>293</v>
      </c>
      <c r="C752" t="s">
        <v>292</v>
      </c>
    </row>
    <row r="753" spans="1:3">
      <c r="A753" s="125">
        <v>44611.687281365739</v>
      </c>
      <c r="B753" t="s">
        <v>293</v>
      </c>
      <c r="C753" t="s">
        <v>292</v>
      </c>
    </row>
    <row r="754" spans="1:3">
      <c r="A754" s="125">
        <v>44613.553210763886</v>
      </c>
      <c r="B754" t="s">
        <v>293</v>
      </c>
      <c r="C754" t="s">
        <v>292</v>
      </c>
    </row>
    <row r="755" spans="1:3">
      <c r="A755" s="125">
        <v>44632.433493518518</v>
      </c>
      <c r="B755" t="s">
        <v>293</v>
      </c>
      <c r="C755" t="s">
        <v>292</v>
      </c>
    </row>
    <row r="756" spans="1:3">
      <c r="A756" s="125">
        <v>44896.63537546296</v>
      </c>
      <c r="B756" t="s">
        <v>293</v>
      </c>
      <c r="C756" t="s">
        <v>292</v>
      </c>
    </row>
    <row r="757" spans="1:3">
      <c r="A757" s="125">
        <v>44935.429654050924</v>
      </c>
      <c r="B757" t="s">
        <v>293</v>
      </c>
      <c r="C757" t="s">
        <v>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2"/>
  <dimension ref="A1"/>
  <sheetViews>
    <sheetView workbookViewId="0">
      <selection activeCell="B18" sqref="B18"/>
    </sheetView>
  </sheetViews>
  <sheetFormatPr baseColWidth="10" defaultRowHeight="15"/>
  <sheetData/>
  <pageMargins left="0.7" right="0.7" top="0.75" bottom="0.75" header="0.3" footer="0.3"/>
  <pageSetup orientation="portrait" horizontalDpi="120" verticalDpi="7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12</xdr:col>
                    <xdr:colOff>485775</xdr:colOff>
                    <xdr:row>1</xdr:row>
                    <xdr:rowOff>76200</xdr:rowOff>
                  </from>
                  <to>
                    <xdr:col>13</xdr:col>
                    <xdr:colOff>504825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B13"/>
  <sheetViews>
    <sheetView workbookViewId="0">
      <selection activeCell="B18" sqref="B18"/>
    </sheetView>
  </sheetViews>
  <sheetFormatPr baseColWidth="10" defaultColWidth="10.7109375" defaultRowHeight="15"/>
  <cols>
    <col min="1" max="1" width="16.85546875" customWidth="1"/>
    <col min="2" max="2" width="24.42578125" customWidth="1"/>
  </cols>
  <sheetData>
    <row r="1" spans="1:2">
      <c r="A1" t="s">
        <v>27</v>
      </c>
      <c r="B1" t="s">
        <v>28</v>
      </c>
    </row>
    <row r="2" spans="1:2">
      <c r="A2" t="s">
        <v>29</v>
      </c>
      <c r="B2" t="s">
        <v>36</v>
      </c>
    </row>
    <row r="3" spans="1:2">
      <c r="A3" t="s">
        <v>30</v>
      </c>
      <c r="B3" t="s">
        <v>37</v>
      </c>
    </row>
    <row r="4" spans="1:2">
      <c r="A4" t="s">
        <v>31</v>
      </c>
      <c r="B4" t="s">
        <v>38</v>
      </c>
    </row>
    <row r="5" spans="1:2">
      <c r="A5" t="s">
        <v>32</v>
      </c>
      <c r="B5" t="s">
        <v>39</v>
      </c>
    </row>
    <row r="6" spans="1:2">
      <c r="A6" t="s">
        <v>33</v>
      </c>
      <c r="B6" t="s">
        <v>40</v>
      </c>
    </row>
    <row r="7" spans="1:2">
      <c r="A7" t="s">
        <v>34</v>
      </c>
      <c r="B7" t="s">
        <v>41</v>
      </c>
    </row>
    <row r="8" spans="1:2">
      <c r="A8" t="s">
        <v>35</v>
      </c>
      <c r="B8" t="s">
        <v>42</v>
      </c>
    </row>
    <row r="9" spans="1:2">
      <c r="A9" t="s">
        <v>64</v>
      </c>
      <c r="B9" t="s">
        <v>65</v>
      </c>
    </row>
    <row r="10" spans="1:2">
      <c r="A10" t="s">
        <v>67</v>
      </c>
      <c r="B10" t="s">
        <v>67</v>
      </c>
    </row>
    <row r="11" spans="1:2">
      <c r="A11" t="s">
        <v>68</v>
      </c>
    </row>
    <row r="12" spans="1:2">
      <c r="A12" t="s">
        <v>69</v>
      </c>
    </row>
    <row r="13" spans="1:2">
      <c r="A13" t="s">
        <v>126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C13"/>
  <sheetViews>
    <sheetView workbookViewId="0">
      <selection activeCell="R37" sqref="R37"/>
    </sheetView>
  </sheetViews>
  <sheetFormatPr baseColWidth="10" defaultColWidth="10.7109375" defaultRowHeight="15"/>
  <sheetData>
    <row r="1" spans="1:3">
      <c r="A1" t="s">
        <v>17</v>
      </c>
      <c r="B1" t="s">
        <v>18</v>
      </c>
      <c r="C1" t="s">
        <v>92</v>
      </c>
    </row>
    <row r="2" spans="1:3">
      <c r="A2" t="s">
        <v>19</v>
      </c>
      <c r="B2" s="19">
        <f ca="1">TODAY()</f>
        <v>45747</v>
      </c>
      <c r="C2" s="6" t="s">
        <v>74</v>
      </c>
    </row>
    <row r="3" spans="1:3">
      <c r="A3" t="s">
        <v>20</v>
      </c>
      <c r="B3" s="19">
        <f t="shared" ref="B3:B13" ca="1" si="0">TODAY()</f>
        <v>45747</v>
      </c>
      <c r="C3" s="6" t="s">
        <v>93</v>
      </c>
    </row>
    <row r="4" spans="1:3">
      <c r="A4" t="s">
        <v>21</v>
      </c>
      <c r="B4" s="19">
        <f t="shared" ca="1" si="0"/>
        <v>45747</v>
      </c>
      <c r="C4" s="6" t="s">
        <v>94</v>
      </c>
    </row>
    <row r="5" spans="1:3">
      <c r="A5" t="s">
        <v>22</v>
      </c>
      <c r="B5" s="19">
        <f t="shared" ca="1" si="0"/>
        <v>45747</v>
      </c>
      <c r="C5" s="6" t="s">
        <v>95</v>
      </c>
    </row>
    <row r="6" spans="1:3">
      <c r="A6" t="s">
        <v>23</v>
      </c>
      <c r="B6" s="19">
        <f t="shared" ca="1" si="0"/>
        <v>45747</v>
      </c>
      <c r="C6" s="6" t="s">
        <v>96</v>
      </c>
    </row>
    <row r="7" spans="1:3">
      <c r="A7" t="s">
        <v>24</v>
      </c>
      <c r="B7" s="19">
        <f t="shared" ca="1" si="0"/>
        <v>45747</v>
      </c>
      <c r="C7" s="6" t="s">
        <v>97</v>
      </c>
    </row>
    <row r="8" spans="1:3">
      <c r="A8" t="s">
        <v>25</v>
      </c>
      <c r="B8" s="19">
        <f t="shared" ca="1" si="0"/>
        <v>45747</v>
      </c>
      <c r="C8" s="6" t="s">
        <v>98</v>
      </c>
    </row>
    <row r="9" spans="1:3">
      <c r="A9" t="s">
        <v>81</v>
      </c>
      <c r="B9" s="19">
        <f t="shared" ca="1" si="0"/>
        <v>45747</v>
      </c>
      <c r="C9" s="6" t="s">
        <v>99</v>
      </c>
    </row>
    <row r="10" spans="1:3">
      <c r="A10" t="s">
        <v>82</v>
      </c>
      <c r="B10" s="19">
        <f t="shared" ca="1" si="0"/>
        <v>45747</v>
      </c>
      <c r="C10" s="6" t="s">
        <v>75</v>
      </c>
    </row>
    <row r="11" spans="1:3">
      <c r="A11" t="s">
        <v>83</v>
      </c>
      <c r="B11" s="19">
        <f t="shared" ca="1" si="0"/>
        <v>45747</v>
      </c>
      <c r="C11" s="6" t="s">
        <v>72</v>
      </c>
    </row>
    <row r="12" spans="1:3">
      <c r="A12" t="s">
        <v>84</v>
      </c>
      <c r="B12" s="19">
        <f t="shared" ca="1" si="0"/>
        <v>45747</v>
      </c>
      <c r="C12" s="6" t="s">
        <v>80</v>
      </c>
    </row>
    <row r="13" spans="1:3">
      <c r="A13" t="s">
        <v>85</v>
      </c>
      <c r="B13" s="19">
        <f t="shared" ca="1" si="0"/>
        <v>45747</v>
      </c>
      <c r="C13" s="6" t="s">
        <v>100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2060"/>
  </sheetPr>
  <dimension ref="A1:M60"/>
  <sheetViews>
    <sheetView view="pageBreakPreview" zoomScaleNormal="100" zoomScaleSheetLayoutView="100" workbookViewId="0">
      <selection activeCell="I4" sqref="I4:M4"/>
    </sheetView>
  </sheetViews>
  <sheetFormatPr baseColWidth="10" defaultColWidth="11.42578125" defaultRowHeight="15"/>
  <cols>
    <col min="1" max="1" width="1.42578125" style="3" customWidth="1"/>
    <col min="2" max="2" width="15.42578125" style="3" customWidth="1"/>
    <col min="3" max="3" width="6.5703125" style="3" customWidth="1"/>
    <col min="4" max="4" width="7.85546875" style="3" customWidth="1"/>
    <col min="5" max="5" width="13.28515625" style="3" customWidth="1"/>
    <col min="6" max="6" width="8.85546875" style="3" customWidth="1"/>
    <col min="7" max="7" width="12" style="3" bestFit="1" customWidth="1"/>
    <col min="8" max="8" width="17.7109375" style="3" customWidth="1"/>
    <col min="9" max="9" width="9" style="3" customWidth="1"/>
    <col min="10" max="10" width="6" style="3" customWidth="1"/>
    <col min="11" max="11" width="8" style="3" customWidth="1"/>
    <col min="12" max="12" width="14.5703125" style="3" customWidth="1"/>
    <col min="13" max="13" width="0.85546875" style="3" customWidth="1"/>
    <col min="14" max="14" width="2.140625" style="3" customWidth="1"/>
    <col min="15" max="16384" width="11.42578125" style="3"/>
  </cols>
  <sheetData>
    <row r="1" spans="1:13" ht="55.5" customHeight="1" thickBot="1">
      <c r="B1" s="121"/>
    </row>
    <row r="2" spans="1:13">
      <c r="I2" s="78"/>
      <c r="J2" s="77"/>
      <c r="K2" s="77"/>
      <c r="L2" s="77"/>
      <c r="M2" s="76"/>
    </row>
    <row r="3" spans="1:13">
      <c r="A3" s="9"/>
      <c r="I3" s="70"/>
      <c r="J3" s="75" t="s">
        <v>288</v>
      </c>
      <c r="M3" s="69"/>
    </row>
    <row r="4" spans="1:13" ht="15.75">
      <c r="A4" s="9"/>
      <c r="I4" s="203" t="s">
        <v>276</v>
      </c>
      <c r="J4" s="204"/>
      <c r="K4" s="204"/>
      <c r="L4" s="204"/>
      <c r="M4" s="205"/>
    </row>
    <row r="5" spans="1:13" ht="22.5">
      <c r="A5" s="9"/>
      <c r="B5" s="71"/>
      <c r="I5" s="70"/>
      <c r="J5" s="9" t="s">
        <v>279</v>
      </c>
      <c r="M5" s="69"/>
    </row>
    <row r="6" spans="1:13" ht="15.75" thickBot="1">
      <c r="A6" s="9"/>
      <c r="B6" s="65" t="s">
        <v>156</v>
      </c>
      <c r="C6" s="65"/>
      <c r="D6" s="65"/>
      <c r="E6" s="65"/>
      <c r="I6" s="68"/>
      <c r="J6" s="67"/>
      <c r="K6" s="67"/>
      <c r="L6" s="67"/>
      <c r="M6" s="66"/>
    </row>
    <row r="7" spans="1:13">
      <c r="B7" s="65" t="s">
        <v>155</v>
      </c>
      <c r="C7" s="65"/>
      <c r="D7" s="65"/>
      <c r="E7" s="65"/>
    </row>
    <row r="10" spans="1:13">
      <c r="B10" s="59" t="s">
        <v>6</v>
      </c>
      <c r="C10" s="50" t="s">
        <v>118</v>
      </c>
      <c r="D10" s="50"/>
      <c r="E10" s="50"/>
      <c r="F10" s="50"/>
      <c r="G10" s="50"/>
      <c r="H10" s="50"/>
      <c r="I10" s="50"/>
      <c r="J10" s="50"/>
      <c r="K10" s="50"/>
      <c r="L10" s="49"/>
    </row>
    <row r="11" spans="1:13">
      <c r="B11" s="56" t="s">
        <v>275</v>
      </c>
      <c r="C11" s="3" t="s">
        <v>119</v>
      </c>
      <c r="L11" s="46"/>
    </row>
    <row r="12" spans="1:13">
      <c r="B12" s="64" t="s">
        <v>154</v>
      </c>
      <c r="C12" s="196">
        <v>10432530260</v>
      </c>
      <c r="D12" s="197"/>
      <c r="E12" s="197"/>
      <c r="F12" s="37"/>
      <c r="G12" s="37"/>
      <c r="H12" s="37"/>
      <c r="I12" s="37"/>
      <c r="J12" s="37"/>
      <c r="K12" s="37"/>
      <c r="L12" s="44"/>
    </row>
    <row r="13" spans="1:13" ht="10.5" customHeight="1"/>
    <row r="14" spans="1:13">
      <c r="B14" s="63" t="s">
        <v>274</v>
      </c>
      <c r="C14" s="50"/>
      <c r="D14" s="63" t="s">
        <v>152</v>
      </c>
      <c r="E14" s="49"/>
      <c r="F14" s="63" t="s">
        <v>151</v>
      </c>
      <c r="G14" s="49"/>
      <c r="H14" s="50"/>
      <c r="I14" s="50"/>
      <c r="J14" s="50"/>
      <c r="K14" s="50"/>
      <c r="L14" s="49"/>
    </row>
    <row r="15" spans="1:13">
      <c r="B15" s="39" t="s">
        <v>278</v>
      </c>
      <c r="C15" s="37"/>
      <c r="D15" s="39"/>
      <c r="E15" s="44"/>
      <c r="F15" s="39" t="s">
        <v>122</v>
      </c>
      <c r="G15" s="44"/>
      <c r="H15" s="37"/>
      <c r="I15" s="37"/>
      <c r="J15" s="37"/>
      <c r="K15" s="37"/>
      <c r="L15" s="44"/>
    </row>
    <row r="17" spans="2:12" ht="42" customHeight="1">
      <c r="B17" s="60" t="s">
        <v>150</v>
      </c>
      <c r="C17" s="60" t="s">
        <v>149</v>
      </c>
      <c r="D17" s="61" t="s">
        <v>148</v>
      </c>
      <c r="E17" s="198" t="s">
        <v>109</v>
      </c>
      <c r="F17" s="199"/>
      <c r="G17" s="199"/>
      <c r="H17" s="200"/>
      <c r="I17" s="60" t="s">
        <v>147</v>
      </c>
      <c r="J17" s="62" t="s">
        <v>146</v>
      </c>
      <c r="K17" s="61" t="s">
        <v>145</v>
      </c>
      <c r="L17" s="60" t="s">
        <v>144</v>
      </c>
    </row>
    <row r="18" spans="2:12">
      <c r="B18" s="59" t="s">
        <v>88</v>
      </c>
      <c r="C18" s="56">
        <v>1</v>
      </c>
      <c r="D18" s="3" t="s">
        <v>143</v>
      </c>
      <c r="E18" s="41" t="s">
        <v>280</v>
      </c>
      <c r="H18" s="46"/>
      <c r="I18" s="57">
        <v>152.54</v>
      </c>
      <c r="J18" s="56"/>
      <c r="K18" s="58">
        <v>180</v>
      </c>
      <c r="L18" s="57">
        <v>180</v>
      </c>
    </row>
    <row r="19" spans="2:12">
      <c r="B19" s="56"/>
      <c r="C19" s="56"/>
      <c r="E19" s="41"/>
      <c r="H19" s="46"/>
      <c r="I19" s="57"/>
      <c r="J19" s="56"/>
      <c r="K19" s="58"/>
      <c r="L19" s="57"/>
    </row>
    <row r="20" spans="2:12">
      <c r="B20" s="56"/>
      <c r="C20" s="56"/>
      <c r="E20" s="41"/>
      <c r="H20" s="46"/>
      <c r="I20" s="57"/>
      <c r="J20" s="56"/>
      <c r="K20" s="58"/>
      <c r="L20" s="57"/>
    </row>
    <row r="21" spans="2:12">
      <c r="B21" s="56"/>
      <c r="C21" s="56"/>
      <c r="E21" s="41"/>
      <c r="H21" s="46"/>
      <c r="I21" s="57"/>
      <c r="J21" s="56"/>
      <c r="K21" s="58"/>
      <c r="L21" s="57"/>
    </row>
    <row r="22" spans="2:12">
      <c r="B22" s="56"/>
      <c r="C22" s="56"/>
      <c r="E22" s="41"/>
      <c r="H22" s="46"/>
      <c r="I22" s="57"/>
      <c r="J22" s="56"/>
      <c r="K22" s="58"/>
      <c r="L22" s="57"/>
    </row>
    <row r="23" spans="2:12">
      <c r="B23" s="56"/>
      <c r="C23" s="56"/>
      <c r="E23" s="41"/>
      <c r="H23" s="46"/>
      <c r="I23" s="57"/>
      <c r="J23" s="56"/>
      <c r="K23" s="58"/>
      <c r="L23" s="57"/>
    </row>
    <row r="24" spans="2:12">
      <c r="B24" s="56"/>
      <c r="C24" s="56"/>
      <c r="E24" s="41"/>
      <c r="H24" s="46"/>
      <c r="I24" s="56"/>
      <c r="J24" s="56"/>
      <c r="L24" s="56"/>
    </row>
    <row r="25" spans="2:12">
      <c r="B25" s="56"/>
      <c r="C25" s="56"/>
      <c r="E25" s="41"/>
      <c r="H25" s="46"/>
      <c r="I25" s="56"/>
      <c r="J25" s="56"/>
      <c r="L25" s="56"/>
    </row>
    <row r="26" spans="2:12">
      <c r="B26" s="56"/>
      <c r="C26" s="56"/>
      <c r="E26" s="41"/>
      <c r="H26" s="46"/>
      <c r="I26" s="56"/>
      <c r="J26" s="56"/>
      <c r="L26" s="56"/>
    </row>
    <row r="27" spans="2:12">
      <c r="B27" s="56"/>
      <c r="C27" s="56"/>
      <c r="E27" s="41"/>
      <c r="H27" s="46"/>
      <c r="I27" s="56"/>
      <c r="J27" s="56"/>
      <c r="L27" s="56"/>
    </row>
    <row r="28" spans="2:12">
      <c r="B28" s="56"/>
      <c r="C28" s="56"/>
      <c r="E28" s="41"/>
      <c r="H28" s="46"/>
      <c r="I28" s="56"/>
      <c r="J28" s="56"/>
      <c r="L28" s="56"/>
    </row>
    <row r="29" spans="2:12">
      <c r="B29" s="56"/>
      <c r="C29" s="56"/>
      <c r="E29" s="41"/>
      <c r="H29" s="46"/>
      <c r="I29" s="56"/>
      <c r="J29" s="56"/>
      <c r="L29" s="56"/>
    </row>
    <row r="30" spans="2:12">
      <c r="B30" s="56"/>
      <c r="C30" s="56"/>
      <c r="E30" s="41"/>
      <c r="H30" s="46"/>
      <c r="I30" s="56"/>
      <c r="J30" s="56"/>
      <c r="L30" s="56"/>
    </row>
    <row r="31" spans="2:12">
      <c r="B31" s="56"/>
      <c r="C31" s="56"/>
      <c r="E31" s="41"/>
      <c r="H31" s="46"/>
      <c r="I31" s="56"/>
      <c r="J31" s="56"/>
      <c r="L31" s="56"/>
    </row>
    <row r="32" spans="2:12">
      <c r="B32" s="56"/>
      <c r="C32" s="56"/>
      <c r="E32" s="41"/>
      <c r="H32" s="46"/>
      <c r="I32" s="56"/>
      <c r="J32" s="56"/>
      <c r="L32" s="56"/>
    </row>
    <row r="33" spans="1:13">
      <c r="B33" s="56"/>
      <c r="C33" s="56"/>
      <c r="E33" s="41"/>
      <c r="H33" s="46"/>
      <c r="I33" s="56"/>
      <c r="J33" s="56"/>
      <c r="L33" s="56"/>
    </row>
    <row r="34" spans="1:13">
      <c r="B34" s="56"/>
      <c r="C34" s="56"/>
      <c r="E34" s="41"/>
      <c r="H34" s="46"/>
      <c r="I34" s="56"/>
      <c r="J34" s="56"/>
      <c r="L34" s="56"/>
    </row>
    <row r="35" spans="1:13">
      <c r="B35" s="56"/>
      <c r="C35" s="56"/>
      <c r="E35" s="41"/>
      <c r="H35" s="46"/>
      <c r="I35" s="56"/>
      <c r="J35" s="56"/>
      <c r="L35" s="56"/>
    </row>
    <row r="36" spans="1:13">
      <c r="B36" s="56"/>
      <c r="C36" s="56"/>
      <c r="E36" s="41"/>
      <c r="H36" s="46"/>
      <c r="I36" s="56"/>
      <c r="J36" s="56"/>
      <c r="L36" s="56"/>
    </row>
    <row r="37" spans="1:13">
      <c r="B37" s="56"/>
      <c r="C37" s="56"/>
      <c r="E37" s="41"/>
      <c r="H37" s="46"/>
      <c r="I37" s="56"/>
      <c r="J37" s="56"/>
      <c r="L37" s="56"/>
      <c r="M37" s="41"/>
    </row>
    <row r="38" spans="1:13">
      <c r="B38" s="56"/>
      <c r="C38" s="56"/>
      <c r="E38" s="41"/>
      <c r="H38" s="46"/>
      <c r="I38" s="56"/>
      <c r="J38" s="41"/>
      <c r="K38" s="56"/>
      <c r="L38" s="46"/>
      <c r="M38" s="41"/>
    </row>
    <row r="39" spans="1:13">
      <c r="B39" s="55"/>
      <c r="C39" s="55"/>
      <c r="D39" s="55"/>
      <c r="E39" s="39"/>
      <c r="F39" s="37"/>
      <c r="G39" s="37"/>
      <c r="H39" s="44"/>
      <c r="I39" s="55"/>
      <c r="J39" s="39"/>
      <c r="K39" s="55"/>
      <c r="L39" s="44"/>
      <c r="M39" s="41"/>
    </row>
    <row r="40" spans="1:13">
      <c r="B40" s="54" t="s">
        <v>142</v>
      </c>
      <c r="C40" s="37" t="s">
        <v>281</v>
      </c>
      <c r="D40" s="37"/>
      <c r="E40" s="37"/>
      <c r="F40" s="37"/>
      <c r="G40" s="37"/>
      <c r="H40" s="53"/>
      <c r="I40" s="37"/>
      <c r="J40" s="37"/>
      <c r="K40" s="53"/>
      <c r="L40" s="37"/>
      <c r="M40" s="41"/>
    </row>
    <row r="41" spans="1:13">
      <c r="B41" s="52"/>
    </row>
    <row r="42" spans="1:13">
      <c r="B42" s="51" t="s">
        <v>141</v>
      </c>
      <c r="C42" s="50"/>
      <c r="D42" s="50"/>
      <c r="E42" s="50"/>
      <c r="F42" s="49"/>
      <c r="H42" s="48"/>
      <c r="I42" s="47"/>
      <c r="J42" s="47" t="s">
        <v>140</v>
      </c>
      <c r="K42" s="201">
        <v>0</v>
      </c>
      <c r="L42" s="202"/>
    </row>
    <row r="43" spans="1:13">
      <c r="B43" s="41"/>
      <c r="F43" s="46"/>
      <c r="H43" s="45"/>
      <c r="I43" s="40"/>
      <c r="J43" s="40" t="s">
        <v>139</v>
      </c>
      <c r="K43" s="201">
        <v>152.54</v>
      </c>
      <c r="L43" s="202"/>
    </row>
    <row r="44" spans="1:13">
      <c r="B44" s="39"/>
      <c r="C44" s="37"/>
      <c r="D44" s="37"/>
      <c r="E44" s="37"/>
      <c r="F44" s="44"/>
      <c r="H44" s="41"/>
      <c r="I44" s="40"/>
      <c r="J44" s="40" t="s">
        <v>138</v>
      </c>
      <c r="K44" s="201">
        <v>0</v>
      </c>
      <c r="L44" s="202"/>
    </row>
    <row r="45" spans="1:13">
      <c r="B45" s="43" t="s">
        <v>273</v>
      </c>
      <c r="H45" s="41"/>
      <c r="I45" s="40"/>
      <c r="J45" s="40" t="s">
        <v>136</v>
      </c>
      <c r="K45" s="201">
        <v>0</v>
      </c>
      <c r="L45" s="202"/>
    </row>
    <row r="46" spans="1:13">
      <c r="B46" s="42" t="s">
        <v>135</v>
      </c>
      <c r="H46" s="41"/>
      <c r="I46" s="40"/>
      <c r="J46" s="40" t="s">
        <v>134</v>
      </c>
      <c r="K46" s="206">
        <v>27.46</v>
      </c>
      <c r="L46" s="202"/>
    </row>
    <row r="47" spans="1:13">
      <c r="A47" s="9"/>
      <c r="H47" s="41"/>
      <c r="I47" s="40"/>
      <c r="J47" s="40" t="s">
        <v>133</v>
      </c>
      <c r="K47" s="201">
        <v>0</v>
      </c>
      <c r="L47" s="202"/>
    </row>
    <row r="48" spans="1:13">
      <c r="H48" s="41"/>
      <c r="I48" s="40"/>
      <c r="J48" s="40" t="s">
        <v>132</v>
      </c>
      <c r="K48" s="201">
        <v>0</v>
      </c>
      <c r="L48" s="202"/>
    </row>
    <row r="49" spans="1:12">
      <c r="H49" s="41"/>
      <c r="I49" s="40"/>
      <c r="J49" s="40" t="s">
        <v>131</v>
      </c>
      <c r="K49" s="201">
        <v>0</v>
      </c>
      <c r="L49" s="202"/>
    </row>
    <row r="50" spans="1:12">
      <c r="H50" s="41"/>
      <c r="I50" s="40"/>
      <c r="J50" s="40" t="s">
        <v>130</v>
      </c>
      <c r="K50" s="201">
        <v>0</v>
      </c>
      <c r="L50" s="202"/>
    </row>
    <row r="51" spans="1:12">
      <c r="A51" s="3" t="str">
        <f>J5</f>
        <v>N°B001-00000043</v>
      </c>
      <c r="H51" s="39"/>
      <c r="I51" s="38"/>
      <c r="J51" s="38" t="s">
        <v>129</v>
      </c>
      <c r="K51" s="201">
        <v>180</v>
      </c>
      <c r="L51" s="202"/>
    </row>
    <row r="53" spans="1:12" ht="18" customHeight="1">
      <c r="A53" s="9"/>
    </row>
    <row r="59" spans="1:12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>
      <c r="B60" s="36" t="s">
        <v>128</v>
      </c>
    </row>
  </sheetData>
  <mergeCells count="13">
    <mergeCell ref="K49:L49"/>
    <mergeCell ref="K50:L50"/>
    <mergeCell ref="I4:M4"/>
    <mergeCell ref="K51:L51"/>
    <mergeCell ref="K45:L45"/>
    <mergeCell ref="K46:L46"/>
    <mergeCell ref="K47:L47"/>
    <mergeCell ref="K48:L48"/>
    <mergeCell ref="C12:E12"/>
    <mergeCell ref="E17:H17"/>
    <mergeCell ref="K42:L42"/>
    <mergeCell ref="K43:L43"/>
    <mergeCell ref="K44:L44"/>
  </mergeCells>
  <hyperlinks>
    <hyperlink ref="B46" r:id="rId1"/>
  </hyperlinks>
  <pageMargins left="0.19" right="0" top="0.31496062992125984" bottom="0.39" header="0.31496062992125984" footer="0.31496062992125984"/>
  <pageSetup paperSize="9" scale="80" orientation="portrait" horizont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3"/>
  </sheetPr>
  <dimension ref="A1:M74"/>
  <sheetViews>
    <sheetView zoomScaleNormal="100" workbookViewId="0">
      <selection activeCell="E18" sqref="E18"/>
    </sheetView>
  </sheetViews>
  <sheetFormatPr baseColWidth="10" defaultColWidth="10.7109375" defaultRowHeight="15"/>
  <cols>
    <col min="2" max="2" width="17.5703125" customWidth="1"/>
    <col min="3" max="3" width="14.85546875" customWidth="1"/>
    <col min="4" max="4" width="17" customWidth="1"/>
    <col min="5" max="5" width="49" customWidth="1"/>
    <col min="6" max="6" width="16.85546875" customWidth="1"/>
    <col min="7" max="7" width="16.42578125" customWidth="1"/>
    <col min="8" max="8" width="18.42578125" customWidth="1"/>
    <col min="9" max="9" width="16.85546875" customWidth="1"/>
    <col min="10" max="10" width="14.5703125" customWidth="1"/>
    <col min="11" max="11" width="12.28515625" customWidth="1"/>
    <col min="12" max="12" width="8.28515625" customWidth="1"/>
  </cols>
  <sheetData>
    <row r="1" spans="1:12" ht="48.75" customHeight="1">
      <c r="A1" s="13" t="s">
        <v>17</v>
      </c>
      <c r="B1" s="13" t="s">
        <v>2</v>
      </c>
      <c r="C1" s="13" t="s">
        <v>26</v>
      </c>
      <c r="D1" s="13" t="s">
        <v>50</v>
      </c>
      <c r="E1" s="13" t="s">
        <v>3</v>
      </c>
      <c r="F1" s="13" t="s">
        <v>1</v>
      </c>
      <c r="G1" s="13" t="s">
        <v>61</v>
      </c>
      <c r="H1" s="13" t="s">
        <v>397</v>
      </c>
      <c r="I1" s="13" t="s">
        <v>62</v>
      </c>
      <c r="J1" s="13" t="s">
        <v>124</v>
      </c>
      <c r="K1" s="13" t="s">
        <v>125</v>
      </c>
      <c r="L1" s="13" t="s">
        <v>127</v>
      </c>
    </row>
    <row r="2" spans="1:12">
      <c r="A2" s="27" t="s">
        <v>20</v>
      </c>
      <c r="B2" s="34" t="s">
        <v>545</v>
      </c>
      <c r="C2" s="27" t="s">
        <v>29</v>
      </c>
      <c r="D2" s="3" t="s">
        <v>547</v>
      </c>
      <c r="E2" s="15" t="s">
        <v>427</v>
      </c>
      <c r="F2" s="3" t="s">
        <v>428</v>
      </c>
      <c r="G2" s="163">
        <v>650</v>
      </c>
      <c r="H2" s="163">
        <v>117</v>
      </c>
      <c r="I2" s="163">
        <v>767</v>
      </c>
      <c r="J2" s="163">
        <v>0</v>
      </c>
      <c r="K2" s="33" t="s">
        <v>401</v>
      </c>
      <c r="L2" s="28"/>
    </row>
    <row r="3" spans="1:12">
      <c r="A3" s="27" t="s">
        <v>20</v>
      </c>
      <c r="B3" s="27" t="s">
        <v>545</v>
      </c>
      <c r="C3" s="27" t="s">
        <v>29</v>
      </c>
      <c r="D3" s="3" t="s">
        <v>378</v>
      </c>
      <c r="E3" s="15" t="s">
        <v>420</v>
      </c>
      <c r="F3" s="3" t="s">
        <v>421</v>
      </c>
      <c r="G3" s="163">
        <v>2000</v>
      </c>
      <c r="H3" s="163">
        <v>360</v>
      </c>
      <c r="I3" s="163">
        <v>2360</v>
      </c>
      <c r="J3" s="163">
        <v>0</v>
      </c>
      <c r="K3" s="28" t="s">
        <v>401</v>
      </c>
      <c r="L3" s="28"/>
    </row>
    <row r="41" spans="13:13">
      <c r="M41" s="19">
        <v>43520</v>
      </c>
    </row>
    <row r="74" spans="13:13">
      <c r="M74" s="35"/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70C0"/>
  </sheetPr>
  <dimension ref="A1:L9"/>
  <sheetViews>
    <sheetView workbookViewId="0">
      <selection activeCell="D3" sqref="D3"/>
    </sheetView>
  </sheetViews>
  <sheetFormatPr baseColWidth="10" defaultColWidth="11.42578125" defaultRowHeight="15"/>
  <cols>
    <col min="1" max="1" width="21" customWidth="1"/>
    <col min="2" max="2" width="16.7109375" customWidth="1"/>
    <col min="3" max="3" width="18.85546875" customWidth="1"/>
    <col min="4" max="4" width="18" customWidth="1"/>
    <col min="5" max="5" width="39.140625" customWidth="1"/>
    <col min="6" max="6" width="17.85546875" customWidth="1"/>
    <col min="7" max="7" width="19" customWidth="1"/>
    <col min="8" max="8" width="17.85546875" customWidth="1"/>
    <col min="9" max="9" width="15" customWidth="1"/>
    <col min="10" max="10" width="15.7109375" customWidth="1"/>
    <col min="11" max="11" width="30.140625" customWidth="1"/>
    <col min="12" max="12" width="44.85546875" customWidth="1"/>
    <col min="16" max="16" width="56.140625" customWidth="1"/>
    <col min="18" max="18" width="34.5703125" customWidth="1"/>
    <col min="19" max="19" width="14.42578125" customWidth="1"/>
    <col min="20" max="20" width="63.140625" customWidth="1"/>
  </cols>
  <sheetData>
    <row r="1" spans="1:12" ht="24.75" customHeight="1">
      <c r="A1" s="13" t="s">
        <v>56</v>
      </c>
      <c r="B1" s="13" t="s">
        <v>17</v>
      </c>
      <c r="C1" s="13" t="s">
        <v>58</v>
      </c>
      <c r="D1" s="13" t="s">
        <v>59</v>
      </c>
      <c r="E1" s="13" t="s">
        <v>60</v>
      </c>
      <c r="F1" s="13" t="s">
        <v>1</v>
      </c>
      <c r="G1" s="13" t="s">
        <v>61</v>
      </c>
      <c r="H1" s="13" t="s">
        <v>397</v>
      </c>
      <c r="I1" s="13" t="s">
        <v>62</v>
      </c>
      <c r="J1" s="24" t="s">
        <v>114</v>
      </c>
      <c r="K1" s="24" t="s">
        <v>522</v>
      </c>
      <c r="L1" s="24" t="s">
        <v>295</v>
      </c>
    </row>
    <row r="2" spans="1:12">
      <c r="A2" s="26" t="s">
        <v>518</v>
      </c>
      <c r="B2" s="16" t="s">
        <v>19</v>
      </c>
      <c r="C2" s="16" t="s">
        <v>35</v>
      </c>
      <c r="D2" s="16" t="s">
        <v>519</v>
      </c>
      <c r="E2" t="s">
        <v>366</v>
      </c>
      <c r="F2" t="s">
        <v>70</v>
      </c>
      <c r="G2" s="145">
        <v>20</v>
      </c>
      <c r="H2" s="145">
        <v>0</v>
      </c>
      <c r="I2" s="145">
        <v>20</v>
      </c>
      <c r="J2" s="17" t="s">
        <v>520</v>
      </c>
      <c r="K2" s="152">
        <v>1</v>
      </c>
      <c r="L2" s="145" t="s">
        <v>293</v>
      </c>
    </row>
    <row r="3" spans="1:12">
      <c r="A3" s="147" t="s">
        <v>518</v>
      </c>
      <c r="B3" s="148" t="s">
        <v>19</v>
      </c>
      <c r="C3" s="148" t="s">
        <v>35</v>
      </c>
      <c r="D3" s="148" t="s">
        <v>521</v>
      </c>
      <c r="E3" t="s">
        <v>366</v>
      </c>
      <c r="F3" t="s">
        <v>70</v>
      </c>
      <c r="G3" s="149">
        <v>20</v>
      </c>
      <c r="H3" s="149">
        <v>0</v>
      </c>
      <c r="I3" s="149">
        <v>20</v>
      </c>
      <c r="J3" s="150" t="s">
        <v>520</v>
      </c>
      <c r="K3" s="152">
        <v>2</v>
      </c>
      <c r="L3" s="149" t="s">
        <v>293</v>
      </c>
    </row>
    <row r="4" spans="1:12">
      <c r="A4" s="147" t="s">
        <v>528</v>
      </c>
      <c r="B4" s="148" t="s">
        <v>19</v>
      </c>
      <c r="C4" s="148" t="s">
        <v>35</v>
      </c>
      <c r="D4" s="148" t="s">
        <v>529</v>
      </c>
      <c r="E4" t="s">
        <v>399</v>
      </c>
      <c r="F4" t="s">
        <v>398</v>
      </c>
      <c r="G4" s="149">
        <v>50</v>
      </c>
      <c r="H4" s="149">
        <v>0</v>
      </c>
      <c r="I4" s="149">
        <v>50</v>
      </c>
      <c r="J4" s="150" t="s">
        <v>520</v>
      </c>
      <c r="K4" s="150" t="s">
        <v>529</v>
      </c>
      <c r="L4" s="149" t="s">
        <v>293</v>
      </c>
    </row>
    <row r="5" spans="1:12">
      <c r="A5" s="147" t="s">
        <v>528</v>
      </c>
      <c r="B5" s="148" t="s">
        <v>19</v>
      </c>
      <c r="C5" s="148" t="s">
        <v>35</v>
      </c>
      <c r="D5" s="148" t="s">
        <v>529</v>
      </c>
      <c r="E5" t="s">
        <v>403</v>
      </c>
      <c r="F5" t="s">
        <v>402</v>
      </c>
      <c r="G5" s="149">
        <v>70</v>
      </c>
      <c r="H5" s="149">
        <v>0</v>
      </c>
      <c r="I5" s="149">
        <v>70</v>
      </c>
      <c r="J5" s="150" t="s">
        <v>520</v>
      </c>
      <c r="K5" s="150" t="s">
        <v>529</v>
      </c>
      <c r="L5" s="149" t="s">
        <v>293</v>
      </c>
    </row>
    <row r="6" spans="1:12">
      <c r="A6" s="147" t="s">
        <v>528</v>
      </c>
      <c r="B6" s="148" t="s">
        <v>19</v>
      </c>
      <c r="C6" s="148" t="s">
        <v>35</v>
      </c>
      <c r="D6" s="148" t="s">
        <v>529</v>
      </c>
      <c r="E6" t="s">
        <v>403</v>
      </c>
      <c r="F6" t="s">
        <v>402</v>
      </c>
      <c r="G6" s="149">
        <v>50</v>
      </c>
      <c r="H6" s="149">
        <v>0</v>
      </c>
      <c r="I6" s="149">
        <v>50</v>
      </c>
      <c r="J6" s="150" t="s">
        <v>520</v>
      </c>
      <c r="K6" s="150" t="s">
        <v>529</v>
      </c>
      <c r="L6" s="149" t="s">
        <v>293</v>
      </c>
    </row>
    <row r="7" spans="1:12">
      <c r="A7" s="147" t="s">
        <v>528</v>
      </c>
      <c r="B7" s="148" t="s">
        <v>19</v>
      </c>
      <c r="C7" s="148" t="s">
        <v>35</v>
      </c>
      <c r="D7" s="148" t="s">
        <v>529</v>
      </c>
      <c r="E7" t="s">
        <v>403</v>
      </c>
      <c r="F7" t="s">
        <v>402</v>
      </c>
      <c r="G7" s="149">
        <v>150</v>
      </c>
      <c r="H7" s="149">
        <v>0</v>
      </c>
      <c r="I7" s="149">
        <v>150</v>
      </c>
      <c r="J7" s="150" t="s">
        <v>520</v>
      </c>
      <c r="K7" s="150" t="s">
        <v>529</v>
      </c>
      <c r="L7" s="149" t="s">
        <v>293</v>
      </c>
    </row>
    <row r="8" spans="1:12">
      <c r="A8" s="26" t="s">
        <v>545</v>
      </c>
      <c r="B8" s="16" t="s">
        <v>20</v>
      </c>
      <c r="C8" s="16" t="s">
        <v>548</v>
      </c>
      <c r="D8" s="16" t="s">
        <v>549</v>
      </c>
      <c r="E8" t="s">
        <v>366</v>
      </c>
      <c r="F8" t="s">
        <v>70</v>
      </c>
      <c r="G8" s="145">
        <v>260</v>
      </c>
      <c r="H8" s="145">
        <v>46.8</v>
      </c>
      <c r="I8" s="145">
        <v>306.8</v>
      </c>
      <c r="J8" s="17" t="s">
        <v>520</v>
      </c>
      <c r="K8" s="17" t="s">
        <v>549</v>
      </c>
      <c r="L8" s="145" t="s">
        <v>293</v>
      </c>
    </row>
    <row r="9" spans="1:12">
      <c r="A9" s="147" t="s">
        <v>545</v>
      </c>
      <c r="B9" s="148" t="s">
        <v>20</v>
      </c>
      <c r="C9" s="148" t="s">
        <v>35</v>
      </c>
      <c r="D9" s="148" t="s">
        <v>529</v>
      </c>
      <c r="E9" t="s">
        <v>366</v>
      </c>
      <c r="F9" t="s">
        <v>70</v>
      </c>
      <c r="G9" s="149">
        <v>200</v>
      </c>
      <c r="H9" s="149">
        <v>0</v>
      </c>
      <c r="I9" s="149">
        <v>200</v>
      </c>
      <c r="J9" s="150" t="s">
        <v>520</v>
      </c>
      <c r="K9" s="150" t="s">
        <v>529</v>
      </c>
      <c r="L9" s="149" t="s">
        <v>293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 tint="0.39997558519241921"/>
  </sheetPr>
  <dimension ref="A1:H7"/>
  <sheetViews>
    <sheetView workbookViewId="0">
      <selection activeCell="B16" sqref="B16"/>
    </sheetView>
  </sheetViews>
  <sheetFormatPr baseColWidth="10" defaultRowHeight="15"/>
  <cols>
    <col min="1" max="1" width="25" customWidth="1"/>
    <col min="2" max="2" width="16.85546875" bestFit="1" customWidth="1"/>
    <col min="3" max="3" width="14.42578125" customWidth="1"/>
    <col min="4" max="4" width="58.28515625" customWidth="1"/>
  </cols>
  <sheetData>
    <row r="1" spans="1:8">
      <c r="A1" s="131" t="s">
        <v>396</v>
      </c>
      <c r="B1" s="131" t="s">
        <v>395</v>
      </c>
      <c r="C1" s="131" t="s">
        <v>394</v>
      </c>
      <c r="D1" s="131" t="s">
        <v>354</v>
      </c>
      <c r="F1" s="131" t="s">
        <v>2</v>
      </c>
      <c r="G1" s="19">
        <f ca="1">TODAY()</f>
        <v>45747</v>
      </c>
      <c r="H1" s="131" t="s">
        <v>530</v>
      </c>
    </row>
    <row r="2" spans="1:8">
      <c r="A2" t="s">
        <v>392</v>
      </c>
      <c r="B2" t="s">
        <v>391</v>
      </c>
      <c r="C2" t="b">
        <v>0</v>
      </c>
      <c r="D2" t="s">
        <v>393</v>
      </c>
      <c r="F2" t="s">
        <v>17</v>
      </c>
      <c r="G2" t="str">
        <f ca="1">TEXT(G1,"MMMM")</f>
        <v>marzo</v>
      </c>
      <c r="H2" t="s">
        <v>531</v>
      </c>
    </row>
    <row r="3" spans="1:8">
      <c r="A3" t="s">
        <v>392</v>
      </c>
      <c r="B3" t="s">
        <v>391</v>
      </c>
      <c r="C3">
        <v>11</v>
      </c>
      <c r="D3" t="s">
        <v>390</v>
      </c>
    </row>
    <row r="4" spans="1:8">
      <c r="A4" t="s">
        <v>385</v>
      </c>
      <c r="B4" t="s">
        <v>389</v>
      </c>
      <c r="C4" t="s">
        <v>123</v>
      </c>
      <c r="D4" t="s">
        <v>388</v>
      </c>
    </row>
    <row r="5" spans="1:8">
      <c r="A5" t="s">
        <v>385</v>
      </c>
      <c r="B5" t="s">
        <v>387</v>
      </c>
      <c r="C5" t="s">
        <v>449</v>
      </c>
      <c r="D5" t="s">
        <v>386</v>
      </c>
    </row>
    <row r="6" spans="1:8">
      <c r="A6" t="s">
        <v>385</v>
      </c>
      <c r="C6">
        <v>12</v>
      </c>
      <c r="D6" t="s">
        <v>384</v>
      </c>
    </row>
    <row r="7" spans="1:8">
      <c r="A7" t="s">
        <v>383</v>
      </c>
      <c r="B7" t="s">
        <v>382</v>
      </c>
      <c r="C7" t="s">
        <v>381</v>
      </c>
      <c r="D7" t="s">
        <v>380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0000CC"/>
  </sheetPr>
  <dimension ref="A1:C9"/>
  <sheetViews>
    <sheetView workbookViewId="0">
      <selection activeCell="A9" sqref="A9"/>
    </sheetView>
  </sheetViews>
  <sheetFormatPr baseColWidth="10" defaultRowHeight="15"/>
  <cols>
    <col min="2" max="2" width="32.42578125" customWidth="1"/>
    <col min="3" max="3" width="28.7109375" customWidth="1"/>
  </cols>
  <sheetData>
    <row r="1" spans="1:3">
      <c r="A1" t="s">
        <v>121</v>
      </c>
      <c r="B1" t="s">
        <v>148</v>
      </c>
      <c r="C1" t="s">
        <v>272</v>
      </c>
    </row>
    <row r="2" spans="1:3">
      <c r="A2" t="s">
        <v>143</v>
      </c>
      <c r="B2" t="s">
        <v>271</v>
      </c>
      <c r="C2" t="str">
        <f>CONCATENATE(tbl_Unidades[[#This Row],[Codigo]]&amp;"-"&amp;tbl_Unidades[[#This Row],[Unidad]])</f>
        <v>NIU-UNIDAD(BIENES)</v>
      </c>
    </row>
    <row r="3" spans="1:3">
      <c r="A3" t="s">
        <v>270</v>
      </c>
      <c r="B3" t="s">
        <v>269</v>
      </c>
      <c r="C3" t="str">
        <f>CONCATENATE(tbl_Unidades[[#This Row],[Codigo]]&amp;"-"&amp;tbl_Unidades[[#This Row],[Unidad]])</f>
        <v>CY-CILINDRO</v>
      </c>
    </row>
    <row r="4" spans="1:3">
      <c r="A4" t="s">
        <v>268</v>
      </c>
      <c r="B4" t="s">
        <v>267</v>
      </c>
      <c r="C4" t="str">
        <f>CONCATENATE(tbl_Unidades[[#This Row],[Codigo]]&amp;"-"&amp;tbl_Unidades[[#This Row],[Unidad]])</f>
        <v>PK-PAQUETE</v>
      </c>
    </row>
    <row r="5" spans="1:3">
      <c r="A5" t="s">
        <v>266</v>
      </c>
      <c r="B5" t="s">
        <v>265</v>
      </c>
      <c r="C5" t="str">
        <f>CONCATENATE(tbl_Unidades[[#This Row],[Codigo]]&amp;"-"&amp;tbl_Unidades[[#This Row],[Unidad]])</f>
        <v>RM-RESMA</v>
      </c>
    </row>
    <row r="6" spans="1:3">
      <c r="A6" t="s">
        <v>264</v>
      </c>
      <c r="B6" t="s">
        <v>263</v>
      </c>
      <c r="C6" t="str">
        <f>CONCATENATE(tbl_Unidades[[#This Row],[Codigo]]&amp;"-"&amp;tbl_Unidades[[#This Row],[Unidad]])</f>
        <v>CJ-CONOS</v>
      </c>
    </row>
    <row r="7" spans="1:3">
      <c r="A7" t="s">
        <v>262</v>
      </c>
      <c r="B7" t="s">
        <v>261</v>
      </c>
      <c r="C7" t="str">
        <f>CONCATENATE(tbl_Unidades[[#This Row],[Codigo]]&amp;"-"&amp;tbl_Unidades[[#This Row],[Unidad]])</f>
        <v>BLL-BARRILES</v>
      </c>
    </row>
    <row r="8" spans="1:3">
      <c r="A8" t="s">
        <v>260</v>
      </c>
      <c r="B8" t="s">
        <v>259</v>
      </c>
      <c r="C8" t="str">
        <f>CONCATENATE(tbl_Unidades[[#This Row],[Codigo]]&amp;"-"&amp;tbl_Unidades[[#This Row],[Unidad]])</f>
        <v>BE-FARDO</v>
      </c>
    </row>
    <row r="9" spans="1:3">
      <c r="A9" t="s">
        <v>258</v>
      </c>
      <c r="B9" t="s">
        <v>257</v>
      </c>
      <c r="C9" t="str">
        <f>CONCATENATE(tbl_Unidades[[#This Row],[Codigo]]&amp;"-"&amp;tbl_Unidades[[#This Row],[Unidad]])</f>
        <v>GR-GRAMOS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8"/>
  </sheetPr>
  <dimension ref="A1:F8"/>
  <sheetViews>
    <sheetView workbookViewId="0">
      <selection activeCell="D30" sqref="D30"/>
    </sheetView>
  </sheetViews>
  <sheetFormatPr baseColWidth="10" defaultRowHeight="15"/>
  <cols>
    <col min="1" max="1" width="31.140625" customWidth="1"/>
  </cols>
  <sheetData>
    <row r="1" spans="1:6">
      <c r="A1" s="120" t="s">
        <v>256</v>
      </c>
      <c r="B1" s="7" t="s">
        <v>121</v>
      </c>
      <c r="C1" s="7" t="s">
        <v>255</v>
      </c>
      <c r="D1" s="7" t="s">
        <v>251</v>
      </c>
      <c r="E1" s="7" t="s">
        <v>254</v>
      </c>
      <c r="F1" s="7" t="s">
        <v>57</v>
      </c>
    </row>
    <row r="2" spans="1:6">
      <c r="E2" s="25"/>
      <c r="F2" s="25"/>
    </row>
    <row r="6" spans="1:6">
      <c r="A6" t="s">
        <v>159</v>
      </c>
      <c r="B6">
        <v>1000</v>
      </c>
      <c r="C6" t="s">
        <v>57</v>
      </c>
      <c r="D6" t="s">
        <v>251</v>
      </c>
      <c r="E6" s="6" t="s">
        <v>197</v>
      </c>
      <c r="F6" s="6" t="s">
        <v>253</v>
      </c>
    </row>
    <row r="7" spans="1:6">
      <c r="B7">
        <v>9997</v>
      </c>
      <c r="C7" t="s">
        <v>252</v>
      </c>
      <c r="D7" t="s">
        <v>251</v>
      </c>
      <c r="E7" s="6" t="s">
        <v>117</v>
      </c>
      <c r="F7" s="6" t="s">
        <v>117</v>
      </c>
    </row>
    <row r="8" spans="1:6">
      <c r="B8">
        <v>9998</v>
      </c>
      <c r="C8" t="s">
        <v>250</v>
      </c>
      <c r="D8" t="s">
        <v>249</v>
      </c>
      <c r="E8" s="6" t="s">
        <v>117</v>
      </c>
      <c r="F8" s="6" t="s">
        <v>117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</sheetPr>
  <dimension ref="A1:C6"/>
  <sheetViews>
    <sheetView workbookViewId="0">
      <selection activeCell="A3" sqref="A3"/>
    </sheetView>
  </sheetViews>
  <sheetFormatPr baseColWidth="10" defaultRowHeight="15"/>
  <cols>
    <col min="1" max="1" width="30.5703125" customWidth="1"/>
    <col min="3" max="3" width="51.28515625" customWidth="1"/>
  </cols>
  <sheetData>
    <row r="1" spans="1:3">
      <c r="A1" s="7" t="s">
        <v>248</v>
      </c>
      <c r="B1" s="7" t="s">
        <v>247</v>
      </c>
      <c r="C1" s="7" t="s">
        <v>246</v>
      </c>
    </row>
    <row r="2" spans="1:3">
      <c r="B2" s="25"/>
    </row>
    <row r="6" spans="1:3">
      <c r="A6" t="s">
        <v>159</v>
      </c>
      <c r="B6" s="25" t="s">
        <v>198</v>
      </c>
      <c r="C6" t="s">
        <v>245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STOCK</vt:lpstr>
      <vt:lpstr>Clientes!Área_de_extracción</vt:lpstr>
      <vt:lpstr>Por_Cobrar!Área_de_extracción</vt:lpstr>
      <vt:lpstr>Clientes!Criterios</vt:lpstr>
      <vt:lpstr>Por_Cobrar!Criterios</vt:lpstr>
      <vt:lpstr>Dataclientes</vt:lpstr>
      <vt:lpstr>Dataventas</vt:lpstr>
      <vt:lpstr>'Kardex__Por Producto'!Títulos_a_imprimir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Usuario</cp:lastModifiedBy>
  <cp:lastPrinted>2023-02-13T03:34:05Z</cp:lastPrinted>
  <dcterms:created xsi:type="dcterms:W3CDTF">2016-09-11T18:03:17Z</dcterms:created>
  <dcterms:modified xsi:type="dcterms:W3CDTF">2025-03-31T14:55:51Z</dcterms:modified>
</cp:coreProperties>
</file>