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IdeaProjects\teoria-informacion\"/>
    </mc:Choice>
  </mc:AlternateContent>
  <xr:revisionPtr revIDLastSave="0" documentId="13_ncr:1_{58FEBE12-354B-40A1-8F32-A1C7C4B54625}" xr6:coauthVersionLast="47" xr6:coauthVersionMax="47" xr10:uidLastSave="{00000000-0000-0000-0000-000000000000}"/>
  <bookViews>
    <workbookView xWindow="3120" yWindow="3120" windowWidth="18000" windowHeight="9360" xr2:uid="{00000000-000D-0000-FFFF-FFFF00000000}"/>
  </bookViews>
  <sheets>
    <sheet name="cana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J48" i="1"/>
  <c r="I48" i="1"/>
  <c r="H48" i="1"/>
  <c r="G48" i="1"/>
  <c r="F48" i="1"/>
  <c r="F34" i="1"/>
  <c r="G34" i="1"/>
  <c r="H34" i="1"/>
  <c r="F35" i="1"/>
  <c r="G35" i="1"/>
  <c r="H35" i="1"/>
  <c r="F36" i="1"/>
  <c r="G36" i="1"/>
  <c r="H36" i="1"/>
  <c r="F37" i="1"/>
  <c r="G37" i="1"/>
  <c r="H37" i="1"/>
  <c r="G33" i="1"/>
  <c r="H33" i="1"/>
  <c r="F33" i="1"/>
  <c r="F40" i="1"/>
  <c r="F43" i="1" s="1"/>
  <c r="F25" i="1"/>
  <c r="G25" i="1"/>
  <c r="H25" i="1"/>
  <c r="F26" i="1"/>
  <c r="G26" i="1"/>
  <c r="H26" i="1"/>
  <c r="F27" i="1"/>
  <c r="G27" i="1"/>
  <c r="H27" i="1"/>
  <c r="F28" i="1"/>
  <c r="G28" i="1"/>
  <c r="H28" i="1"/>
  <c r="G24" i="1"/>
  <c r="H24" i="1"/>
  <c r="F24" i="1"/>
  <c r="G13" i="1"/>
  <c r="G15" i="1"/>
  <c r="F14" i="1"/>
  <c r="F16" i="1"/>
  <c r="F12" i="1"/>
  <c r="K3" i="1"/>
  <c r="G7" i="1" s="1"/>
  <c r="H7" i="1" s="1"/>
  <c r="H16" i="1" s="1"/>
  <c r="K2" i="1"/>
  <c r="G5" i="1" s="1"/>
  <c r="H5" i="1" s="1"/>
  <c r="H14" i="1" s="1"/>
  <c r="F50" i="1" l="1"/>
  <c r="G40" i="1"/>
  <c r="G43" i="1" s="1"/>
  <c r="H40" i="1"/>
  <c r="H43" i="1" s="1"/>
  <c r="F45" i="1" s="1"/>
  <c r="F4" i="1"/>
  <c r="H4" i="1" s="1"/>
  <c r="H13" i="1" s="1"/>
  <c r="G16" i="1"/>
  <c r="G14" i="1"/>
  <c r="F6" i="1"/>
  <c r="G3" i="1"/>
  <c r="F13" i="1" l="1"/>
  <c r="H6" i="1"/>
  <c r="H15" i="1" s="1"/>
  <c r="F15" i="1"/>
  <c r="F19" i="1"/>
  <c r="H3" i="1"/>
  <c r="H12" i="1" s="1"/>
  <c r="H19" i="1" s="1"/>
  <c r="G12" i="1"/>
  <c r="G19" i="1" s="1"/>
  <c r="K19" i="1" l="1"/>
</calcChain>
</file>

<file path=xl/sharedStrings.xml><?xml version="1.0" encoding="utf-8"?>
<sst xmlns="http://schemas.openxmlformats.org/spreadsheetml/2006/main" count="64" uniqueCount="33">
  <si>
    <t>Probabilidad</t>
  </si>
  <si>
    <t>Símbolo</t>
  </si>
  <si>
    <t>S1</t>
  </si>
  <si>
    <t>S2</t>
  </si>
  <si>
    <t>S3</t>
  </si>
  <si>
    <t>S4</t>
  </si>
  <si>
    <t>S5</t>
  </si>
  <si>
    <t>B1</t>
  </si>
  <si>
    <t>B2</t>
  </si>
  <si>
    <t>B3</t>
  </si>
  <si>
    <t>a</t>
  </si>
  <si>
    <t>b</t>
  </si>
  <si>
    <t>nro grupo</t>
  </si>
  <si>
    <t>P(b)</t>
  </si>
  <si>
    <t>Suma</t>
  </si>
  <si>
    <t>Probabilidad de la fuente de salida</t>
  </si>
  <si>
    <t>Matriz de canal</t>
  </si>
  <si>
    <t>Fuente de entrada</t>
  </si>
  <si>
    <t>Probabilidad del suceso simultaneo</t>
  </si>
  <si>
    <t>Probabilidad a posteriori</t>
  </si>
  <si>
    <t>Entropia a posteriori</t>
  </si>
  <si>
    <t>H(A/bj)</t>
  </si>
  <si>
    <t>Cálculo auxiliar</t>
  </si>
  <si>
    <t>Equivocación</t>
  </si>
  <si>
    <t>P(b)*H(A/b)</t>
  </si>
  <si>
    <t>P(a)*(LOG(1/P(a)))</t>
  </si>
  <si>
    <t>Información mutua</t>
  </si>
  <si>
    <t>H(A)</t>
  </si>
  <si>
    <t>Caminito 1</t>
  </si>
  <si>
    <t xml:space="preserve">H(A) - H(A,B) </t>
  </si>
  <si>
    <t>Informacion mutua</t>
  </si>
  <si>
    <t xml:space="preserve">H(A) = </t>
  </si>
  <si>
    <t>H(A,B) = Equivocacion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</si>
</sst>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0"/>
  <sheetViews>
    <sheetView tabSelected="1" workbookViewId="0">
      <selection activeCell="G35" sqref="G35"/>
    </sheetView>
  </sheetViews>
  <sheetFormatPr baseColWidth="10" defaultColWidth="9.140625" defaultRowHeight="15" x14ac:dyDescent="0.25"/>
  <cols>
    <col min="3" max="3" width="12.28515625" bestFit="1" customWidth="1"/>
    <col min="4" max="4" width="12.7109375" bestFit="1" customWidth="1"/>
    <col min="5" max="5" width="17.5703125" bestFit="1" customWidth="1"/>
    <col min="6" max="6" width="11.85546875" bestFit="1" customWidth="1"/>
  </cols>
  <sheetData>
    <row r="1" spans="2:11" x14ac:dyDescent="0.25">
      <c r="B1" s="3" t="s">
        <v>17</v>
      </c>
      <c r="C1" s="3"/>
      <c r="E1" s="3" t="s">
        <v>16</v>
      </c>
      <c r="F1" s="3"/>
      <c r="G1" s="3"/>
      <c r="H1" s="3"/>
    </row>
    <row r="2" spans="2:11" x14ac:dyDescent="0.25">
      <c r="B2" s="1" t="s">
        <v>1</v>
      </c>
      <c r="C2" s="1" t="s">
        <v>0</v>
      </c>
      <c r="E2" s="1"/>
      <c r="F2" s="1" t="s">
        <v>7</v>
      </c>
      <c r="G2" s="1" t="s">
        <v>8</v>
      </c>
      <c r="H2" s="1" t="s">
        <v>9</v>
      </c>
      <c r="J2" t="s">
        <v>10</v>
      </c>
      <c r="K2">
        <f>IF(OR(0.03*K5&lt;0.1,0.03*K5&gt;0.3),0.3,0.03*K5)</f>
        <v>0.3</v>
      </c>
    </row>
    <row r="3" spans="2:11" x14ac:dyDescent="0.25">
      <c r="B3" s="1" t="s">
        <v>2</v>
      </c>
      <c r="C3" s="1">
        <v>0.2</v>
      </c>
      <c r="E3" s="1" t="s">
        <v>2</v>
      </c>
      <c r="F3" s="1">
        <v>0.3</v>
      </c>
      <c r="G3" s="1">
        <f>K2</f>
        <v>0.3</v>
      </c>
      <c r="H3" s="1">
        <f>1-F3-G3</f>
        <v>0.39999999999999997</v>
      </c>
      <c r="J3" t="s">
        <v>11</v>
      </c>
      <c r="K3">
        <f>IF(OR(0.04*K5&lt;0.1,0.04*K5&gt;0.4),0.4,0.04*K5)</f>
        <v>0.4</v>
      </c>
    </row>
    <row r="4" spans="2:11" x14ac:dyDescent="0.25">
      <c r="B4" s="1" t="s">
        <v>3</v>
      </c>
      <c r="C4" s="1">
        <v>0.1</v>
      </c>
      <c r="E4" s="1" t="s">
        <v>3</v>
      </c>
      <c r="F4" s="1">
        <f>K3</f>
        <v>0.4</v>
      </c>
      <c r="G4" s="1">
        <v>0.4</v>
      </c>
      <c r="H4" s="1">
        <f t="shared" ref="H4:H7" si="0">1-F4-G4</f>
        <v>0.19999999999999996</v>
      </c>
    </row>
    <row r="5" spans="2:11" x14ac:dyDescent="0.25">
      <c r="B5" s="1" t="s">
        <v>4</v>
      </c>
      <c r="C5" s="1">
        <v>0.3</v>
      </c>
      <c r="E5" s="1" t="s">
        <v>4</v>
      </c>
      <c r="F5" s="1">
        <v>0.3</v>
      </c>
      <c r="G5" s="1">
        <f>K2</f>
        <v>0.3</v>
      </c>
      <c r="H5" s="1">
        <f t="shared" si="0"/>
        <v>0.39999999999999997</v>
      </c>
      <c r="J5" t="s">
        <v>12</v>
      </c>
      <c r="K5">
        <v>2</v>
      </c>
    </row>
    <row r="6" spans="2:11" x14ac:dyDescent="0.25">
      <c r="B6" s="1" t="s">
        <v>5</v>
      </c>
      <c r="C6" s="1">
        <v>0.3</v>
      </c>
      <c r="E6" s="1" t="s">
        <v>5</v>
      </c>
      <c r="F6" s="1">
        <f>K2</f>
        <v>0.3</v>
      </c>
      <c r="G6" s="1">
        <v>0.4</v>
      </c>
      <c r="H6" s="1">
        <f t="shared" si="0"/>
        <v>0.29999999999999993</v>
      </c>
    </row>
    <row r="7" spans="2:11" x14ac:dyDescent="0.25">
      <c r="B7" s="1" t="s">
        <v>6</v>
      </c>
      <c r="C7" s="1">
        <v>0.1</v>
      </c>
      <c r="E7" s="1" t="s">
        <v>6</v>
      </c>
      <c r="F7" s="1">
        <v>0.3</v>
      </c>
      <c r="G7" s="1">
        <f>K3</f>
        <v>0.4</v>
      </c>
      <c r="H7" s="1">
        <f t="shared" si="0"/>
        <v>0.29999999999999993</v>
      </c>
    </row>
    <row r="10" spans="2:11" x14ac:dyDescent="0.25">
      <c r="E10" s="4" t="s">
        <v>18</v>
      </c>
      <c r="F10" s="5"/>
      <c r="G10" s="5"/>
      <c r="H10" s="6"/>
    </row>
    <row r="11" spans="2:11" x14ac:dyDescent="0.25">
      <c r="E11" s="1"/>
      <c r="F11" s="1" t="s">
        <v>7</v>
      </c>
      <c r="G11" s="1" t="s">
        <v>8</v>
      </c>
      <c r="H11" s="1" t="s">
        <v>9</v>
      </c>
    </row>
    <row r="12" spans="2:11" x14ac:dyDescent="0.25">
      <c r="E12" s="1" t="s">
        <v>2</v>
      </c>
      <c r="F12" s="1">
        <f>F3*$C3</f>
        <v>0.06</v>
      </c>
      <c r="G12" s="1">
        <f t="shared" ref="G12:H12" si="1">G3*$C3</f>
        <v>0.06</v>
      </c>
      <c r="H12" s="1">
        <f t="shared" si="1"/>
        <v>0.08</v>
      </c>
    </row>
    <row r="13" spans="2:11" x14ac:dyDescent="0.25">
      <c r="E13" s="1" t="s">
        <v>3</v>
      </c>
      <c r="F13" s="1">
        <f t="shared" ref="F13:H16" si="2">F4*$C4</f>
        <v>4.0000000000000008E-2</v>
      </c>
      <c r="G13" s="1">
        <f t="shared" si="2"/>
        <v>4.0000000000000008E-2</v>
      </c>
      <c r="H13" s="1">
        <f t="shared" si="2"/>
        <v>1.9999999999999997E-2</v>
      </c>
    </row>
    <row r="14" spans="2:11" x14ac:dyDescent="0.25">
      <c r="E14" s="1" t="s">
        <v>4</v>
      </c>
      <c r="F14" s="1">
        <f t="shared" si="2"/>
        <v>0.09</v>
      </c>
      <c r="G14" s="1">
        <f t="shared" si="2"/>
        <v>0.09</v>
      </c>
      <c r="H14" s="1">
        <f t="shared" si="2"/>
        <v>0.11999999999999998</v>
      </c>
    </row>
    <row r="15" spans="2:11" x14ac:dyDescent="0.25">
      <c r="E15" s="1" t="s">
        <v>5</v>
      </c>
      <c r="F15" s="1">
        <f t="shared" si="2"/>
        <v>0.09</v>
      </c>
      <c r="G15" s="1">
        <f t="shared" si="2"/>
        <v>0.12</v>
      </c>
      <c r="H15" s="1">
        <f t="shared" si="2"/>
        <v>8.9999999999999983E-2</v>
      </c>
    </row>
    <row r="16" spans="2:11" x14ac:dyDescent="0.25">
      <c r="E16" s="1" t="s">
        <v>6</v>
      </c>
      <c r="F16" s="1">
        <f t="shared" si="2"/>
        <v>0.03</v>
      </c>
      <c r="G16" s="1">
        <f t="shared" si="2"/>
        <v>4.0000000000000008E-2</v>
      </c>
      <c r="H16" s="1">
        <f t="shared" si="2"/>
        <v>2.9999999999999995E-2</v>
      </c>
    </row>
    <row r="17" spans="5:11" x14ac:dyDescent="0.25">
      <c r="E17" s="2"/>
      <c r="F17" s="2"/>
      <c r="G17" s="2"/>
      <c r="H17" s="2"/>
    </row>
    <row r="18" spans="5:11" x14ac:dyDescent="0.25">
      <c r="E18" s="3" t="s">
        <v>15</v>
      </c>
      <c r="F18" s="3"/>
      <c r="G18" s="3"/>
      <c r="H18" s="3"/>
    </row>
    <row r="19" spans="5:11" x14ac:dyDescent="0.25">
      <c r="E19" s="1" t="s">
        <v>13</v>
      </c>
      <c r="F19" s="1">
        <f>SUM(F12:F16)</f>
        <v>0.31000000000000005</v>
      </c>
      <c r="G19" s="1">
        <f>SUM(G12:G16)</f>
        <v>0.35</v>
      </c>
      <c r="H19" s="1">
        <f>SUM(H12:H16)</f>
        <v>0.33999999999999991</v>
      </c>
      <c r="J19" s="1" t="s">
        <v>14</v>
      </c>
      <c r="K19" s="1">
        <f>SUM(F19:H19)</f>
        <v>1</v>
      </c>
    </row>
    <row r="22" spans="5:11" x14ac:dyDescent="0.25">
      <c r="E22" s="3" t="s">
        <v>19</v>
      </c>
      <c r="F22" s="3"/>
      <c r="G22" s="3"/>
      <c r="H22" s="3"/>
    </row>
    <row r="23" spans="5:11" x14ac:dyDescent="0.25">
      <c r="E23" s="1"/>
      <c r="F23" s="1" t="s">
        <v>7</v>
      </c>
      <c r="G23" s="1" t="s">
        <v>8</v>
      </c>
      <c r="H23" s="1" t="s">
        <v>9</v>
      </c>
    </row>
    <row r="24" spans="5:11" x14ac:dyDescent="0.25">
      <c r="E24" s="1" t="s">
        <v>2</v>
      </c>
      <c r="F24" s="1">
        <f>F12/F$19</f>
        <v>0.19354838709677416</v>
      </c>
      <c r="G24" s="1">
        <f t="shared" ref="G24:H24" si="3">G12/G$19</f>
        <v>0.17142857142857143</v>
      </c>
      <c r="H24" s="1">
        <f t="shared" si="3"/>
        <v>0.23529411764705888</v>
      </c>
    </row>
    <row r="25" spans="5:11" x14ac:dyDescent="0.25">
      <c r="E25" s="1" t="s">
        <v>3</v>
      </c>
      <c r="F25" s="1">
        <f t="shared" ref="F25:H25" si="4">F13/F$19</f>
        <v>0.12903225806451613</v>
      </c>
      <c r="G25" s="1">
        <f t="shared" si="4"/>
        <v>0.11428571428571431</v>
      </c>
      <c r="H25" s="1">
        <f t="shared" si="4"/>
        <v>5.8823529411764712E-2</v>
      </c>
    </row>
    <row r="26" spans="5:11" x14ac:dyDescent="0.25">
      <c r="E26" s="1" t="s">
        <v>4</v>
      </c>
      <c r="F26" s="1">
        <f t="shared" ref="F26:H26" si="5">F14/F$19</f>
        <v>0.29032258064516125</v>
      </c>
      <c r="G26" s="1">
        <f t="shared" si="5"/>
        <v>0.25714285714285717</v>
      </c>
      <c r="H26" s="1">
        <f t="shared" si="5"/>
        <v>0.35294117647058826</v>
      </c>
    </row>
    <row r="27" spans="5:11" x14ac:dyDescent="0.25">
      <c r="E27" s="1" t="s">
        <v>5</v>
      </c>
      <c r="F27" s="1">
        <f t="shared" ref="F27:H27" si="6">F15/F$19</f>
        <v>0.29032258064516125</v>
      </c>
      <c r="G27" s="1">
        <f t="shared" si="6"/>
        <v>0.34285714285714286</v>
      </c>
      <c r="H27" s="1">
        <f t="shared" si="6"/>
        <v>0.26470588235294118</v>
      </c>
    </row>
    <row r="28" spans="5:11" x14ac:dyDescent="0.25">
      <c r="E28" s="1" t="s">
        <v>6</v>
      </c>
      <c r="F28" s="1">
        <f t="shared" ref="F28:H28" si="7">F16/F$19</f>
        <v>9.677419354838708E-2</v>
      </c>
      <c r="G28" s="1">
        <f t="shared" si="7"/>
        <v>0.11428571428571431</v>
      </c>
      <c r="H28" s="1">
        <f t="shared" si="7"/>
        <v>8.8235294117647065E-2</v>
      </c>
    </row>
    <row r="31" spans="5:11" x14ac:dyDescent="0.25">
      <c r="E31" s="3" t="s">
        <v>22</v>
      </c>
      <c r="F31" s="3"/>
      <c r="G31" s="3"/>
      <c r="H31" s="3"/>
    </row>
    <row r="32" spans="5:11" x14ac:dyDescent="0.25">
      <c r="E32" s="1"/>
      <c r="F32" s="1" t="s">
        <v>7</v>
      </c>
      <c r="G32" s="1" t="s">
        <v>8</v>
      </c>
      <c r="H32" s="1" t="s">
        <v>9</v>
      </c>
    </row>
    <row r="33" spans="5:10" x14ac:dyDescent="0.25">
      <c r="E33" s="1" t="s">
        <v>2</v>
      </c>
      <c r="F33" s="1">
        <f>-F24*LOG(F24,2)</f>
        <v>0.45856138251594558</v>
      </c>
      <c r="G33" s="1">
        <f t="shared" ref="G33:H33" si="8">-G24*LOG(G24,2)</f>
        <v>0.43616923135265329</v>
      </c>
      <c r="H33" s="1">
        <f t="shared" si="8"/>
        <v>0.49116772735302106</v>
      </c>
    </row>
    <row r="34" spans="5:10" x14ac:dyDescent="0.25">
      <c r="E34" s="1" t="s">
        <v>3</v>
      </c>
      <c r="F34" s="1">
        <f t="shared" ref="F34:H34" si="9">-F25*LOG(F25,2)</f>
        <v>0.38118662069508064</v>
      </c>
      <c r="G34" s="1">
        <f t="shared" si="9"/>
        <v>0.35763234479371048</v>
      </c>
      <c r="H34" s="1">
        <f t="shared" si="9"/>
        <v>0.24043899066178473</v>
      </c>
    </row>
    <row r="35" spans="5:10" x14ac:dyDescent="0.25">
      <c r="E35" s="1" t="s">
        <v>4</v>
      </c>
      <c r="F35" s="1">
        <f t="shared" ref="F35:H35" si="10">-F26*LOG(F26,2)</f>
        <v>0.5180142509839053</v>
      </c>
      <c r="G35" s="1">
        <f t="shared" si="10"/>
        <v>0.50383491827211113</v>
      </c>
      <c r="H35" s="1">
        <f t="shared" si="10"/>
        <v>0.53029423783382945</v>
      </c>
    </row>
    <row r="36" spans="5:10" x14ac:dyDescent="0.25">
      <c r="E36" s="1" t="s">
        <v>5</v>
      </c>
      <c r="F36" s="1">
        <f t="shared" ref="F36:H36" si="11">-F27*LOG(F27,2)</f>
        <v>0.5180142509839053</v>
      </c>
      <c r="G36" s="1">
        <f t="shared" si="11"/>
        <v>0.52948131984816349</v>
      </c>
      <c r="H36" s="1">
        <f t="shared" si="11"/>
        <v>0.50758354583153664</v>
      </c>
    </row>
    <row r="37" spans="5:10" x14ac:dyDescent="0.25">
      <c r="E37" s="1" t="s">
        <v>6</v>
      </c>
      <c r="F37" s="1">
        <f t="shared" ref="F37:H37" si="12">-F28*LOG(F28,2)</f>
        <v>0.32605488480635986</v>
      </c>
      <c r="G37" s="1">
        <f t="shared" si="12"/>
        <v>0.35763234479371048</v>
      </c>
      <c r="H37" s="1">
        <f t="shared" si="12"/>
        <v>0.30904414769375144</v>
      </c>
    </row>
    <row r="39" spans="5:10" x14ac:dyDescent="0.25">
      <c r="E39" s="3" t="s">
        <v>20</v>
      </c>
      <c r="F39" s="3"/>
      <c r="G39" s="3"/>
      <c r="H39" s="3"/>
    </row>
    <row r="40" spans="5:10" x14ac:dyDescent="0.25">
      <c r="E40" s="1" t="s">
        <v>21</v>
      </c>
      <c r="F40" s="1">
        <f>SUM(F33:F37)</f>
        <v>2.2018313899851965</v>
      </c>
      <c r="G40" s="1">
        <f t="shared" ref="G40:H40" si="13">SUM(G33:G37)</f>
        <v>2.1847501590603491</v>
      </c>
      <c r="H40" s="1">
        <f t="shared" si="13"/>
        <v>2.0785286493739235</v>
      </c>
    </row>
    <row r="42" spans="5:10" x14ac:dyDescent="0.25">
      <c r="E42" s="3" t="s">
        <v>22</v>
      </c>
      <c r="F42" s="3"/>
      <c r="G42" s="3"/>
      <c r="H42" s="3"/>
    </row>
    <row r="43" spans="5:10" x14ac:dyDescent="0.25">
      <c r="E43" s="1" t="s">
        <v>24</v>
      </c>
      <c r="F43" s="1">
        <f>F40*F19</f>
        <v>0.68256773089541101</v>
      </c>
      <c r="G43" s="1">
        <f t="shared" ref="G43:H43" si="14">G40*G19</f>
        <v>0.76466255567112218</v>
      </c>
      <c r="H43" s="1">
        <f t="shared" si="14"/>
        <v>0.70669974078713382</v>
      </c>
    </row>
    <row r="45" spans="5:10" x14ac:dyDescent="0.25">
      <c r="E45" s="1" t="s">
        <v>23</v>
      </c>
      <c r="F45" s="1">
        <f>SUM(F43:H43)</f>
        <v>2.1539300273536668</v>
      </c>
    </row>
    <row r="47" spans="5:10" x14ac:dyDescent="0.25">
      <c r="E47" s="3" t="s">
        <v>22</v>
      </c>
      <c r="F47" s="3"/>
      <c r="G47" s="3"/>
      <c r="H47" s="3"/>
      <c r="I47" s="1"/>
      <c r="J47" s="1"/>
    </row>
    <row r="48" spans="5:10" x14ac:dyDescent="0.25">
      <c r="E48" s="1" t="s">
        <v>25</v>
      </c>
      <c r="F48" s="1">
        <f>-$C3*LOG($C3,2)</f>
        <v>0.46438561897747244</v>
      </c>
      <c r="G48" s="1">
        <f>-$C4*LOG($C4,2)</f>
        <v>0.33219280948873625</v>
      </c>
      <c r="H48" s="1">
        <f>-$C5*LOG($C5,2)</f>
        <v>0.52108967824986185</v>
      </c>
      <c r="I48" s="1">
        <f>-$C6*LOG($C6,2)</f>
        <v>0.52108967824986185</v>
      </c>
      <c r="J48" s="1">
        <f>-$C7*LOG($C7,2)</f>
        <v>0.33219280948873625</v>
      </c>
    </row>
    <row r="50" spans="3:6" x14ac:dyDescent="0.25">
      <c r="E50" t="s">
        <v>27</v>
      </c>
      <c r="F50">
        <f>SUM(F48:J48)</f>
        <v>2.1709505944546685</v>
      </c>
    </row>
    <row r="52" spans="3:6" x14ac:dyDescent="0.25">
      <c r="E52" t="s">
        <v>26</v>
      </c>
      <c r="F52">
        <f>F50-F45</f>
        <v>1.7020567101001749E-2</v>
      </c>
    </row>
    <row r="58" spans="3:6" x14ac:dyDescent="0.25">
      <c r="C58" t="s">
        <v>28</v>
      </c>
      <c r="D58" t="s">
        <v>29</v>
      </c>
      <c r="E58" t="s">
        <v>30</v>
      </c>
    </row>
    <row r="59" spans="3:6" x14ac:dyDescent="0.25">
      <c r="E59" t="s">
        <v>31</v>
      </c>
    </row>
    <row r="60" spans="3:6" x14ac:dyDescent="0.25">
      <c r="E60" t="s">
        <v>32</v>
      </c>
    </row>
  </sheetData>
  <mergeCells count="9">
    <mergeCell ref="B1:C1"/>
    <mergeCell ref="E10:H10"/>
    <mergeCell ref="E22:H22"/>
    <mergeCell ref="E31:H31"/>
    <mergeCell ref="E39:H39"/>
    <mergeCell ref="E42:H42"/>
    <mergeCell ref="E47:H47"/>
    <mergeCell ref="E18:H18"/>
    <mergeCell ref="E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2022-11-15T18:00:55Z</dcterms:modified>
</cp:coreProperties>
</file>