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R2R/DSMhabitat/data-raw/R2R_TMH_habitat_inputs/"/>
    </mc:Choice>
  </mc:AlternateContent>
  <xr:revisionPtr revIDLastSave="0" documentId="13_ncr:1_{ED86C61A-FA5F-5744-A3F6-6422756CCCB0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Above Dam" sheetId="1" r:id="rId1"/>
    <sheet name="Below Dam" sheetId="2" r:id="rId2"/>
    <sheet name="Unregulated" sheetId="3" r:id="rId3"/>
    <sheet name="Hec R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3" i="1" l="1"/>
  <c r="F163" i="1"/>
  <c r="E93" i="2"/>
  <c r="G6" i="4"/>
  <c r="G5" i="4"/>
  <c r="G4" i="4"/>
  <c r="F3" i="4"/>
  <c r="F2" i="4"/>
  <c r="F301" i="3"/>
  <c r="F289" i="3"/>
  <c r="F272" i="3"/>
  <c r="F205" i="3"/>
  <c r="F186" i="3"/>
  <c r="K178" i="3"/>
  <c r="L178" i="3" s="1"/>
  <c r="F164" i="3"/>
  <c r="F141" i="3"/>
  <c r="F133" i="3"/>
  <c r="F109" i="3"/>
  <c r="F75" i="3"/>
  <c r="F18" i="3"/>
  <c r="F2" i="3"/>
  <c r="I93" i="2"/>
  <c r="F84" i="2"/>
  <c r="F52" i="2"/>
  <c r="B52" i="2"/>
  <c r="H29" i="2"/>
  <c r="F29" i="2"/>
  <c r="F19" i="2"/>
  <c r="F12" i="2"/>
  <c r="F2" i="2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E51" i="1"/>
  <c r="F51" i="1" s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6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Camanche Reservoir
	-Maddee Rubenson</t>
        </r>
      </text>
    </comment>
    <comment ref="H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pardee dam
	-Maddee Rubenson</t>
        </r>
      </text>
    </comment>
    <comment ref="G5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clear creek dam
	-Maddee Rubenson</t>
        </r>
      </text>
    </comment>
    <comment ref="G79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north fork
	-Maddee Rubenson</t>
        </r>
      </text>
    </comment>
    <comment ref="H79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south fork
	-Maddee Rubenson</t>
        </r>
      </text>
    </comment>
    <comment ref="G117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south fork
	-Maddee Rubenson</t>
        </r>
      </text>
    </comment>
    <comment ref="H11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middle fork
	-Maddee Rubenson</t>
        </r>
      </text>
    </comment>
    <comment ref="I117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north fork
	-Maddee Rubenson</t>
        </r>
      </text>
    </comment>
  </commentList>
</comments>
</file>

<file path=xl/sharedStrings.xml><?xml version="1.0" encoding="utf-8"?>
<sst xmlns="http://schemas.openxmlformats.org/spreadsheetml/2006/main" count="720" uniqueCount="54">
  <si>
    <t>River</t>
  </si>
  <si>
    <t>Width measurements</t>
  </si>
  <si>
    <t>Inflection Point Area</t>
  </si>
  <si>
    <t>River distance covered</t>
  </si>
  <si>
    <t>River Length (feet)</t>
  </si>
  <si>
    <t>River length (miles)</t>
  </si>
  <si>
    <t>dam length 1 (feet)</t>
  </si>
  <si>
    <t>dam length 2 (feet)</t>
  </si>
  <si>
    <t>Mokelumne River</t>
  </si>
  <si>
    <t>Tuolumne River</t>
  </si>
  <si>
    <t>Clear Creek</t>
  </si>
  <si>
    <t>Upper Sacramento River</t>
  </si>
  <si>
    <t>American River</t>
  </si>
  <si>
    <t>Stony Creek</t>
  </si>
  <si>
    <t>Feather River</t>
  </si>
  <si>
    <t>Yuba River</t>
  </si>
  <si>
    <t>Upper San Joaquin River</t>
  </si>
  <si>
    <t>In report it says this value includes the mainstem San Joaquin river above confluence, we did not include this</t>
  </si>
  <si>
    <t>Merced River</t>
  </si>
  <si>
    <t>Stanislaus River</t>
  </si>
  <si>
    <t>McCloud River</t>
  </si>
  <si>
    <t>Pit River</t>
  </si>
  <si>
    <t>Lower San Joaquin River</t>
  </si>
  <si>
    <t>minus 6.109 miles due to reservoir</t>
  </si>
  <si>
    <t>Cow Creek</t>
  </si>
  <si>
    <t>Elder Creek</t>
  </si>
  <si>
    <t>Paynes Creek</t>
  </si>
  <si>
    <t>Thomes Creek</t>
  </si>
  <si>
    <t>Cosumnes River</t>
  </si>
  <si>
    <t xml:space="preserve">North Delta </t>
  </si>
  <si>
    <t>South Delta</t>
  </si>
  <si>
    <t>Mill Creek</t>
  </si>
  <si>
    <t>Deer Creek</t>
  </si>
  <si>
    <t>Cottonwood Creek</t>
  </si>
  <si>
    <t>Butte Creek</t>
  </si>
  <si>
    <t>Big Chico Creek</t>
  </si>
  <si>
    <t>Bear Creek</t>
  </si>
  <si>
    <t>Battle Creek</t>
  </si>
  <si>
    <t>Antelope Creek</t>
  </si>
  <si>
    <t>Calaveras River</t>
  </si>
  <si>
    <t>Bear River</t>
  </si>
  <si>
    <t>HEC RAS Channel Area for Median Flow during Rearing (acres)</t>
  </si>
  <si>
    <t>HEC RAS Channel Area for Median Flow during Spawning (acres)</t>
  </si>
  <si>
    <t>projected WSE area (acres)</t>
  </si>
  <si>
    <t>Channel width</t>
  </si>
  <si>
    <t>Channel length</t>
  </si>
  <si>
    <t>Channel Length (miles)</t>
  </si>
  <si>
    <t>HQT</t>
  </si>
  <si>
    <t>Gradient</t>
  </si>
  <si>
    <t>Valley Lowland (&lt;0.04%)</t>
  </si>
  <si>
    <t>Valley Foothill (&gt;0.04%)</t>
  </si>
  <si>
    <t>Upper-mid Sacramento River</t>
  </si>
  <si>
    <t>Lower-mid Sacramento River</t>
  </si>
  <si>
    <t>Lower Sacramento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</si>
</sst>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/>
    <xf numFmtId="4" fontId="1" fillId="0" borderId="0" xfId="0" applyNumberFormat="1" applyFont="1"/>
    <xf numFmtId="0" fontId="3" fillId="0" borderId="0" xfId="0" applyFont="1" applyAlignment="1">
      <alignment wrapText="1"/>
    </xf>
    <xf numFmtId="0" fontId="5" fillId="0" borderId="0" xfId="0" applyFont="1"/>
    <xf numFmtId="4" fontId="3" fillId="0" borderId="0" xfId="0" applyNumberFormat="1" applyFont="1"/>
    <xf numFmtId="0" fontId="6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3"/>
  <sheetViews>
    <sheetView tabSelected="1" workbookViewId="0">
      <pane ySplit="1" topLeftCell="A152" activePane="bottomLeft" state="frozen"/>
      <selection pane="bottomLeft" activeCell="I169" sqref="I169"/>
    </sheetView>
  </sheetViews>
  <sheetFormatPr baseColWidth="10" defaultColWidth="12.6640625" defaultRowHeight="15.75" customHeight="1" x14ac:dyDescent="0.15"/>
  <cols>
    <col min="1" max="1" width="25.6640625" customWidth="1"/>
    <col min="2" max="2" width="23.33203125" customWidth="1"/>
    <col min="3" max="3" width="15.83203125" customWidth="1"/>
    <col min="4" max="4" width="18" customWidth="1"/>
    <col min="7" max="7" width="16.5" customWidth="1"/>
    <col min="8" max="8" width="13.6640625" customWidth="1"/>
  </cols>
  <sheetData>
    <row r="1" spans="1:8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x14ac:dyDescent="0.2">
      <c r="A2" s="1" t="s">
        <v>8</v>
      </c>
      <c r="B2" s="2">
        <v>79.430000000000007</v>
      </c>
      <c r="C2" s="1">
        <v>4963479.6402399996</v>
      </c>
      <c r="D2" s="1">
        <v>12102.22</v>
      </c>
      <c r="E2" s="3">
        <v>147840</v>
      </c>
      <c r="F2" s="3">
        <f t="shared" ref="F2:F116" si="0">(E2-G2-H2)/5280</f>
        <v>16.938446969696969</v>
      </c>
      <c r="G2" s="1">
        <v>40682</v>
      </c>
      <c r="H2" s="1">
        <v>17723</v>
      </c>
    </row>
    <row r="3" spans="1:8" ht="15" x14ac:dyDescent="0.2">
      <c r="A3" s="1" t="s">
        <v>8</v>
      </c>
      <c r="B3" s="2">
        <v>114.3</v>
      </c>
      <c r="C3" s="1">
        <v>2163310.12097</v>
      </c>
      <c r="D3" s="1">
        <v>8723.76</v>
      </c>
      <c r="F3" s="3">
        <f t="shared" si="0"/>
        <v>0</v>
      </c>
    </row>
    <row r="4" spans="1:8" ht="15" x14ac:dyDescent="0.2">
      <c r="A4" s="1" t="s">
        <v>8</v>
      </c>
      <c r="B4" s="2">
        <v>79.099999999999994</v>
      </c>
      <c r="C4" s="1">
        <v>1334486.5115199999</v>
      </c>
      <c r="D4" s="1">
        <v>5450.22</v>
      </c>
      <c r="F4" s="3">
        <f t="shared" si="0"/>
        <v>0</v>
      </c>
    </row>
    <row r="5" spans="1:8" ht="15" x14ac:dyDescent="0.2">
      <c r="A5" s="1" t="s">
        <v>8</v>
      </c>
      <c r="B5" s="2">
        <v>49.54</v>
      </c>
      <c r="C5" s="1">
        <v>1735724.4931640001</v>
      </c>
      <c r="D5" s="1">
        <v>8244.58</v>
      </c>
      <c r="F5" s="3">
        <f t="shared" si="0"/>
        <v>0</v>
      </c>
    </row>
    <row r="6" spans="1:8" ht="15" x14ac:dyDescent="0.2">
      <c r="A6" s="1" t="s">
        <v>8</v>
      </c>
      <c r="B6" s="2">
        <v>44.54</v>
      </c>
      <c r="C6" s="1">
        <v>1633413.783786</v>
      </c>
      <c r="D6" s="1">
        <v>9511.2099999999991</v>
      </c>
      <c r="F6" s="3">
        <f t="shared" si="0"/>
        <v>0</v>
      </c>
    </row>
    <row r="7" spans="1:8" ht="15" x14ac:dyDescent="0.2">
      <c r="A7" s="1" t="s">
        <v>8</v>
      </c>
      <c r="B7" s="2">
        <v>77.14</v>
      </c>
      <c r="F7" s="3">
        <f t="shared" si="0"/>
        <v>0</v>
      </c>
    </row>
    <row r="8" spans="1:8" ht="15" x14ac:dyDescent="0.2">
      <c r="A8" s="1" t="s">
        <v>8</v>
      </c>
      <c r="B8" s="2">
        <v>70.930000000000007</v>
      </c>
      <c r="F8" s="3">
        <f t="shared" si="0"/>
        <v>0</v>
      </c>
    </row>
    <row r="9" spans="1:8" ht="15" x14ac:dyDescent="0.2">
      <c r="A9" s="1" t="s">
        <v>8</v>
      </c>
      <c r="B9" s="2">
        <v>46.03</v>
      </c>
      <c r="F9" s="3">
        <f t="shared" si="0"/>
        <v>0</v>
      </c>
    </row>
    <row r="10" spans="1:8" ht="15" x14ac:dyDescent="0.2">
      <c r="A10" s="1" t="s">
        <v>8</v>
      </c>
      <c r="B10" s="2">
        <v>62.18</v>
      </c>
      <c r="F10" s="3">
        <f t="shared" si="0"/>
        <v>0</v>
      </c>
    </row>
    <row r="11" spans="1:8" ht="15" x14ac:dyDescent="0.2">
      <c r="A11" s="1" t="s">
        <v>8</v>
      </c>
      <c r="B11" s="2">
        <v>89.22</v>
      </c>
      <c r="F11" s="3">
        <f t="shared" si="0"/>
        <v>0</v>
      </c>
    </row>
    <row r="12" spans="1:8" ht="15" x14ac:dyDescent="0.2">
      <c r="A12" s="1" t="s">
        <v>8</v>
      </c>
      <c r="B12" s="2">
        <v>56.24</v>
      </c>
      <c r="F12" s="3">
        <f t="shared" si="0"/>
        <v>0</v>
      </c>
    </row>
    <row r="13" spans="1:8" ht="15" x14ac:dyDescent="0.2">
      <c r="A13" s="1" t="s">
        <v>8</v>
      </c>
      <c r="B13" s="2">
        <v>84.45</v>
      </c>
      <c r="F13" s="3">
        <f t="shared" si="0"/>
        <v>0</v>
      </c>
    </row>
    <row r="14" spans="1:8" ht="15" x14ac:dyDescent="0.2">
      <c r="A14" s="1" t="s">
        <v>8</v>
      </c>
      <c r="B14" s="2">
        <v>68.209999999999994</v>
      </c>
      <c r="F14" s="3">
        <f t="shared" si="0"/>
        <v>0</v>
      </c>
    </row>
    <row r="15" spans="1:8" ht="15" x14ac:dyDescent="0.2">
      <c r="A15" s="1" t="s">
        <v>8</v>
      </c>
      <c r="B15" s="2">
        <v>56.79</v>
      </c>
      <c r="F15" s="3">
        <f t="shared" si="0"/>
        <v>0</v>
      </c>
    </row>
    <row r="16" spans="1:8" ht="15" x14ac:dyDescent="0.2">
      <c r="A16" s="1" t="s">
        <v>8</v>
      </c>
      <c r="B16" s="2">
        <v>61.21</v>
      </c>
      <c r="F16" s="3">
        <f t="shared" si="0"/>
        <v>0</v>
      </c>
    </row>
    <row r="17" spans="1:7" ht="15" x14ac:dyDescent="0.2">
      <c r="A17" s="1" t="s">
        <v>8</v>
      </c>
      <c r="B17" s="2">
        <v>39.049999999999997</v>
      </c>
      <c r="F17" s="3">
        <f t="shared" si="0"/>
        <v>0</v>
      </c>
    </row>
    <row r="18" spans="1:7" ht="15" x14ac:dyDescent="0.2">
      <c r="A18" s="1" t="s">
        <v>8</v>
      </c>
      <c r="B18" s="2">
        <v>49.28</v>
      </c>
      <c r="F18" s="3">
        <f t="shared" si="0"/>
        <v>0</v>
      </c>
    </row>
    <row r="19" spans="1:7" ht="15" x14ac:dyDescent="0.2">
      <c r="A19" s="1" t="s">
        <v>8</v>
      </c>
      <c r="B19" s="2">
        <v>44.45</v>
      </c>
      <c r="F19" s="3">
        <f t="shared" si="0"/>
        <v>0</v>
      </c>
    </row>
    <row r="20" spans="1:7" ht="15" x14ac:dyDescent="0.2">
      <c r="A20" s="1" t="s">
        <v>8</v>
      </c>
      <c r="B20" s="2">
        <v>36.72</v>
      </c>
      <c r="F20" s="3">
        <f t="shared" si="0"/>
        <v>0</v>
      </c>
    </row>
    <row r="21" spans="1:7" ht="15" x14ac:dyDescent="0.2">
      <c r="A21" s="1" t="s">
        <v>8</v>
      </c>
      <c r="B21" s="2">
        <v>44.47</v>
      </c>
      <c r="F21" s="3">
        <f t="shared" si="0"/>
        <v>0</v>
      </c>
    </row>
    <row r="22" spans="1:7" ht="15" x14ac:dyDescent="0.2">
      <c r="A22" s="1" t="s">
        <v>8</v>
      </c>
      <c r="B22" s="2">
        <v>36.1</v>
      </c>
      <c r="F22" s="3">
        <f t="shared" si="0"/>
        <v>0</v>
      </c>
    </row>
    <row r="23" spans="1:7" ht="15" x14ac:dyDescent="0.2">
      <c r="A23" s="1" t="s">
        <v>8</v>
      </c>
      <c r="B23" s="2">
        <v>21.42</v>
      </c>
      <c r="F23" s="3">
        <f t="shared" si="0"/>
        <v>0</v>
      </c>
    </row>
    <row r="24" spans="1:7" ht="15" x14ac:dyDescent="0.2">
      <c r="A24" s="1" t="s">
        <v>8</v>
      </c>
      <c r="B24" s="2">
        <v>39.590000000000003</v>
      </c>
      <c r="F24" s="3">
        <f t="shared" si="0"/>
        <v>0</v>
      </c>
    </row>
    <row r="25" spans="1:7" ht="15" x14ac:dyDescent="0.2">
      <c r="A25" s="1" t="s">
        <v>9</v>
      </c>
      <c r="B25" s="2">
        <v>137.38</v>
      </c>
      <c r="C25" s="2">
        <v>1628856.26767</v>
      </c>
      <c r="D25" s="2">
        <v>9760.69</v>
      </c>
      <c r="E25" s="4">
        <v>274560</v>
      </c>
      <c r="F25" s="3">
        <f t="shared" si="0"/>
        <v>44.194128787878789</v>
      </c>
      <c r="G25" s="1">
        <v>41215</v>
      </c>
    </row>
    <row r="26" spans="1:7" ht="15" x14ac:dyDescent="0.2">
      <c r="A26" s="1" t="s">
        <v>9</v>
      </c>
      <c r="B26" s="2">
        <v>77.58</v>
      </c>
      <c r="C26" s="2">
        <v>1882761.82406</v>
      </c>
      <c r="D26" s="2">
        <v>11199.9</v>
      </c>
      <c r="E26" s="5"/>
      <c r="F26" s="3">
        <f t="shared" si="0"/>
        <v>0</v>
      </c>
    </row>
    <row r="27" spans="1:7" ht="15" x14ac:dyDescent="0.2">
      <c r="A27" s="1" t="s">
        <v>9</v>
      </c>
      <c r="B27" s="2">
        <v>116.96</v>
      </c>
      <c r="C27" s="2">
        <v>932224.16670599999</v>
      </c>
      <c r="D27" s="2">
        <v>5571.83</v>
      </c>
      <c r="E27" s="5"/>
      <c r="F27" s="3">
        <f t="shared" si="0"/>
        <v>0</v>
      </c>
    </row>
    <row r="28" spans="1:7" ht="15" x14ac:dyDescent="0.2">
      <c r="A28" s="1" t="s">
        <v>9</v>
      </c>
      <c r="B28" s="2">
        <v>95.15</v>
      </c>
      <c r="C28" s="2">
        <v>3579891.6208700002</v>
      </c>
      <c r="D28" s="2">
        <v>12825.48</v>
      </c>
      <c r="E28" s="5"/>
      <c r="F28" s="3">
        <f t="shared" si="0"/>
        <v>0</v>
      </c>
    </row>
    <row r="29" spans="1:7" ht="15" x14ac:dyDescent="0.2">
      <c r="A29" s="1" t="s">
        <v>9</v>
      </c>
      <c r="B29" s="2">
        <v>58.8</v>
      </c>
      <c r="C29" s="2">
        <v>3427865.5249700001</v>
      </c>
      <c r="D29" s="2">
        <v>11507.86</v>
      </c>
      <c r="E29" s="5"/>
      <c r="F29" s="3">
        <f t="shared" si="0"/>
        <v>0</v>
      </c>
    </row>
    <row r="30" spans="1:7" ht="15" x14ac:dyDescent="0.2">
      <c r="A30" s="1" t="s">
        <v>9</v>
      </c>
      <c r="B30" s="2">
        <v>60.15</v>
      </c>
      <c r="F30" s="3">
        <f t="shared" si="0"/>
        <v>0</v>
      </c>
    </row>
    <row r="31" spans="1:7" ht="15" x14ac:dyDescent="0.2">
      <c r="A31" s="1" t="s">
        <v>9</v>
      </c>
      <c r="B31" s="2">
        <v>130.1</v>
      </c>
      <c r="F31" s="3">
        <f t="shared" si="0"/>
        <v>0</v>
      </c>
    </row>
    <row r="32" spans="1:7" ht="15" x14ac:dyDescent="0.2">
      <c r="A32" s="1" t="s">
        <v>9</v>
      </c>
      <c r="B32" s="2">
        <v>134.19</v>
      </c>
      <c r="F32" s="3">
        <f t="shared" si="0"/>
        <v>0</v>
      </c>
    </row>
    <row r="33" spans="1:6" ht="15" x14ac:dyDescent="0.2">
      <c r="A33" s="1" t="s">
        <v>9</v>
      </c>
      <c r="B33" s="2">
        <v>91.71</v>
      </c>
      <c r="F33" s="3">
        <f t="shared" si="0"/>
        <v>0</v>
      </c>
    </row>
    <row r="34" spans="1:6" ht="15" x14ac:dyDescent="0.2">
      <c r="A34" s="1" t="s">
        <v>9</v>
      </c>
      <c r="B34" s="2">
        <v>43.88</v>
      </c>
      <c r="F34" s="3">
        <f t="shared" si="0"/>
        <v>0</v>
      </c>
    </row>
    <row r="35" spans="1:6" ht="15" x14ac:dyDescent="0.2">
      <c r="A35" s="1" t="s">
        <v>9</v>
      </c>
      <c r="B35" s="2">
        <v>165.42</v>
      </c>
      <c r="F35" s="3">
        <f t="shared" si="0"/>
        <v>0</v>
      </c>
    </row>
    <row r="36" spans="1:6" ht="15" x14ac:dyDescent="0.2">
      <c r="A36" s="1" t="s">
        <v>9</v>
      </c>
      <c r="B36" s="2">
        <v>144.61000000000001</v>
      </c>
      <c r="F36" s="3">
        <f t="shared" si="0"/>
        <v>0</v>
      </c>
    </row>
    <row r="37" spans="1:6" ht="15" x14ac:dyDescent="0.2">
      <c r="A37" s="1" t="s">
        <v>9</v>
      </c>
      <c r="B37" s="2">
        <v>112.78</v>
      </c>
      <c r="F37" s="3">
        <f t="shared" si="0"/>
        <v>0</v>
      </c>
    </row>
    <row r="38" spans="1:6" ht="15" x14ac:dyDescent="0.2">
      <c r="A38" s="1" t="s">
        <v>9</v>
      </c>
      <c r="B38" s="2">
        <v>88.88</v>
      </c>
      <c r="F38" s="3">
        <f t="shared" si="0"/>
        <v>0</v>
      </c>
    </row>
    <row r="39" spans="1:6" ht="15" x14ac:dyDescent="0.2">
      <c r="A39" s="1" t="s">
        <v>9</v>
      </c>
      <c r="B39" s="2">
        <v>76.680000000000007</v>
      </c>
      <c r="F39" s="3">
        <f t="shared" si="0"/>
        <v>0</v>
      </c>
    </row>
    <row r="40" spans="1:6" ht="15" x14ac:dyDescent="0.2">
      <c r="A40" s="1" t="s">
        <v>9</v>
      </c>
      <c r="B40" s="2">
        <v>49.1</v>
      </c>
      <c r="F40" s="3">
        <f t="shared" si="0"/>
        <v>0</v>
      </c>
    </row>
    <row r="41" spans="1:6" ht="15" x14ac:dyDescent="0.2">
      <c r="A41" s="1" t="s">
        <v>9</v>
      </c>
      <c r="B41" s="2">
        <v>47.51</v>
      </c>
      <c r="F41" s="3">
        <f t="shared" si="0"/>
        <v>0</v>
      </c>
    </row>
    <row r="42" spans="1:6" ht="15" x14ac:dyDescent="0.2">
      <c r="A42" s="1" t="s">
        <v>9</v>
      </c>
      <c r="B42" s="2">
        <v>71.19</v>
      </c>
      <c r="F42" s="3">
        <f t="shared" si="0"/>
        <v>0</v>
      </c>
    </row>
    <row r="43" spans="1:6" ht="15" x14ac:dyDescent="0.2">
      <c r="A43" s="1" t="s">
        <v>9</v>
      </c>
      <c r="B43" s="2">
        <v>43.31</v>
      </c>
      <c r="F43" s="3">
        <f t="shared" si="0"/>
        <v>0</v>
      </c>
    </row>
    <row r="44" spans="1:6" ht="15" x14ac:dyDescent="0.2">
      <c r="A44" s="1" t="s">
        <v>9</v>
      </c>
      <c r="B44" s="2">
        <v>45.23</v>
      </c>
      <c r="F44" s="3">
        <f t="shared" si="0"/>
        <v>0</v>
      </c>
    </row>
    <row r="45" spans="1:6" ht="15" x14ac:dyDescent="0.2">
      <c r="A45" s="1" t="s">
        <v>9</v>
      </c>
      <c r="B45" s="2">
        <v>44.57</v>
      </c>
      <c r="F45" s="3">
        <f t="shared" si="0"/>
        <v>0</v>
      </c>
    </row>
    <row r="46" spans="1:6" ht="15" x14ac:dyDescent="0.2">
      <c r="A46" s="1" t="s">
        <v>9</v>
      </c>
      <c r="B46" s="2">
        <v>46.33</v>
      </c>
      <c r="F46" s="3">
        <f t="shared" si="0"/>
        <v>0</v>
      </c>
    </row>
    <row r="47" spans="1:6" ht="15" x14ac:dyDescent="0.2">
      <c r="A47" s="1" t="s">
        <v>9</v>
      </c>
      <c r="B47" s="2">
        <v>35.479999999999997</v>
      </c>
      <c r="F47" s="3">
        <f t="shared" si="0"/>
        <v>0</v>
      </c>
    </row>
    <row r="48" spans="1:6" ht="15" x14ac:dyDescent="0.2">
      <c r="A48" s="1" t="s">
        <v>9</v>
      </c>
      <c r="B48" s="2">
        <v>32.86</v>
      </c>
      <c r="F48" s="3">
        <f t="shared" si="0"/>
        <v>0</v>
      </c>
    </row>
    <row r="49" spans="1:7" ht="15" x14ac:dyDescent="0.2">
      <c r="A49" s="1" t="s">
        <v>9</v>
      </c>
      <c r="B49" s="2">
        <v>37.03</v>
      </c>
      <c r="F49" s="3">
        <f t="shared" si="0"/>
        <v>0</v>
      </c>
    </row>
    <row r="50" spans="1:7" ht="15" x14ac:dyDescent="0.2">
      <c r="A50" s="1" t="s">
        <v>9</v>
      </c>
      <c r="B50" s="2">
        <v>31.1</v>
      </c>
      <c r="F50" s="3">
        <f t="shared" si="0"/>
        <v>0</v>
      </c>
    </row>
    <row r="51" spans="1:7" ht="15" x14ac:dyDescent="0.2">
      <c r="A51" s="1" t="s">
        <v>10</v>
      </c>
      <c r="B51" s="2">
        <v>41.01</v>
      </c>
      <c r="C51" s="2">
        <v>1987499.38</v>
      </c>
      <c r="D51" s="2">
        <v>7259.85</v>
      </c>
      <c r="E51" s="6">
        <f>9*5280</f>
        <v>47520</v>
      </c>
      <c r="F51" s="3">
        <f t="shared" si="0"/>
        <v>4.2170454545454543</v>
      </c>
      <c r="G51" s="1">
        <v>25254</v>
      </c>
    </row>
    <row r="52" spans="1:7" ht="15" x14ac:dyDescent="0.2">
      <c r="A52" s="1" t="s">
        <v>10</v>
      </c>
      <c r="B52" s="2">
        <v>28.72</v>
      </c>
      <c r="C52" s="2">
        <v>2358958.86</v>
      </c>
      <c r="D52" s="2">
        <v>9473.42</v>
      </c>
      <c r="E52" s="5"/>
      <c r="F52" s="3">
        <f t="shared" si="0"/>
        <v>0</v>
      </c>
    </row>
    <row r="53" spans="1:7" ht="15" x14ac:dyDescent="0.2">
      <c r="A53" s="1" t="s">
        <v>10</v>
      </c>
      <c r="B53" s="2">
        <v>42.97</v>
      </c>
      <c r="C53" s="2">
        <v>1323144.81</v>
      </c>
      <c r="D53" s="2">
        <v>6649.67</v>
      </c>
      <c r="E53" s="5"/>
      <c r="F53" s="3">
        <f t="shared" si="0"/>
        <v>0</v>
      </c>
    </row>
    <row r="54" spans="1:7" ht="15" x14ac:dyDescent="0.2">
      <c r="A54" s="1" t="s">
        <v>10</v>
      </c>
      <c r="B54" s="2">
        <v>37.42</v>
      </c>
      <c r="C54" s="2">
        <v>1663909.32</v>
      </c>
      <c r="D54" s="2">
        <v>8305.36</v>
      </c>
      <c r="E54" s="5"/>
      <c r="F54" s="3">
        <f t="shared" si="0"/>
        <v>0</v>
      </c>
    </row>
    <row r="55" spans="1:7" ht="15" x14ac:dyDescent="0.2">
      <c r="A55" s="1" t="s">
        <v>10</v>
      </c>
      <c r="B55" s="2">
        <v>24.67</v>
      </c>
      <c r="F55" s="3">
        <f t="shared" si="0"/>
        <v>0</v>
      </c>
    </row>
    <row r="56" spans="1:7" ht="15" x14ac:dyDescent="0.2">
      <c r="A56" s="1" t="s">
        <v>10</v>
      </c>
      <c r="B56" s="2">
        <v>23.28</v>
      </c>
      <c r="F56" s="3">
        <f t="shared" si="0"/>
        <v>0</v>
      </c>
    </row>
    <row r="57" spans="1:7" ht="15" x14ac:dyDescent="0.2">
      <c r="A57" s="1" t="s">
        <v>10</v>
      </c>
      <c r="B57" s="2">
        <v>37.479999999999997</v>
      </c>
      <c r="F57" s="3">
        <f t="shared" si="0"/>
        <v>0</v>
      </c>
    </row>
    <row r="58" spans="1:7" ht="15" x14ac:dyDescent="0.2">
      <c r="A58" s="1" t="s">
        <v>10</v>
      </c>
      <c r="B58" s="2">
        <v>25.55</v>
      </c>
      <c r="F58" s="3">
        <f t="shared" si="0"/>
        <v>0</v>
      </c>
    </row>
    <row r="59" spans="1:7" ht="15" x14ac:dyDescent="0.2">
      <c r="A59" s="1" t="s">
        <v>10</v>
      </c>
      <c r="B59" s="2">
        <v>25.58</v>
      </c>
      <c r="F59" s="3">
        <f t="shared" si="0"/>
        <v>0</v>
      </c>
    </row>
    <row r="60" spans="1:7" ht="15" x14ac:dyDescent="0.2">
      <c r="A60" s="1" t="s">
        <v>10</v>
      </c>
      <c r="B60" s="2">
        <v>39.78</v>
      </c>
      <c r="F60" s="3">
        <f t="shared" si="0"/>
        <v>0</v>
      </c>
    </row>
    <row r="61" spans="1:7" ht="15" x14ac:dyDescent="0.2">
      <c r="A61" s="1" t="s">
        <v>10</v>
      </c>
      <c r="B61" s="2">
        <v>28.45</v>
      </c>
      <c r="F61" s="3">
        <f t="shared" si="0"/>
        <v>0</v>
      </c>
    </row>
    <row r="62" spans="1:7" ht="15" x14ac:dyDescent="0.2">
      <c r="A62" s="1" t="s">
        <v>10</v>
      </c>
      <c r="B62" s="7">
        <v>64.400000000000006</v>
      </c>
      <c r="F62" s="3">
        <f t="shared" si="0"/>
        <v>0</v>
      </c>
    </row>
    <row r="63" spans="1:7" ht="15" x14ac:dyDescent="0.2">
      <c r="A63" s="1" t="s">
        <v>10</v>
      </c>
      <c r="B63" s="2">
        <v>15.06</v>
      </c>
      <c r="F63" s="3">
        <f t="shared" si="0"/>
        <v>0</v>
      </c>
    </row>
    <row r="64" spans="1:7" ht="15" x14ac:dyDescent="0.2">
      <c r="A64" s="1" t="s">
        <v>10</v>
      </c>
      <c r="B64" s="2">
        <v>25.41</v>
      </c>
      <c r="F64" s="3">
        <f t="shared" si="0"/>
        <v>0</v>
      </c>
    </row>
    <row r="65" spans="1:8" ht="15" x14ac:dyDescent="0.2">
      <c r="A65" s="1" t="s">
        <v>11</v>
      </c>
      <c r="B65" s="2">
        <v>85.15</v>
      </c>
      <c r="C65" s="2">
        <v>2788233.04</v>
      </c>
      <c r="D65" s="2">
        <v>9446.1299999999992</v>
      </c>
      <c r="E65" s="6">
        <v>1061280</v>
      </c>
      <c r="F65" s="3">
        <f t="shared" si="0"/>
        <v>182.21</v>
      </c>
      <c r="G65" s="1">
        <v>99211.199999999997</v>
      </c>
    </row>
    <row r="66" spans="1:8" ht="15" x14ac:dyDescent="0.2">
      <c r="A66" s="1" t="s">
        <v>11</v>
      </c>
      <c r="B66" s="2">
        <v>60.64</v>
      </c>
      <c r="C66" s="2">
        <v>786755</v>
      </c>
      <c r="D66" s="2">
        <v>5079.3900000000003</v>
      </c>
      <c r="E66" s="5"/>
      <c r="F66" s="3">
        <f t="shared" si="0"/>
        <v>0</v>
      </c>
    </row>
    <row r="67" spans="1:8" ht="15" x14ac:dyDescent="0.2">
      <c r="A67" s="1" t="s">
        <v>11</v>
      </c>
      <c r="B67" s="2">
        <v>74.25</v>
      </c>
      <c r="C67" s="2">
        <v>8009586.5499999998</v>
      </c>
      <c r="D67" s="2">
        <v>19229.04</v>
      </c>
      <c r="E67" s="5"/>
      <c r="F67" s="3">
        <f t="shared" si="0"/>
        <v>0</v>
      </c>
    </row>
    <row r="68" spans="1:8" ht="15" x14ac:dyDescent="0.2">
      <c r="A68" s="1" t="s">
        <v>11</v>
      </c>
      <c r="B68" s="2">
        <v>59.85</v>
      </c>
      <c r="F68" s="3">
        <f t="shared" si="0"/>
        <v>0</v>
      </c>
    </row>
    <row r="69" spans="1:8" ht="15" x14ac:dyDescent="0.2">
      <c r="A69" s="1" t="s">
        <v>11</v>
      </c>
      <c r="B69" s="2">
        <v>69.81</v>
      </c>
      <c r="F69" s="3">
        <f t="shared" si="0"/>
        <v>0</v>
      </c>
    </row>
    <row r="70" spans="1:8" ht="15" x14ac:dyDescent="0.2">
      <c r="A70" s="1" t="s">
        <v>11</v>
      </c>
      <c r="B70" s="2">
        <v>60.8</v>
      </c>
      <c r="F70" s="3">
        <f t="shared" si="0"/>
        <v>0</v>
      </c>
    </row>
    <row r="71" spans="1:8" ht="15" x14ac:dyDescent="0.2">
      <c r="A71" s="1" t="s">
        <v>11</v>
      </c>
      <c r="B71" s="2">
        <v>109.74</v>
      </c>
      <c r="F71" s="3">
        <f t="shared" si="0"/>
        <v>0</v>
      </c>
    </row>
    <row r="72" spans="1:8" ht="15" x14ac:dyDescent="0.2">
      <c r="A72" s="1" t="s">
        <v>11</v>
      </c>
      <c r="B72" s="2">
        <v>69.92</v>
      </c>
      <c r="F72" s="3">
        <f t="shared" si="0"/>
        <v>0</v>
      </c>
    </row>
    <row r="73" spans="1:8" ht="15" x14ac:dyDescent="0.2">
      <c r="A73" s="1" t="s">
        <v>11</v>
      </c>
      <c r="B73" s="2">
        <v>65.39</v>
      </c>
      <c r="F73" s="3">
        <f t="shared" si="0"/>
        <v>0</v>
      </c>
    </row>
    <row r="74" spans="1:8" ht="15" x14ac:dyDescent="0.2">
      <c r="A74" s="1" t="s">
        <v>11</v>
      </c>
      <c r="B74" s="2">
        <v>84.33</v>
      </c>
      <c r="F74" s="3">
        <f t="shared" si="0"/>
        <v>0</v>
      </c>
    </row>
    <row r="75" spans="1:8" ht="15" x14ac:dyDescent="0.2">
      <c r="A75" s="1" t="s">
        <v>11</v>
      </c>
      <c r="B75" s="2">
        <v>80.22</v>
      </c>
      <c r="F75" s="3">
        <f t="shared" si="0"/>
        <v>0</v>
      </c>
    </row>
    <row r="76" spans="1:8" ht="15" x14ac:dyDescent="0.2">
      <c r="A76" s="1" t="s">
        <v>11</v>
      </c>
      <c r="B76" s="2">
        <v>67.540000000000006</v>
      </c>
      <c r="F76" s="3">
        <f t="shared" si="0"/>
        <v>0</v>
      </c>
    </row>
    <row r="77" spans="1:8" ht="15" x14ac:dyDescent="0.2">
      <c r="A77" s="1" t="s">
        <v>11</v>
      </c>
      <c r="B77" s="2">
        <v>41.65</v>
      </c>
      <c r="F77" s="3">
        <f t="shared" si="0"/>
        <v>0</v>
      </c>
    </row>
    <row r="78" spans="1:8" ht="15" x14ac:dyDescent="0.2">
      <c r="A78" s="1" t="s">
        <v>11</v>
      </c>
      <c r="B78" s="2">
        <v>51.33</v>
      </c>
      <c r="F78" s="3">
        <f t="shared" si="0"/>
        <v>0</v>
      </c>
    </row>
    <row r="79" spans="1:8" ht="15" x14ac:dyDescent="0.2">
      <c r="A79" s="1" t="s">
        <v>12</v>
      </c>
      <c r="B79" s="7">
        <v>144.88189439999999</v>
      </c>
      <c r="C79" s="6">
        <v>1299788.17</v>
      </c>
      <c r="D79" s="6">
        <v>5224.42</v>
      </c>
      <c r="E79" s="6">
        <v>563851</v>
      </c>
      <c r="F79" s="3">
        <f t="shared" si="0"/>
        <v>88.738257575757572</v>
      </c>
      <c r="G79" s="1">
        <v>39696</v>
      </c>
      <c r="H79" s="1">
        <v>55617</v>
      </c>
    </row>
    <row r="80" spans="1:8" ht="15" x14ac:dyDescent="0.2">
      <c r="A80" s="1" t="s">
        <v>12</v>
      </c>
      <c r="B80" s="7">
        <v>149.34383680000002</v>
      </c>
      <c r="C80" s="6">
        <v>2419521</v>
      </c>
      <c r="D80" s="6">
        <v>9355.16</v>
      </c>
      <c r="E80" s="5"/>
      <c r="F80" s="3">
        <f t="shared" si="0"/>
        <v>0</v>
      </c>
    </row>
    <row r="81" spans="1:6" ht="15" x14ac:dyDescent="0.2">
      <c r="A81" s="1" t="s">
        <v>12</v>
      </c>
      <c r="B81" s="7">
        <v>70.045934000000003</v>
      </c>
      <c r="C81" s="6">
        <v>2169422.42</v>
      </c>
      <c r="D81" s="6">
        <v>8695.66</v>
      </c>
      <c r="E81" s="5"/>
      <c r="F81" s="3">
        <f t="shared" si="0"/>
        <v>0</v>
      </c>
    </row>
    <row r="82" spans="1:6" ht="15" x14ac:dyDescent="0.2">
      <c r="A82" s="1" t="s">
        <v>12</v>
      </c>
      <c r="B82" s="7">
        <v>81.561682399999995</v>
      </c>
      <c r="C82" s="6">
        <v>3810167.58</v>
      </c>
      <c r="D82" s="6">
        <v>14876.12</v>
      </c>
      <c r="E82" s="5"/>
      <c r="F82" s="3">
        <f t="shared" si="0"/>
        <v>0</v>
      </c>
    </row>
    <row r="83" spans="1:6" ht="15" x14ac:dyDescent="0.2">
      <c r="A83" s="1" t="s">
        <v>12</v>
      </c>
      <c r="B83" s="7">
        <v>188.3858328</v>
      </c>
      <c r="F83" s="3">
        <f t="shared" si="0"/>
        <v>0</v>
      </c>
    </row>
    <row r="84" spans="1:6" ht="15" x14ac:dyDescent="0.2">
      <c r="A84" s="1" t="s">
        <v>12</v>
      </c>
      <c r="B84" s="7">
        <v>50.853020000000001</v>
      </c>
      <c r="F84" s="3">
        <f t="shared" si="0"/>
        <v>0</v>
      </c>
    </row>
    <row r="85" spans="1:6" ht="15" x14ac:dyDescent="0.2">
      <c r="A85" s="1" t="s">
        <v>12</v>
      </c>
      <c r="B85" s="7">
        <v>47.769030399999998</v>
      </c>
      <c r="F85" s="3">
        <f t="shared" si="0"/>
        <v>0</v>
      </c>
    </row>
    <row r="86" spans="1:6" ht="15" x14ac:dyDescent="0.2">
      <c r="A86" s="1" t="s">
        <v>12</v>
      </c>
      <c r="B86" s="7">
        <v>57.020999199999999</v>
      </c>
      <c r="F86" s="3">
        <f t="shared" si="0"/>
        <v>0</v>
      </c>
    </row>
    <row r="87" spans="1:6" ht="15" x14ac:dyDescent="0.2">
      <c r="A87" s="1" t="s">
        <v>12</v>
      </c>
      <c r="B87" s="7">
        <v>135.17060800000002</v>
      </c>
      <c r="F87" s="3">
        <f t="shared" si="0"/>
        <v>0</v>
      </c>
    </row>
    <row r="88" spans="1:6" ht="15" x14ac:dyDescent="0.2">
      <c r="A88" s="1" t="s">
        <v>12</v>
      </c>
      <c r="B88" s="7">
        <v>48.293964800000005</v>
      </c>
      <c r="F88" s="3">
        <f t="shared" si="0"/>
        <v>0</v>
      </c>
    </row>
    <row r="89" spans="1:6" ht="15" x14ac:dyDescent="0.2">
      <c r="A89" s="1" t="s">
        <v>12</v>
      </c>
      <c r="B89" s="7">
        <v>154.95407319999998</v>
      </c>
      <c r="F89" s="3">
        <f t="shared" si="0"/>
        <v>0</v>
      </c>
    </row>
    <row r="90" spans="1:6" ht="15" x14ac:dyDescent="0.2">
      <c r="A90" s="1" t="s">
        <v>12</v>
      </c>
      <c r="B90" s="7">
        <v>151.77165839999998</v>
      </c>
      <c r="F90" s="3">
        <f t="shared" si="0"/>
        <v>0</v>
      </c>
    </row>
    <row r="91" spans="1:6" ht="15" x14ac:dyDescent="0.2">
      <c r="A91" s="1" t="s">
        <v>12</v>
      </c>
      <c r="B91" s="7">
        <v>165.7152284</v>
      </c>
      <c r="F91" s="3">
        <f t="shared" si="0"/>
        <v>0</v>
      </c>
    </row>
    <row r="92" spans="1:6" ht="15" x14ac:dyDescent="0.2">
      <c r="A92" s="1" t="s">
        <v>12</v>
      </c>
      <c r="B92" s="7">
        <v>151.6732332</v>
      </c>
      <c r="F92" s="3">
        <f t="shared" si="0"/>
        <v>0</v>
      </c>
    </row>
    <row r="93" spans="1:6" ht="15" x14ac:dyDescent="0.2">
      <c r="A93" s="1" t="s">
        <v>12</v>
      </c>
      <c r="B93" s="7">
        <v>81.988191599999993</v>
      </c>
      <c r="F93" s="3">
        <f t="shared" si="0"/>
        <v>0</v>
      </c>
    </row>
    <row r="94" spans="1:6" ht="15" x14ac:dyDescent="0.2">
      <c r="A94" s="1" t="s">
        <v>12</v>
      </c>
      <c r="B94" s="7">
        <v>65.8136504</v>
      </c>
      <c r="F94" s="3">
        <f t="shared" si="0"/>
        <v>0</v>
      </c>
    </row>
    <row r="95" spans="1:6" ht="15" x14ac:dyDescent="0.2">
      <c r="A95" s="1" t="s">
        <v>12</v>
      </c>
      <c r="B95" s="7">
        <v>105.1837304</v>
      </c>
      <c r="F95" s="3">
        <f t="shared" si="0"/>
        <v>0</v>
      </c>
    </row>
    <row r="96" spans="1:6" ht="15" x14ac:dyDescent="0.2">
      <c r="A96" s="1" t="s">
        <v>12</v>
      </c>
      <c r="B96" s="7">
        <v>131.69291759999999</v>
      </c>
      <c r="F96" s="3">
        <f t="shared" si="0"/>
        <v>0</v>
      </c>
    </row>
    <row r="97" spans="1:7" ht="15" x14ac:dyDescent="0.2">
      <c r="A97" s="1" t="s">
        <v>12</v>
      </c>
      <c r="B97" s="7">
        <v>130.41338999999999</v>
      </c>
      <c r="F97" s="3">
        <f t="shared" si="0"/>
        <v>0</v>
      </c>
    </row>
    <row r="98" spans="1:7" ht="15" x14ac:dyDescent="0.2">
      <c r="A98" s="1" t="s">
        <v>12</v>
      </c>
      <c r="B98" s="7">
        <v>126.83727439999998</v>
      </c>
      <c r="F98" s="3">
        <f t="shared" si="0"/>
        <v>0</v>
      </c>
    </row>
    <row r="99" spans="1:7" ht="15" x14ac:dyDescent="0.2">
      <c r="A99" s="1" t="s">
        <v>12</v>
      </c>
      <c r="B99" s="7">
        <v>97.801840399999989</v>
      </c>
      <c r="F99" s="3">
        <f t="shared" si="0"/>
        <v>0</v>
      </c>
    </row>
    <row r="100" spans="1:7" ht="15" x14ac:dyDescent="0.2">
      <c r="A100" s="1" t="s">
        <v>12</v>
      </c>
      <c r="B100" s="7">
        <v>40.813649599999998</v>
      </c>
      <c r="F100" s="3">
        <f t="shared" si="0"/>
        <v>0</v>
      </c>
    </row>
    <row r="101" spans="1:7" ht="15" x14ac:dyDescent="0.2">
      <c r="A101" s="1" t="s">
        <v>12</v>
      </c>
      <c r="B101" s="7">
        <v>62.106301199999997</v>
      </c>
      <c r="F101" s="3">
        <f t="shared" si="0"/>
        <v>0</v>
      </c>
    </row>
    <row r="102" spans="1:7" ht="15" x14ac:dyDescent="0.2">
      <c r="A102" s="1" t="s">
        <v>12</v>
      </c>
      <c r="B102" s="7">
        <v>49.704726000000001</v>
      </c>
      <c r="F102" s="3">
        <f t="shared" si="0"/>
        <v>0</v>
      </c>
    </row>
    <row r="103" spans="1:7" ht="15" x14ac:dyDescent="0.2">
      <c r="A103" s="1" t="s">
        <v>13</v>
      </c>
      <c r="B103" s="2">
        <v>99.77</v>
      </c>
      <c r="C103" s="2">
        <v>657876.32999999996</v>
      </c>
      <c r="D103" s="2">
        <v>3443.98</v>
      </c>
      <c r="E103" s="6">
        <v>269280</v>
      </c>
      <c r="F103" s="3">
        <f t="shared" si="0"/>
        <v>47.469507575757575</v>
      </c>
      <c r="G103" s="1">
        <v>18641</v>
      </c>
    </row>
    <row r="104" spans="1:7" ht="15" x14ac:dyDescent="0.2">
      <c r="A104" s="1" t="s">
        <v>13</v>
      </c>
      <c r="B104" s="2">
        <v>88.11</v>
      </c>
      <c r="C104" s="2">
        <v>290872.75</v>
      </c>
      <c r="D104" s="2">
        <v>2651.37</v>
      </c>
      <c r="E104" s="5"/>
      <c r="F104" s="3">
        <f t="shared" si="0"/>
        <v>0</v>
      </c>
    </row>
    <row r="105" spans="1:7" ht="15" x14ac:dyDescent="0.2">
      <c r="A105" s="1" t="s">
        <v>13</v>
      </c>
      <c r="B105" s="2">
        <v>114.33</v>
      </c>
      <c r="C105" s="2">
        <v>518176.82</v>
      </c>
      <c r="D105" s="2">
        <v>3015.15</v>
      </c>
      <c r="E105" s="5"/>
      <c r="F105" s="3">
        <f t="shared" si="0"/>
        <v>0</v>
      </c>
    </row>
    <row r="106" spans="1:7" ht="15" x14ac:dyDescent="0.2">
      <c r="A106" s="1" t="s">
        <v>13</v>
      </c>
      <c r="B106" s="2">
        <v>92.3</v>
      </c>
      <c r="C106" s="2">
        <v>674338.19</v>
      </c>
      <c r="D106" s="2">
        <v>5383.58</v>
      </c>
      <c r="E106" s="5"/>
      <c r="F106" s="3">
        <f t="shared" si="0"/>
        <v>0</v>
      </c>
    </row>
    <row r="107" spans="1:7" ht="15" x14ac:dyDescent="0.2">
      <c r="A107" s="1" t="s">
        <v>13</v>
      </c>
      <c r="B107" s="2">
        <v>91.35</v>
      </c>
      <c r="F107" s="3">
        <f t="shared" si="0"/>
        <v>0</v>
      </c>
    </row>
    <row r="108" spans="1:7" ht="15" x14ac:dyDescent="0.2">
      <c r="A108" s="1" t="s">
        <v>13</v>
      </c>
      <c r="B108" s="2">
        <v>63.63</v>
      </c>
      <c r="F108" s="3">
        <f t="shared" si="0"/>
        <v>0</v>
      </c>
    </row>
    <row r="109" spans="1:7" ht="15" x14ac:dyDescent="0.2">
      <c r="A109" s="1" t="s">
        <v>13</v>
      </c>
      <c r="B109" s="2">
        <v>36.35</v>
      </c>
      <c r="F109" s="3">
        <f t="shared" si="0"/>
        <v>0</v>
      </c>
    </row>
    <row r="110" spans="1:7" ht="15" x14ac:dyDescent="0.2">
      <c r="A110" s="1" t="s">
        <v>13</v>
      </c>
      <c r="B110" s="2">
        <v>68.959999999999994</v>
      </c>
      <c r="F110" s="3">
        <f t="shared" si="0"/>
        <v>0</v>
      </c>
    </row>
    <row r="111" spans="1:7" ht="15" x14ac:dyDescent="0.2">
      <c r="A111" s="1" t="s">
        <v>13</v>
      </c>
      <c r="B111" s="2">
        <v>43.18</v>
      </c>
      <c r="F111" s="3">
        <f t="shared" si="0"/>
        <v>0</v>
      </c>
    </row>
    <row r="112" spans="1:7" ht="15" x14ac:dyDescent="0.2">
      <c r="A112" s="1" t="s">
        <v>13</v>
      </c>
      <c r="B112" s="2">
        <v>50.76</v>
      </c>
      <c r="F112" s="3">
        <f t="shared" si="0"/>
        <v>0</v>
      </c>
    </row>
    <row r="113" spans="1:9" ht="15" x14ac:dyDescent="0.2">
      <c r="A113" s="1" t="s">
        <v>13</v>
      </c>
      <c r="B113" s="2">
        <v>38.979999999999997</v>
      </c>
      <c r="F113" s="3">
        <f t="shared" si="0"/>
        <v>0</v>
      </c>
    </row>
    <row r="114" spans="1:9" ht="15" x14ac:dyDescent="0.2">
      <c r="A114" s="1" t="s">
        <v>13</v>
      </c>
      <c r="B114" s="2">
        <v>27.68</v>
      </c>
      <c r="F114" s="3">
        <f t="shared" si="0"/>
        <v>0</v>
      </c>
    </row>
    <row r="115" spans="1:9" ht="15" x14ac:dyDescent="0.2">
      <c r="A115" s="1" t="s">
        <v>13</v>
      </c>
      <c r="B115" s="2">
        <v>34.33</v>
      </c>
      <c r="F115" s="3">
        <f t="shared" si="0"/>
        <v>0</v>
      </c>
    </row>
    <row r="116" spans="1:9" ht="15" x14ac:dyDescent="0.2">
      <c r="A116" s="1" t="s">
        <v>13</v>
      </c>
      <c r="B116" s="2">
        <v>37.799999999999997</v>
      </c>
      <c r="F116" s="3">
        <f t="shared" si="0"/>
        <v>0</v>
      </c>
    </row>
    <row r="117" spans="1:9" ht="15" x14ac:dyDescent="0.2">
      <c r="A117" s="1" t="s">
        <v>14</v>
      </c>
      <c r="B117" s="2">
        <v>113.23</v>
      </c>
      <c r="C117" s="2">
        <v>2028534.81</v>
      </c>
      <c r="D117" s="2">
        <v>8592</v>
      </c>
      <c r="E117" s="6">
        <v>776160</v>
      </c>
      <c r="F117" s="3">
        <f>(E117-G117-H117-I117)/5280</f>
        <v>122.54583333333333</v>
      </c>
      <c r="G117" s="1">
        <v>35097</v>
      </c>
      <c r="H117" s="1">
        <v>44190</v>
      </c>
      <c r="I117" s="1">
        <v>49831</v>
      </c>
    </row>
    <row r="118" spans="1:9" ht="15" x14ac:dyDescent="0.2">
      <c r="A118" s="1" t="s">
        <v>14</v>
      </c>
      <c r="B118" s="2">
        <v>86.06</v>
      </c>
      <c r="C118" s="2">
        <v>1027162.9</v>
      </c>
      <c r="D118" s="2">
        <v>6008</v>
      </c>
      <c r="E118" s="5"/>
      <c r="F118" s="3">
        <f t="shared" ref="F118:F246" si="1">(E118-G118-H118)/5280</f>
        <v>0</v>
      </c>
    </row>
    <row r="119" spans="1:9" ht="15" x14ac:dyDescent="0.2">
      <c r="A119" s="1" t="s">
        <v>14</v>
      </c>
      <c r="B119" s="2">
        <v>69.41</v>
      </c>
      <c r="C119" s="2">
        <v>4320402.3499999996</v>
      </c>
      <c r="D119" s="2">
        <v>14328</v>
      </c>
      <c r="E119" s="5"/>
      <c r="F119" s="3">
        <f t="shared" si="1"/>
        <v>0</v>
      </c>
    </row>
    <row r="120" spans="1:9" ht="15" x14ac:dyDescent="0.2">
      <c r="A120" s="1" t="s">
        <v>14</v>
      </c>
      <c r="B120" s="2">
        <v>79.34</v>
      </c>
      <c r="C120" s="2">
        <v>1282241.08</v>
      </c>
      <c r="D120" s="2">
        <v>8119</v>
      </c>
      <c r="E120" s="5"/>
      <c r="F120" s="3">
        <f t="shared" si="1"/>
        <v>0</v>
      </c>
    </row>
    <row r="121" spans="1:9" ht="15" x14ac:dyDescent="0.2">
      <c r="A121" s="1" t="s">
        <v>14</v>
      </c>
      <c r="B121" s="2">
        <v>93.58</v>
      </c>
      <c r="F121" s="3">
        <f t="shared" si="1"/>
        <v>0</v>
      </c>
    </row>
    <row r="122" spans="1:9" ht="15" x14ac:dyDescent="0.2">
      <c r="A122" s="1" t="s">
        <v>14</v>
      </c>
      <c r="B122" s="2">
        <v>82.78</v>
      </c>
      <c r="F122" s="3">
        <f t="shared" si="1"/>
        <v>0</v>
      </c>
    </row>
    <row r="123" spans="1:9" ht="15" x14ac:dyDescent="0.2">
      <c r="A123" s="1" t="s">
        <v>14</v>
      </c>
      <c r="B123" s="2">
        <v>111.79</v>
      </c>
      <c r="F123" s="3">
        <f t="shared" si="1"/>
        <v>0</v>
      </c>
    </row>
    <row r="124" spans="1:9" ht="15" x14ac:dyDescent="0.2">
      <c r="A124" s="1" t="s">
        <v>14</v>
      </c>
      <c r="B124" s="2">
        <v>123.03</v>
      </c>
      <c r="F124" s="3">
        <f t="shared" si="1"/>
        <v>0</v>
      </c>
    </row>
    <row r="125" spans="1:9" ht="15" x14ac:dyDescent="0.2">
      <c r="A125" s="1" t="s">
        <v>14</v>
      </c>
      <c r="B125" s="2">
        <v>54.34</v>
      </c>
      <c r="F125" s="3">
        <f t="shared" si="1"/>
        <v>0</v>
      </c>
    </row>
    <row r="126" spans="1:9" ht="15" x14ac:dyDescent="0.2">
      <c r="A126" s="1" t="s">
        <v>14</v>
      </c>
      <c r="B126" s="2">
        <v>69.260000000000005</v>
      </c>
      <c r="F126" s="3">
        <f t="shared" si="1"/>
        <v>0</v>
      </c>
    </row>
    <row r="127" spans="1:9" ht="15" x14ac:dyDescent="0.2">
      <c r="A127" s="1" t="s">
        <v>14</v>
      </c>
      <c r="B127" s="2">
        <v>39.44</v>
      </c>
      <c r="F127" s="3">
        <f t="shared" si="1"/>
        <v>0</v>
      </c>
    </row>
    <row r="128" spans="1:9" ht="15" x14ac:dyDescent="0.2">
      <c r="A128" s="1" t="s">
        <v>14</v>
      </c>
      <c r="B128" s="2">
        <v>46.82</v>
      </c>
      <c r="F128" s="3">
        <f t="shared" si="1"/>
        <v>0</v>
      </c>
    </row>
    <row r="129" spans="1:6" ht="15" x14ac:dyDescent="0.2">
      <c r="A129" s="1" t="s">
        <v>14</v>
      </c>
      <c r="B129" s="2">
        <v>52.5</v>
      </c>
      <c r="F129" s="3">
        <f t="shared" si="1"/>
        <v>0</v>
      </c>
    </row>
    <row r="130" spans="1:6" ht="15" x14ac:dyDescent="0.2">
      <c r="A130" s="1" t="s">
        <v>14</v>
      </c>
      <c r="B130" s="2">
        <v>132.57</v>
      </c>
      <c r="F130" s="3">
        <f t="shared" si="1"/>
        <v>0</v>
      </c>
    </row>
    <row r="131" spans="1:6" ht="15" x14ac:dyDescent="0.2">
      <c r="A131" s="1" t="s">
        <v>14</v>
      </c>
      <c r="B131" s="2">
        <v>95.96</v>
      </c>
      <c r="F131" s="3">
        <f t="shared" si="1"/>
        <v>0</v>
      </c>
    </row>
    <row r="132" spans="1:6" ht="15" x14ac:dyDescent="0.2">
      <c r="A132" s="1" t="s">
        <v>14</v>
      </c>
      <c r="B132" s="2">
        <v>57.93</v>
      </c>
      <c r="F132" s="3">
        <f t="shared" si="1"/>
        <v>0</v>
      </c>
    </row>
    <row r="133" spans="1:6" ht="15" x14ac:dyDescent="0.2">
      <c r="A133" s="1" t="s">
        <v>14</v>
      </c>
      <c r="B133" s="2">
        <v>89.48</v>
      </c>
      <c r="F133" s="3">
        <f t="shared" si="1"/>
        <v>0</v>
      </c>
    </row>
    <row r="134" spans="1:6" ht="15" x14ac:dyDescent="0.2">
      <c r="A134" s="1" t="s">
        <v>14</v>
      </c>
      <c r="B134" s="2">
        <v>123.28</v>
      </c>
      <c r="F134" s="3">
        <f t="shared" si="1"/>
        <v>0</v>
      </c>
    </row>
    <row r="135" spans="1:6" ht="15" x14ac:dyDescent="0.2">
      <c r="A135" s="1" t="s">
        <v>14</v>
      </c>
      <c r="B135" s="2">
        <v>79.88</v>
      </c>
      <c r="F135" s="3">
        <f t="shared" si="1"/>
        <v>0</v>
      </c>
    </row>
    <row r="136" spans="1:6" ht="15" x14ac:dyDescent="0.2">
      <c r="A136" s="1" t="s">
        <v>14</v>
      </c>
      <c r="B136" s="2">
        <v>65.73</v>
      </c>
      <c r="F136" s="3">
        <f t="shared" si="1"/>
        <v>0</v>
      </c>
    </row>
    <row r="137" spans="1:6" ht="15" x14ac:dyDescent="0.2">
      <c r="A137" s="1" t="s">
        <v>14</v>
      </c>
      <c r="B137" s="2">
        <v>57.31</v>
      </c>
      <c r="F137" s="3">
        <f t="shared" si="1"/>
        <v>0</v>
      </c>
    </row>
    <row r="138" spans="1:6" ht="15" x14ac:dyDescent="0.2">
      <c r="A138" s="1" t="s">
        <v>14</v>
      </c>
      <c r="B138" s="2">
        <v>99.96</v>
      </c>
      <c r="F138" s="3">
        <f t="shared" si="1"/>
        <v>0</v>
      </c>
    </row>
    <row r="139" spans="1:6" ht="15" x14ac:dyDescent="0.2">
      <c r="A139" s="1" t="s">
        <v>14</v>
      </c>
      <c r="B139" s="2">
        <v>34.909999999999997</v>
      </c>
      <c r="F139" s="3">
        <f t="shared" si="1"/>
        <v>0</v>
      </c>
    </row>
    <row r="140" spans="1:6" ht="15" x14ac:dyDescent="0.2">
      <c r="A140" s="1" t="s">
        <v>14</v>
      </c>
      <c r="B140" s="2">
        <v>31.77</v>
      </c>
      <c r="F140" s="3">
        <f t="shared" si="1"/>
        <v>0</v>
      </c>
    </row>
    <row r="141" spans="1:6" ht="15" x14ac:dyDescent="0.2">
      <c r="A141" s="1" t="s">
        <v>14</v>
      </c>
      <c r="B141" s="2">
        <v>49.67</v>
      </c>
      <c r="F141" s="3">
        <f t="shared" si="1"/>
        <v>0</v>
      </c>
    </row>
    <row r="142" spans="1:6" ht="15" x14ac:dyDescent="0.2">
      <c r="A142" s="1" t="s">
        <v>14</v>
      </c>
      <c r="B142" s="2">
        <v>41.85</v>
      </c>
      <c r="F142" s="3">
        <f t="shared" si="1"/>
        <v>0</v>
      </c>
    </row>
    <row r="143" spans="1:6" ht="15" x14ac:dyDescent="0.2">
      <c r="A143" s="1" t="s">
        <v>14</v>
      </c>
      <c r="B143" s="2">
        <v>69.62</v>
      </c>
      <c r="F143" s="3">
        <f t="shared" si="1"/>
        <v>0</v>
      </c>
    </row>
    <row r="144" spans="1:6" ht="15" x14ac:dyDescent="0.2">
      <c r="A144" s="1" t="s">
        <v>14</v>
      </c>
      <c r="B144" s="2">
        <v>33.49</v>
      </c>
      <c r="F144" s="3">
        <f t="shared" si="1"/>
        <v>0</v>
      </c>
    </row>
    <row r="145" spans="1:7" ht="15" x14ac:dyDescent="0.2">
      <c r="A145" s="1" t="s">
        <v>14</v>
      </c>
      <c r="B145" s="2">
        <v>29.12</v>
      </c>
      <c r="F145" s="3">
        <f t="shared" si="1"/>
        <v>0</v>
      </c>
    </row>
    <row r="146" spans="1:7" ht="15" x14ac:dyDescent="0.2">
      <c r="A146" s="1" t="s">
        <v>14</v>
      </c>
      <c r="B146" s="2">
        <v>27.55</v>
      </c>
      <c r="F146" s="3">
        <f t="shared" si="1"/>
        <v>0</v>
      </c>
    </row>
    <row r="147" spans="1:7" ht="15" x14ac:dyDescent="0.2">
      <c r="A147" s="1" t="s">
        <v>15</v>
      </c>
      <c r="B147" s="2">
        <v>93.48</v>
      </c>
      <c r="C147" s="2">
        <v>14224.94</v>
      </c>
      <c r="D147" s="2">
        <v>5159274.4216900002</v>
      </c>
      <c r="E147" s="6">
        <v>295680</v>
      </c>
      <c r="F147" s="3">
        <f t="shared" si="1"/>
        <v>52.482575757575759</v>
      </c>
      <c r="G147" s="1">
        <v>18572</v>
      </c>
    </row>
    <row r="148" spans="1:7" ht="15" x14ac:dyDescent="0.2">
      <c r="A148" s="1" t="s">
        <v>15</v>
      </c>
      <c r="B148" s="2">
        <v>66.260000000000005</v>
      </c>
      <c r="C148" s="2">
        <v>8724.3700000000008</v>
      </c>
      <c r="D148" s="2">
        <v>2030292.59173</v>
      </c>
      <c r="E148" s="5"/>
      <c r="F148" s="3">
        <f t="shared" si="1"/>
        <v>0</v>
      </c>
    </row>
    <row r="149" spans="1:7" ht="15" x14ac:dyDescent="0.2">
      <c r="A149" s="1" t="s">
        <v>15</v>
      </c>
      <c r="B149" s="2">
        <v>67.66</v>
      </c>
      <c r="C149" s="2">
        <v>9905.82</v>
      </c>
      <c r="D149" s="2">
        <v>3860255.51877</v>
      </c>
      <c r="E149" s="5"/>
      <c r="F149" s="3">
        <f t="shared" si="1"/>
        <v>0</v>
      </c>
    </row>
    <row r="150" spans="1:7" ht="15" x14ac:dyDescent="0.2">
      <c r="A150" s="1" t="s">
        <v>15</v>
      </c>
      <c r="B150" s="2">
        <v>73.150000000000006</v>
      </c>
      <c r="C150" s="1">
        <v>7994.32</v>
      </c>
      <c r="D150" s="1">
        <v>5159274.4216900002</v>
      </c>
      <c r="F150" s="3">
        <f t="shared" si="1"/>
        <v>0</v>
      </c>
    </row>
    <row r="151" spans="1:7" ht="15" x14ac:dyDescent="0.2">
      <c r="A151" s="1" t="s">
        <v>15</v>
      </c>
      <c r="B151" s="2">
        <v>86.63</v>
      </c>
      <c r="F151" s="3">
        <f t="shared" si="1"/>
        <v>0</v>
      </c>
    </row>
    <row r="152" spans="1:7" ht="15" x14ac:dyDescent="0.2">
      <c r="A152" s="1" t="s">
        <v>15</v>
      </c>
      <c r="B152" s="2">
        <v>63.72</v>
      </c>
      <c r="F152" s="3">
        <f t="shared" si="1"/>
        <v>0</v>
      </c>
    </row>
    <row r="153" spans="1:7" ht="15" x14ac:dyDescent="0.2">
      <c r="A153" s="1" t="s">
        <v>15</v>
      </c>
      <c r="B153" s="2">
        <v>41.81</v>
      </c>
      <c r="F153" s="3">
        <f t="shared" si="1"/>
        <v>0</v>
      </c>
    </row>
    <row r="154" spans="1:7" ht="15" x14ac:dyDescent="0.2">
      <c r="A154" s="1" t="s">
        <v>15</v>
      </c>
      <c r="B154" s="2">
        <v>51.93</v>
      </c>
      <c r="F154" s="3">
        <f t="shared" si="1"/>
        <v>0</v>
      </c>
    </row>
    <row r="155" spans="1:7" ht="15" x14ac:dyDescent="0.2">
      <c r="A155" s="1" t="s">
        <v>15</v>
      </c>
      <c r="B155" s="2">
        <v>98.81</v>
      </c>
      <c r="F155" s="3">
        <f t="shared" si="1"/>
        <v>0</v>
      </c>
    </row>
    <row r="156" spans="1:7" ht="15" x14ac:dyDescent="0.2">
      <c r="A156" s="1" t="s">
        <v>15</v>
      </c>
      <c r="B156" s="2">
        <v>83.82</v>
      </c>
      <c r="F156" s="3">
        <f t="shared" si="1"/>
        <v>0</v>
      </c>
    </row>
    <row r="157" spans="1:7" ht="15" x14ac:dyDescent="0.2">
      <c r="A157" s="1" t="s">
        <v>15</v>
      </c>
      <c r="B157" s="2">
        <v>62.25</v>
      </c>
      <c r="F157" s="3">
        <f t="shared" si="1"/>
        <v>0</v>
      </c>
    </row>
    <row r="158" spans="1:7" ht="15" x14ac:dyDescent="0.2">
      <c r="A158" s="1" t="s">
        <v>15</v>
      </c>
      <c r="B158" s="2">
        <v>60.68</v>
      </c>
      <c r="F158" s="3">
        <f t="shared" si="1"/>
        <v>0</v>
      </c>
    </row>
    <row r="159" spans="1:7" ht="15" x14ac:dyDescent="0.2">
      <c r="A159" s="1" t="s">
        <v>15</v>
      </c>
      <c r="B159" s="2">
        <v>78.98</v>
      </c>
      <c r="F159" s="3">
        <f t="shared" si="1"/>
        <v>0</v>
      </c>
    </row>
    <row r="160" spans="1:7" ht="15" x14ac:dyDescent="0.2">
      <c r="A160" s="1" t="s">
        <v>15</v>
      </c>
      <c r="B160" s="2">
        <v>60.02</v>
      </c>
      <c r="F160" s="3">
        <f t="shared" si="1"/>
        <v>0</v>
      </c>
    </row>
    <row r="161" spans="1:9" ht="15" x14ac:dyDescent="0.2">
      <c r="A161" s="1" t="s">
        <v>15</v>
      </c>
      <c r="B161" s="2">
        <v>56.7</v>
      </c>
      <c r="F161" s="3">
        <f t="shared" si="1"/>
        <v>0</v>
      </c>
    </row>
    <row r="162" spans="1:9" ht="15" x14ac:dyDescent="0.2">
      <c r="A162" s="1" t="s">
        <v>15</v>
      </c>
      <c r="B162" s="2">
        <v>47.17</v>
      </c>
      <c r="F162" s="3">
        <f t="shared" si="1"/>
        <v>0</v>
      </c>
    </row>
    <row r="163" spans="1:9" ht="15" x14ac:dyDescent="0.2">
      <c r="A163" s="1" t="s">
        <v>16</v>
      </c>
      <c r="B163" s="2">
        <v>359.53</v>
      </c>
      <c r="C163" s="2">
        <v>14598022.537</v>
      </c>
      <c r="D163" s="2">
        <v>26305.41</v>
      </c>
      <c r="E163" s="14">
        <f>(180+37.23) * 5280</f>
        <v>1146974.3999999999</v>
      </c>
      <c r="F163" s="3">
        <f>(E163-G163-H163)/5280</f>
        <v>208.7822727272727</v>
      </c>
      <c r="G163" s="1">
        <v>44604</v>
      </c>
      <c r="I163" s="1" t="s">
        <v>17</v>
      </c>
    </row>
    <row r="164" spans="1:9" ht="15" x14ac:dyDescent="0.2">
      <c r="A164" s="1" t="s">
        <v>16</v>
      </c>
      <c r="B164" s="2">
        <v>203.41</v>
      </c>
      <c r="C164" s="2">
        <v>15363122.4409</v>
      </c>
      <c r="D164" s="2">
        <v>25676.799999999999</v>
      </c>
      <c r="E164" s="5"/>
      <c r="F164" s="3">
        <f t="shared" si="1"/>
        <v>0</v>
      </c>
    </row>
    <row r="165" spans="1:9" ht="15" x14ac:dyDescent="0.2">
      <c r="A165" s="1" t="s">
        <v>16</v>
      </c>
      <c r="B165" s="2">
        <v>215.39</v>
      </c>
      <c r="C165" s="2">
        <v>16954427.8288</v>
      </c>
      <c r="D165" s="2">
        <v>27661.279999999999</v>
      </c>
      <c r="E165" s="5"/>
      <c r="F165" s="3">
        <f t="shared" si="1"/>
        <v>0</v>
      </c>
    </row>
    <row r="166" spans="1:9" ht="15" x14ac:dyDescent="0.2">
      <c r="A166" s="1" t="s">
        <v>16</v>
      </c>
      <c r="B166" s="2">
        <v>301.26</v>
      </c>
      <c r="F166" s="3">
        <f t="shared" si="1"/>
        <v>0</v>
      </c>
    </row>
    <row r="167" spans="1:9" ht="15" x14ac:dyDescent="0.2">
      <c r="A167" s="1" t="s">
        <v>16</v>
      </c>
      <c r="B167" s="2">
        <v>208.72</v>
      </c>
      <c r="F167" s="3">
        <f t="shared" si="1"/>
        <v>0</v>
      </c>
      <c r="H167" s="14"/>
    </row>
    <row r="168" spans="1:9" ht="15" x14ac:dyDescent="0.2">
      <c r="A168" s="1" t="s">
        <v>16</v>
      </c>
      <c r="B168" s="2">
        <v>186.96</v>
      </c>
      <c r="F168" s="3">
        <f t="shared" si="1"/>
        <v>0</v>
      </c>
    </row>
    <row r="169" spans="1:9" ht="15" x14ac:dyDescent="0.2">
      <c r="A169" s="1" t="s">
        <v>16</v>
      </c>
      <c r="B169" s="2">
        <v>193.87</v>
      </c>
      <c r="F169" s="3">
        <f t="shared" si="1"/>
        <v>0</v>
      </c>
    </row>
    <row r="170" spans="1:9" ht="15" x14ac:dyDescent="0.2">
      <c r="A170" s="1" t="s">
        <v>16</v>
      </c>
      <c r="B170" s="2">
        <v>130.84</v>
      </c>
      <c r="F170" s="3">
        <f t="shared" si="1"/>
        <v>0</v>
      </c>
    </row>
    <row r="171" spans="1:9" ht="15" x14ac:dyDescent="0.2">
      <c r="A171" s="1" t="s">
        <v>16</v>
      </c>
      <c r="B171" s="2">
        <v>154.44</v>
      </c>
      <c r="F171" s="3">
        <f t="shared" si="1"/>
        <v>0</v>
      </c>
    </row>
    <row r="172" spans="1:9" ht="15" x14ac:dyDescent="0.2">
      <c r="A172" s="1" t="s">
        <v>16</v>
      </c>
      <c r="B172" s="2">
        <v>284.35000000000002</v>
      </c>
      <c r="F172" s="3">
        <f t="shared" si="1"/>
        <v>0</v>
      </c>
    </row>
    <row r="173" spans="1:9" ht="15" x14ac:dyDescent="0.2">
      <c r="A173" s="1" t="s">
        <v>16</v>
      </c>
      <c r="B173" s="2">
        <v>103.53</v>
      </c>
      <c r="F173" s="3">
        <f t="shared" si="1"/>
        <v>0</v>
      </c>
    </row>
    <row r="174" spans="1:9" ht="15" x14ac:dyDescent="0.2">
      <c r="A174" s="1" t="s">
        <v>16</v>
      </c>
      <c r="B174" s="2">
        <v>486.28</v>
      </c>
      <c r="F174" s="3">
        <f t="shared" si="1"/>
        <v>0</v>
      </c>
    </row>
    <row r="175" spans="1:9" ht="15" x14ac:dyDescent="0.2">
      <c r="A175" s="1" t="s">
        <v>18</v>
      </c>
      <c r="B175" s="2">
        <v>146.91</v>
      </c>
      <c r="C175" s="2">
        <v>8095845.9602399999</v>
      </c>
      <c r="D175" s="2">
        <v>17069.356960000001</v>
      </c>
      <c r="E175" s="6">
        <v>295680</v>
      </c>
      <c r="F175" s="3">
        <f t="shared" si="1"/>
        <v>53.766666666666666</v>
      </c>
      <c r="G175" s="1">
        <v>11792</v>
      </c>
    </row>
    <row r="176" spans="1:9" ht="15" x14ac:dyDescent="0.2">
      <c r="A176" s="1" t="s">
        <v>18</v>
      </c>
      <c r="B176" s="2">
        <v>94.01</v>
      </c>
      <c r="C176" s="2">
        <v>2427115.3728900002</v>
      </c>
      <c r="D176" s="2">
        <v>10552.493399999999</v>
      </c>
      <c r="E176" s="5"/>
      <c r="F176" s="3">
        <f t="shared" si="1"/>
        <v>0</v>
      </c>
    </row>
    <row r="177" spans="1:6" ht="15" x14ac:dyDescent="0.2">
      <c r="A177" s="1" t="s">
        <v>18</v>
      </c>
      <c r="B177" s="2">
        <v>134.44999999999999</v>
      </c>
      <c r="C177" s="2">
        <v>4370865.4703700002</v>
      </c>
      <c r="D177" s="2">
        <v>11378.41207</v>
      </c>
      <c r="E177" s="5"/>
      <c r="F177" s="3">
        <f t="shared" si="1"/>
        <v>0</v>
      </c>
    </row>
    <row r="178" spans="1:6" ht="15" x14ac:dyDescent="0.2">
      <c r="A178" s="1" t="s">
        <v>18</v>
      </c>
      <c r="B178" s="2">
        <v>75.739999999999995</v>
      </c>
      <c r="C178" s="2">
        <v>1046584.46949</v>
      </c>
      <c r="D178" s="2">
        <v>6794.2585300000001</v>
      </c>
      <c r="E178" s="5"/>
      <c r="F178" s="3">
        <f t="shared" si="1"/>
        <v>0</v>
      </c>
    </row>
    <row r="179" spans="1:6" ht="15" x14ac:dyDescent="0.2">
      <c r="A179" s="1" t="s">
        <v>18</v>
      </c>
      <c r="B179" s="2">
        <v>76.540000000000006</v>
      </c>
      <c r="C179" s="2">
        <v>2132845.7429900002</v>
      </c>
      <c r="D179" s="2">
        <v>11209.055120000001</v>
      </c>
      <c r="E179" s="5"/>
      <c r="F179" s="3">
        <f t="shared" si="1"/>
        <v>0</v>
      </c>
    </row>
    <row r="180" spans="1:6" ht="15" x14ac:dyDescent="0.2">
      <c r="A180" s="1" t="s">
        <v>18</v>
      </c>
      <c r="B180" s="2">
        <v>112.66</v>
      </c>
      <c r="C180" s="2">
        <v>3407452.3661199999</v>
      </c>
      <c r="D180" s="2">
        <v>11250</v>
      </c>
      <c r="E180" s="5"/>
      <c r="F180" s="3">
        <f t="shared" si="1"/>
        <v>0</v>
      </c>
    </row>
    <row r="181" spans="1:6" ht="15" x14ac:dyDescent="0.2">
      <c r="A181" s="1" t="s">
        <v>18</v>
      </c>
      <c r="B181" s="2">
        <v>48.5</v>
      </c>
      <c r="F181" s="3">
        <f t="shared" si="1"/>
        <v>0</v>
      </c>
    </row>
    <row r="182" spans="1:6" ht="15" x14ac:dyDescent="0.2">
      <c r="A182" s="1" t="s">
        <v>18</v>
      </c>
      <c r="B182" s="2">
        <v>57.74</v>
      </c>
      <c r="F182" s="3">
        <f t="shared" si="1"/>
        <v>0</v>
      </c>
    </row>
    <row r="183" spans="1:6" ht="15" x14ac:dyDescent="0.2">
      <c r="A183" s="1" t="s">
        <v>18</v>
      </c>
      <c r="B183" s="2">
        <v>88.93</v>
      </c>
      <c r="F183" s="3">
        <f t="shared" si="1"/>
        <v>0</v>
      </c>
    </row>
    <row r="184" spans="1:6" ht="15" x14ac:dyDescent="0.2">
      <c r="A184" s="1" t="s">
        <v>18</v>
      </c>
      <c r="B184" s="2">
        <v>57.27</v>
      </c>
      <c r="F184" s="3">
        <f t="shared" si="1"/>
        <v>0</v>
      </c>
    </row>
    <row r="185" spans="1:6" ht="15" x14ac:dyDescent="0.2">
      <c r="A185" s="1" t="s">
        <v>18</v>
      </c>
      <c r="B185" s="2">
        <v>102.44</v>
      </c>
      <c r="F185" s="3">
        <f t="shared" si="1"/>
        <v>0</v>
      </c>
    </row>
    <row r="186" spans="1:6" ht="15" x14ac:dyDescent="0.2">
      <c r="A186" s="1" t="s">
        <v>18</v>
      </c>
      <c r="B186" s="2">
        <v>71.33</v>
      </c>
      <c r="F186" s="3">
        <f t="shared" si="1"/>
        <v>0</v>
      </c>
    </row>
    <row r="187" spans="1:6" ht="20.25" customHeight="1" x14ac:dyDescent="0.2">
      <c r="A187" s="1" t="s">
        <v>18</v>
      </c>
      <c r="B187" s="2">
        <v>52.12</v>
      </c>
      <c r="F187" s="3">
        <f t="shared" si="1"/>
        <v>0</v>
      </c>
    </row>
    <row r="188" spans="1:6" ht="15" x14ac:dyDescent="0.2">
      <c r="A188" s="1" t="s">
        <v>18</v>
      </c>
      <c r="B188" s="2">
        <v>66.72</v>
      </c>
      <c r="F188" s="3">
        <f t="shared" si="1"/>
        <v>0</v>
      </c>
    </row>
    <row r="189" spans="1:6" ht="15" x14ac:dyDescent="0.2">
      <c r="A189" s="1" t="s">
        <v>18</v>
      </c>
      <c r="B189" s="2">
        <v>50.9</v>
      </c>
      <c r="F189" s="3">
        <f t="shared" si="1"/>
        <v>0</v>
      </c>
    </row>
    <row r="190" spans="1:6" ht="15" x14ac:dyDescent="0.2">
      <c r="A190" s="1" t="s">
        <v>18</v>
      </c>
      <c r="B190" s="2">
        <v>75.92</v>
      </c>
      <c r="F190" s="3">
        <f t="shared" si="1"/>
        <v>0</v>
      </c>
    </row>
    <row r="191" spans="1:6" ht="15" x14ac:dyDescent="0.2">
      <c r="A191" s="1" t="s">
        <v>18</v>
      </c>
      <c r="B191" s="2">
        <v>66.989999999999995</v>
      </c>
      <c r="F191" s="3">
        <f t="shared" si="1"/>
        <v>0</v>
      </c>
    </row>
    <row r="192" spans="1:6" ht="15" x14ac:dyDescent="0.2">
      <c r="A192" s="1" t="s">
        <v>18</v>
      </c>
      <c r="B192" s="2">
        <v>53.81</v>
      </c>
      <c r="F192" s="3">
        <f t="shared" si="1"/>
        <v>0</v>
      </c>
    </row>
    <row r="193" spans="1:7" ht="15" x14ac:dyDescent="0.2">
      <c r="A193" s="1" t="s">
        <v>18</v>
      </c>
      <c r="B193" s="2">
        <v>45.36</v>
      </c>
      <c r="F193" s="3">
        <f t="shared" si="1"/>
        <v>0</v>
      </c>
    </row>
    <row r="194" spans="1:7" ht="15" x14ac:dyDescent="0.2">
      <c r="A194" s="1" t="s">
        <v>18</v>
      </c>
      <c r="B194" s="2">
        <v>60.62</v>
      </c>
      <c r="F194" s="3">
        <f t="shared" si="1"/>
        <v>0</v>
      </c>
    </row>
    <row r="195" spans="1:7" ht="15" x14ac:dyDescent="0.2">
      <c r="A195" s="1" t="s">
        <v>18</v>
      </c>
      <c r="B195" s="2">
        <v>57.54</v>
      </c>
      <c r="F195" s="3">
        <f t="shared" si="1"/>
        <v>0</v>
      </c>
    </row>
    <row r="196" spans="1:7" ht="15" x14ac:dyDescent="0.2">
      <c r="A196" s="1" t="s">
        <v>18</v>
      </c>
      <c r="B196" s="2">
        <v>79.209999999999994</v>
      </c>
      <c r="F196" s="3">
        <f t="shared" si="1"/>
        <v>0</v>
      </c>
    </row>
    <row r="197" spans="1:7" ht="15" x14ac:dyDescent="0.2">
      <c r="A197" s="1" t="s">
        <v>18</v>
      </c>
      <c r="B197" s="2">
        <v>91.54</v>
      </c>
      <c r="F197" s="3">
        <f t="shared" si="1"/>
        <v>0</v>
      </c>
    </row>
    <row r="198" spans="1:7" ht="15" x14ac:dyDescent="0.2">
      <c r="A198" s="1" t="s">
        <v>18</v>
      </c>
      <c r="B198" s="2">
        <v>87.04</v>
      </c>
      <c r="F198" s="3">
        <f t="shared" si="1"/>
        <v>0</v>
      </c>
    </row>
    <row r="199" spans="1:7" ht="15" x14ac:dyDescent="0.2">
      <c r="A199" s="1" t="s">
        <v>18</v>
      </c>
      <c r="B199" s="2">
        <v>61.71</v>
      </c>
      <c r="F199" s="3">
        <f t="shared" si="1"/>
        <v>0</v>
      </c>
    </row>
    <row r="200" spans="1:7" ht="15" x14ac:dyDescent="0.2">
      <c r="A200" s="1" t="s">
        <v>19</v>
      </c>
      <c r="B200" s="2">
        <v>100.52</v>
      </c>
      <c r="C200" s="2">
        <v>1778291.8872199999</v>
      </c>
      <c r="D200" s="2">
        <v>10233.09</v>
      </c>
      <c r="E200" s="6">
        <v>348480</v>
      </c>
      <c r="F200" s="3">
        <f t="shared" si="1"/>
        <v>57.492234848484848</v>
      </c>
      <c r="G200" s="1">
        <v>44921</v>
      </c>
    </row>
    <row r="201" spans="1:7" ht="15" x14ac:dyDescent="0.2">
      <c r="A201" s="1" t="s">
        <v>19</v>
      </c>
      <c r="B201" s="2">
        <v>82</v>
      </c>
      <c r="C201" s="2">
        <v>6680758.0827099998</v>
      </c>
      <c r="D201" s="2">
        <v>14989.31</v>
      </c>
      <c r="E201" s="5"/>
      <c r="F201" s="3">
        <f t="shared" si="1"/>
        <v>0</v>
      </c>
    </row>
    <row r="202" spans="1:7" ht="15" x14ac:dyDescent="0.2">
      <c r="A202" s="1" t="s">
        <v>19</v>
      </c>
      <c r="B202" s="2">
        <v>89.5</v>
      </c>
      <c r="C202" s="2">
        <v>3661049.1529600001</v>
      </c>
      <c r="D202" s="2">
        <v>10599.58</v>
      </c>
      <c r="E202" s="5"/>
      <c r="F202" s="3">
        <f t="shared" si="1"/>
        <v>0</v>
      </c>
    </row>
    <row r="203" spans="1:7" ht="15" x14ac:dyDescent="0.2">
      <c r="A203" s="1" t="s">
        <v>19</v>
      </c>
      <c r="B203" s="2">
        <v>72.98</v>
      </c>
      <c r="C203" s="2">
        <v>8630742.6710999999</v>
      </c>
      <c r="D203" s="2">
        <v>9590.61</v>
      </c>
      <c r="E203" s="5"/>
      <c r="F203" s="3">
        <f t="shared" si="1"/>
        <v>0</v>
      </c>
    </row>
    <row r="204" spans="1:7" ht="15" x14ac:dyDescent="0.2">
      <c r="A204" s="1" t="s">
        <v>19</v>
      </c>
      <c r="B204" s="2">
        <v>60.76</v>
      </c>
      <c r="C204" s="2">
        <v>2857105.8108199998</v>
      </c>
      <c r="D204" s="2">
        <v>11589.85</v>
      </c>
      <c r="E204" s="5"/>
      <c r="F204" s="3">
        <f t="shared" si="1"/>
        <v>0</v>
      </c>
    </row>
    <row r="205" spans="1:7" ht="15" x14ac:dyDescent="0.2">
      <c r="A205" s="1" t="s">
        <v>19</v>
      </c>
      <c r="B205" s="2">
        <v>80.569999999999993</v>
      </c>
      <c r="C205" s="2">
        <v>4677562.6106599998</v>
      </c>
      <c r="D205" s="2">
        <v>16219.24</v>
      </c>
      <c r="E205" s="5"/>
      <c r="F205" s="3">
        <f t="shared" si="1"/>
        <v>0</v>
      </c>
    </row>
    <row r="206" spans="1:7" ht="15" x14ac:dyDescent="0.2">
      <c r="A206" s="1" t="s">
        <v>19</v>
      </c>
      <c r="B206" s="2">
        <v>108.11</v>
      </c>
      <c r="C206" s="2">
        <v>2287348.6464399998</v>
      </c>
      <c r="D206" s="2">
        <v>12849.39</v>
      </c>
      <c r="E206" s="5"/>
      <c r="F206" s="3">
        <f t="shared" si="1"/>
        <v>0</v>
      </c>
    </row>
    <row r="207" spans="1:7" ht="15" x14ac:dyDescent="0.2">
      <c r="A207" s="1" t="s">
        <v>19</v>
      </c>
      <c r="B207" s="2">
        <v>86.73</v>
      </c>
      <c r="F207" s="3">
        <f t="shared" si="1"/>
        <v>0</v>
      </c>
    </row>
    <row r="208" spans="1:7" ht="15" x14ac:dyDescent="0.2">
      <c r="A208" s="1" t="s">
        <v>19</v>
      </c>
      <c r="B208" s="2">
        <v>51.55</v>
      </c>
      <c r="F208" s="3">
        <f t="shared" si="1"/>
        <v>0</v>
      </c>
    </row>
    <row r="209" spans="1:6" ht="15" x14ac:dyDescent="0.2">
      <c r="A209" s="1" t="s">
        <v>19</v>
      </c>
      <c r="B209" s="2">
        <v>48.19</v>
      </c>
      <c r="F209" s="3">
        <f t="shared" si="1"/>
        <v>0</v>
      </c>
    </row>
    <row r="210" spans="1:6" ht="15" x14ac:dyDescent="0.2">
      <c r="A210" s="1" t="s">
        <v>19</v>
      </c>
      <c r="B210" s="2">
        <v>44.65</v>
      </c>
      <c r="F210" s="3">
        <f t="shared" si="1"/>
        <v>0</v>
      </c>
    </row>
    <row r="211" spans="1:6" ht="15" x14ac:dyDescent="0.2">
      <c r="A211" s="1" t="s">
        <v>19</v>
      </c>
      <c r="B211" s="2">
        <v>38.799999999999997</v>
      </c>
      <c r="F211" s="3">
        <f t="shared" si="1"/>
        <v>0</v>
      </c>
    </row>
    <row r="212" spans="1:6" ht="15" x14ac:dyDescent="0.2">
      <c r="A212" s="1" t="s">
        <v>19</v>
      </c>
      <c r="B212" s="2">
        <v>46.43</v>
      </c>
      <c r="F212" s="3">
        <f t="shared" si="1"/>
        <v>0</v>
      </c>
    </row>
    <row r="213" spans="1:6" ht="15" x14ac:dyDescent="0.2">
      <c r="A213" s="1" t="s">
        <v>19</v>
      </c>
      <c r="B213" s="2">
        <v>57.9</v>
      </c>
      <c r="F213" s="3">
        <f t="shared" si="1"/>
        <v>0</v>
      </c>
    </row>
    <row r="214" spans="1:6" ht="15" x14ac:dyDescent="0.2">
      <c r="A214" s="1" t="s">
        <v>19</v>
      </c>
      <c r="B214" s="2">
        <v>32.5</v>
      </c>
      <c r="F214" s="3">
        <f t="shared" si="1"/>
        <v>0</v>
      </c>
    </row>
    <row r="215" spans="1:6" ht="15" x14ac:dyDescent="0.2">
      <c r="A215" s="1" t="s">
        <v>19</v>
      </c>
      <c r="B215" s="2">
        <v>39.25</v>
      </c>
      <c r="F215" s="3">
        <f t="shared" si="1"/>
        <v>0</v>
      </c>
    </row>
    <row r="216" spans="1:6" ht="15" x14ac:dyDescent="0.2">
      <c r="A216" s="1" t="s">
        <v>19</v>
      </c>
      <c r="B216" s="2">
        <v>53.48</v>
      </c>
      <c r="F216" s="3">
        <f t="shared" si="1"/>
        <v>0</v>
      </c>
    </row>
    <row r="217" spans="1:6" ht="15" x14ac:dyDescent="0.2">
      <c r="A217" s="1" t="s">
        <v>19</v>
      </c>
      <c r="B217" s="2">
        <v>50.26</v>
      </c>
      <c r="F217" s="3">
        <f t="shared" si="1"/>
        <v>0</v>
      </c>
    </row>
    <row r="218" spans="1:6" ht="15" x14ac:dyDescent="0.2">
      <c r="A218" s="1" t="s">
        <v>19</v>
      </c>
      <c r="B218" s="2">
        <v>100.27</v>
      </c>
      <c r="F218" s="3">
        <f t="shared" si="1"/>
        <v>0</v>
      </c>
    </row>
    <row r="219" spans="1:6" ht="15" x14ac:dyDescent="0.2">
      <c r="A219" s="1" t="s">
        <v>19</v>
      </c>
      <c r="B219" s="2">
        <v>50.95</v>
      </c>
      <c r="F219" s="3">
        <f t="shared" si="1"/>
        <v>0</v>
      </c>
    </row>
    <row r="220" spans="1:6" ht="15" x14ac:dyDescent="0.2">
      <c r="A220" s="1" t="s">
        <v>19</v>
      </c>
      <c r="B220" s="2">
        <v>94.98</v>
      </c>
      <c r="F220" s="3">
        <f t="shared" si="1"/>
        <v>0</v>
      </c>
    </row>
    <row r="221" spans="1:6" ht="15" x14ac:dyDescent="0.2">
      <c r="A221" s="1" t="s">
        <v>19</v>
      </c>
      <c r="B221" s="2">
        <v>113.16</v>
      </c>
      <c r="F221" s="3">
        <f t="shared" si="1"/>
        <v>0</v>
      </c>
    </row>
    <row r="222" spans="1:6" ht="15" x14ac:dyDescent="0.2">
      <c r="A222" s="1" t="s">
        <v>19</v>
      </c>
      <c r="B222" s="2">
        <v>61.98</v>
      </c>
      <c r="F222" s="3">
        <f t="shared" si="1"/>
        <v>0</v>
      </c>
    </row>
    <row r="223" spans="1:6" ht="15" x14ac:dyDescent="0.2">
      <c r="A223" s="1" t="s">
        <v>19</v>
      </c>
      <c r="B223" s="2">
        <v>83.52</v>
      </c>
      <c r="F223" s="3">
        <f t="shared" si="1"/>
        <v>0</v>
      </c>
    </row>
    <row r="224" spans="1:6" ht="15" x14ac:dyDescent="0.2">
      <c r="A224" s="1" t="s">
        <v>19</v>
      </c>
      <c r="B224" s="2">
        <v>103.06</v>
      </c>
      <c r="F224" s="3">
        <f t="shared" si="1"/>
        <v>0</v>
      </c>
    </row>
    <row r="225" spans="1:6" ht="15" x14ac:dyDescent="0.2">
      <c r="A225" s="1" t="s">
        <v>19</v>
      </c>
      <c r="B225" s="2">
        <v>89.03</v>
      </c>
      <c r="F225" s="3">
        <f t="shared" si="1"/>
        <v>0</v>
      </c>
    </row>
    <row r="226" spans="1:6" ht="15" x14ac:dyDescent="0.2">
      <c r="A226" s="1" t="s">
        <v>19</v>
      </c>
      <c r="B226" s="2">
        <v>74.239999999999995</v>
      </c>
      <c r="F226" s="3">
        <f t="shared" si="1"/>
        <v>0</v>
      </c>
    </row>
    <row r="227" spans="1:6" ht="15" x14ac:dyDescent="0.2">
      <c r="A227" s="1" t="s">
        <v>19</v>
      </c>
      <c r="B227" s="2">
        <v>72.099999999999994</v>
      </c>
      <c r="F227" s="3">
        <f t="shared" si="1"/>
        <v>0</v>
      </c>
    </row>
    <row r="228" spans="1:6" ht="15" x14ac:dyDescent="0.2">
      <c r="A228" s="1" t="s">
        <v>19</v>
      </c>
      <c r="B228" s="2">
        <v>59.19</v>
      </c>
      <c r="F228" s="3">
        <f t="shared" si="1"/>
        <v>0</v>
      </c>
    </row>
    <row r="229" spans="1:6" ht="15" x14ac:dyDescent="0.2">
      <c r="A229" s="1" t="s">
        <v>19</v>
      </c>
      <c r="B229" s="2">
        <v>57.5</v>
      </c>
      <c r="F229" s="3">
        <f t="shared" si="1"/>
        <v>0</v>
      </c>
    </row>
    <row r="230" spans="1:6" ht="13" x14ac:dyDescent="0.15">
      <c r="A230" s="1" t="s">
        <v>20</v>
      </c>
      <c r="B230" s="1">
        <v>110.98</v>
      </c>
      <c r="C230" s="1">
        <v>4236834.7502600001</v>
      </c>
      <c r="D230" s="1">
        <v>13720.5</v>
      </c>
      <c r="E230" s="1">
        <v>264000</v>
      </c>
      <c r="F230" s="3">
        <f t="shared" si="1"/>
        <v>50</v>
      </c>
    </row>
    <row r="231" spans="1:6" ht="13" x14ac:dyDescent="0.15">
      <c r="A231" s="1" t="s">
        <v>20</v>
      </c>
      <c r="B231" s="1">
        <v>112.6</v>
      </c>
      <c r="C231" s="1">
        <v>4915306.8984399997</v>
      </c>
      <c r="D231" s="1">
        <v>14601.06</v>
      </c>
      <c r="F231" s="3">
        <f t="shared" si="1"/>
        <v>0</v>
      </c>
    </row>
    <row r="232" spans="1:6" ht="13" x14ac:dyDescent="0.15">
      <c r="A232" s="1" t="s">
        <v>20</v>
      </c>
      <c r="B232" s="1">
        <v>55.14</v>
      </c>
      <c r="C232" s="1">
        <v>3903451.40032</v>
      </c>
      <c r="D232" s="1">
        <v>12456.66</v>
      </c>
      <c r="F232" s="3">
        <f t="shared" si="1"/>
        <v>0</v>
      </c>
    </row>
    <row r="233" spans="1:6" ht="13" x14ac:dyDescent="0.15">
      <c r="A233" s="1" t="s">
        <v>20</v>
      </c>
      <c r="B233" s="1">
        <v>91.57</v>
      </c>
      <c r="C233" s="1">
        <v>14239285.8881</v>
      </c>
      <c r="D233" s="1">
        <v>18038.68</v>
      </c>
      <c r="F233" s="3">
        <f t="shared" si="1"/>
        <v>0</v>
      </c>
    </row>
    <row r="234" spans="1:6" ht="13" x14ac:dyDescent="0.15">
      <c r="A234" s="1" t="s">
        <v>20</v>
      </c>
      <c r="B234" s="1">
        <v>57.3</v>
      </c>
      <c r="F234" s="3">
        <f t="shared" si="1"/>
        <v>0</v>
      </c>
    </row>
    <row r="235" spans="1:6" ht="13" x14ac:dyDescent="0.15">
      <c r="A235" s="1" t="s">
        <v>20</v>
      </c>
      <c r="B235" s="1">
        <v>84.6</v>
      </c>
      <c r="F235" s="3">
        <f t="shared" si="1"/>
        <v>0</v>
      </c>
    </row>
    <row r="236" spans="1:6" ht="13" x14ac:dyDescent="0.15">
      <c r="A236" s="1" t="s">
        <v>20</v>
      </c>
      <c r="B236" s="1">
        <v>69.67</v>
      </c>
      <c r="F236" s="3">
        <f t="shared" si="1"/>
        <v>0</v>
      </c>
    </row>
    <row r="237" spans="1:6" ht="13" x14ac:dyDescent="0.15">
      <c r="A237" s="1" t="s">
        <v>20</v>
      </c>
      <c r="B237" s="1">
        <v>63.97</v>
      </c>
      <c r="F237" s="3">
        <f t="shared" si="1"/>
        <v>0</v>
      </c>
    </row>
    <row r="238" spans="1:6" ht="13" x14ac:dyDescent="0.15">
      <c r="A238" s="1" t="s">
        <v>20</v>
      </c>
      <c r="B238" s="1">
        <v>70.849999999999994</v>
      </c>
      <c r="F238" s="3">
        <f t="shared" si="1"/>
        <v>0</v>
      </c>
    </row>
    <row r="239" spans="1:6" ht="13" x14ac:dyDescent="0.15">
      <c r="A239" s="1" t="s">
        <v>20</v>
      </c>
      <c r="B239" s="1">
        <v>52.91</v>
      </c>
      <c r="F239" s="3">
        <f t="shared" si="1"/>
        <v>0</v>
      </c>
    </row>
    <row r="240" spans="1:6" ht="13" x14ac:dyDescent="0.15">
      <c r="A240" s="1" t="s">
        <v>20</v>
      </c>
      <c r="B240" s="1">
        <v>59.02</v>
      </c>
      <c r="F240" s="3">
        <f t="shared" si="1"/>
        <v>0</v>
      </c>
    </row>
    <row r="241" spans="1:6" ht="13" x14ac:dyDescent="0.15">
      <c r="A241" s="1" t="s">
        <v>20</v>
      </c>
      <c r="B241" s="1">
        <v>60.05</v>
      </c>
      <c r="F241" s="3">
        <f t="shared" si="1"/>
        <v>0</v>
      </c>
    </row>
    <row r="242" spans="1:6" ht="13" x14ac:dyDescent="0.15">
      <c r="A242" s="1" t="s">
        <v>20</v>
      </c>
      <c r="B242" s="1">
        <v>38.479999999999997</v>
      </c>
      <c r="F242" s="3">
        <f t="shared" si="1"/>
        <v>0</v>
      </c>
    </row>
    <row r="243" spans="1:6" ht="13" x14ac:dyDescent="0.15">
      <c r="A243" s="1" t="s">
        <v>20</v>
      </c>
      <c r="B243" s="1">
        <v>52.59</v>
      </c>
      <c r="F243" s="3">
        <f t="shared" si="1"/>
        <v>0</v>
      </c>
    </row>
    <row r="244" spans="1:6" ht="13" x14ac:dyDescent="0.15">
      <c r="A244" s="1" t="s">
        <v>20</v>
      </c>
      <c r="B244" s="1">
        <v>87.56</v>
      </c>
      <c r="F244" s="3">
        <f t="shared" si="1"/>
        <v>0</v>
      </c>
    </row>
    <row r="245" spans="1:6" ht="13" x14ac:dyDescent="0.15">
      <c r="A245" s="1" t="s">
        <v>20</v>
      </c>
      <c r="B245" s="1">
        <v>58.46</v>
      </c>
      <c r="F245" s="3">
        <f t="shared" si="1"/>
        <v>0</v>
      </c>
    </row>
    <row r="246" spans="1:6" ht="13" x14ac:dyDescent="0.15">
      <c r="A246" s="1" t="s">
        <v>21</v>
      </c>
      <c r="B246" s="1">
        <v>73.16</v>
      </c>
      <c r="C246" s="1">
        <v>7748404.03828</v>
      </c>
      <c r="D246" s="1">
        <v>14636.24</v>
      </c>
      <c r="E246" s="1">
        <v>522720</v>
      </c>
      <c r="F246" s="3">
        <f t="shared" si="1"/>
        <v>99</v>
      </c>
    </row>
    <row r="247" spans="1:6" ht="13" x14ac:dyDescent="0.15">
      <c r="A247" s="1" t="s">
        <v>21</v>
      </c>
      <c r="B247" s="1">
        <v>118.35</v>
      </c>
      <c r="C247" s="1">
        <v>9298712.9965499993</v>
      </c>
      <c r="D247" s="1">
        <v>12808.02</v>
      </c>
    </row>
    <row r="248" spans="1:6" ht="13" x14ac:dyDescent="0.15">
      <c r="A248" s="1" t="s">
        <v>21</v>
      </c>
      <c r="B248" s="1">
        <v>107.61</v>
      </c>
      <c r="C248" s="1">
        <v>12004530.7159</v>
      </c>
      <c r="D248" s="1">
        <v>19995.75</v>
      </c>
    </row>
    <row r="249" spans="1:6" ht="13" x14ac:dyDescent="0.15">
      <c r="A249" s="1" t="s">
        <v>21</v>
      </c>
      <c r="B249" s="1">
        <v>109.87</v>
      </c>
      <c r="C249" s="1">
        <v>38909613.363200001</v>
      </c>
      <c r="D249" s="1">
        <v>27345.83</v>
      </c>
    </row>
    <row r="250" spans="1:6" ht="13" x14ac:dyDescent="0.15">
      <c r="A250" s="1" t="s">
        <v>21</v>
      </c>
      <c r="B250" s="1">
        <v>119.68</v>
      </c>
    </row>
    <row r="251" spans="1:6" ht="13" x14ac:dyDescent="0.15">
      <c r="A251" s="1" t="s">
        <v>21</v>
      </c>
      <c r="B251" s="1">
        <v>67.930000000000007</v>
      </c>
    </row>
    <row r="252" spans="1:6" ht="13" x14ac:dyDescent="0.15">
      <c r="A252" s="1" t="s">
        <v>21</v>
      </c>
      <c r="B252" s="1">
        <v>101.33</v>
      </c>
    </row>
    <row r="253" spans="1:6" ht="13" x14ac:dyDescent="0.15">
      <c r="A253" s="1" t="s">
        <v>21</v>
      </c>
      <c r="B253" s="1">
        <v>111.72</v>
      </c>
    </row>
    <row r="254" spans="1:6" ht="13" x14ac:dyDescent="0.15">
      <c r="A254" s="1" t="s">
        <v>21</v>
      </c>
      <c r="B254" s="1">
        <v>60.51</v>
      </c>
    </row>
    <row r="255" spans="1:6" ht="13" x14ac:dyDescent="0.15">
      <c r="A255" s="1" t="s">
        <v>21</v>
      </c>
      <c r="B255" s="1">
        <v>79.27</v>
      </c>
    </row>
    <row r="256" spans="1:6" ht="13" x14ac:dyDescent="0.15">
      <c r="A256" s="1" t="s">
        <v>21</v>
      </c>
      <c r="B256" s="1">
        <v>108.25</v>
      </c>
    </row>
    <row r="257" spans="1:2" ht="13" x14ac:dyDescent="0.15">
      <c r="A257" s="1" t="s">
        <v>21</v>
      </c>
      <c r="B257" s="1">
        <v>78.290000000000006</v>
      </c>
    </row>
    <row r="258" spans="1:2" ht="13" x14ac:dyDescent="0.15">
      <c r="A258" s="1" t="s">
        <v>21</v>
      </c>
      <c r="B258" s="1">
        <v>264.81</v>
      </c>
    </row>
    <row r="259" spans="1:2" ht="13" x14ac:dyDescent="0.15">
      <c r="A259" s="1" t="s">
        <v>21</v>
      </c>
      <c r="B259" s="1">
        <v>113.88</v>
      </c>
    </row>
    <row r="260" spans="1:2" ht="13" x14ac:dyDescent="0.15">
      <c r="A260" s="1" t="s">
        <v>21</v>
      </c>
      <c r="B260" s="1">
        <v>145.07</v>
      </c>
    </row>
    <row r="261" spans="1:2" ht="13" x14ac:dyDescent="0.15">
      <c r="A261" s="1" t="s">
        <v>21</v>
      </c>
      <c r="B261" s="1">
        <v>203.04</v>
      </c>
    </row>
    <row r="262" spans="1:2" ht="13" x14ac:dyDescent="0.15">
      <c r="A262" s="1" t="s">
        <v>21</v>
      </c>
      <c r="B262" s="1">
        <v>113.59</v>
      </c>
    </row>
    <row r="263" spans="1:2" ht="13" x14ac:dyDescent="0.15">
      <c r="A263" s="1" t="s">
        <v>21</v>
      </c>
      <c r="B263" s="1">
        <v>111.75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1"/>
  <sheetViews>
    <sheetView topLeftCell="A82" workbookViewId="0">
      <selection activeCell="H106" sqref="H106"/>
    </sheetView>
  </sheetViews>
  <sheetFormatPr baseColWidth="10" defaultColWidth="12.6640625" defaultRowHeight="15.75" customHeight="1" x14ac:dyDescent="0.15"/>
  <cols>
    <col min="1" max="1" width="18" customWidth="1"/>
    <col min="2" max="2" width="16.6640625" customWidth="1"/>
    <col min="3" max="3" width="15.83203125" customWidth="1"/>
    <col min="4" max="4" width="18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x14ac:dyDescent="0.2">
      <c r="A2" s="1" t="s">
        <v>8</v>
      </c>
      <c r="B2" s="2">
        <v>249.99</v>
      </c>
      <c r="C2" s="1">
        <v>9664279.4340799991</v>
      </c>
      <c r="D2" s="1">
        <v>17383.509999999998</v>
      </c>
      <c r="E2" s="3">
        <v>308299.2</v>
      </c>
      <c r="F2" s="3">
        <f>E2/5280</f>
        <v>58.39</v>
      </c>
    </row>
    <row r="3" spans="1:6" ht="15" x14ac:dyDescent="0.2">
      <c r="A3" s="1" t="s">
        <v>8</v>
      </c>
      <c r="B3" s="2">
        <v>99.09</v>
      </c>
      <c r="C3" s="2">
        <v>6976171.5606899997</v>
      </c>
      <c r="D3" s="2">
        <v>17148.54</v>
      </c>
    </row>
    <row r="4" spans="1:6" ht="15" x14ac:dyDescent="0.2">
      <c r="A4" s="1" t="s">
        <v>8</v>
      </c>
      <c r="B4" s="2">
        <v>105.56</v>
      </c>
      <c r="C4" s="2">
        <v>9146229.19943</v>
      </c>
      <c r="D4" s="2">
        <v>17899.47</v>
      </c>
    </row>
    <row r="5" spans="1:6" ht="15" x14ac:dyDescent="0.2">
      <c r="A5" s="1" t="s">
        <v>8</v>
      </c>
      <c r="B5" s="2">
        <v>54.56</v>
      </c>
    </row>
    <row r="6" spans="1:6" ht="15" x14ac:dyDescent="0.2">
      <c r="A6" s="1" t="s">
        <v>8</v>
      </c>
      <c r="B6" s="2">
        <v>69.989999999999995</v>
      </c>
    </row>
    <row r="7" spans="1:6" ht="15" x14ac:dyDescent="0.2">
      <c r="A7" s="1" t="s">
        <v>8</v>
      </c>
      <c r="B7" s="2">
        <v>70.55</v>
      </c>
    </row>
    <row r="8" spans="1:6" ht="15" x14ac:dyDescent="0.2">
      <c r="A8" s="1" t="s">
        <v>8</v>
      </c>
      <c r="B8" s="2">
        <v>116.37</v>
      </c>
    </row>
    <row r="9" spans="1:6" ht="15" x14ac:dyDescent="0.2">
      <c r="A9" s="1" t="s">
        <v>8</v>
      </c>
      <c r="B9" s="2">
        <v>98.01</v>
      </c>
    </row>
    <row r="10" spans="1:6" ht="15" x14ac:dyDescent="0.2">
      <c r="A10" s="1" t="s">
        <v>8</v>
      </c>
      <c r="B10" s="2">
        <v>84.1</v>
      </c>
    </row>
    <row r="11" spans="1:6" ht="15" x14ac:dyDescent="0.2">
      <c r="A11" s="1" t="s">
        <v>8</v>
      </c>
      <c r="B11" s="2">
        <v>113.12</v>
      </c>
    </row>
    <row r="12" spans="1:6" ht="15" x14ac:dyDescent="0.2">
      <c r="A12" s="1" t="s">
        <v>9</v>
      </c>
      <c r="B12" s="2">
        <v>131.68</v>
      </c>
      <c r="C12" s="2">
        <v>6461110.0749500003</v>
      </c>
      <c r="D12" s="2">
        <v>17392.62</v>
      </c>
      <c r="E12" s="4">
        <v>286862.40000000002</v>
      </c>
      <c r="F12" s="1">
        <f>E12/5280</f>
        <v>54.330000000000005</v>
      </c>
    </row>
    <row r="13" spans="1:6" ht="15" x14ac:dyDescent="0.2">
      <c r="A13" s="1" t="s">
        <v>9</v>
      </c>
      <c r="B13" s="2">
        <v>116.96</v>
      </c>
      <c r="C13" s="2">
        <v>13107399.2346</v>
      </c>
      <c r="D13" s="2">
        <v>18513.88</v>
      </c>
      <c r="E13" s="5"/>
    </row>
    <row r="14" spans="1:6" ht="15" x14ac:dyDescent="0.2">
      <c r="A14" s="1" t="s">
        <v>9</v>
      </c>
      <c r="B14" s="2">
        <v>120.11</v>
      </c>
      <c r="C14" s="2">
        <v>7396216.3643899998</v>
      </c>
      <c r="D14" s="2">
        <v>18994.09</v>
      </c>
      <c r="E14" s="5"/>
    </row>
    <row r="15" spans="1:6" ht="15" x14ac:dyDescent="0.2">
      <c r="A15" s="1" t="s">
        <v>9</v>
      </c>
      <c r="B15" s="2">
        <v>92.8</v>
      </c>
    </row>
    <row r="16" spans="1:6" ht="15" x14ac:dyDescent="0.2">
      <c r="A16" s="1" t="s">
        <v>9</v>
      </c>
      <c r="B16" s="2">
        <v>148.93</v>
      </c>
    </row>
    <row r="17" spans="1:8" ht="15" x14ac:dyDescent="0.2">
      <c r="A17" s="1" t="s">
        <v>9</v>
      </c>
      <c r="B17" s="2">
        <v>100.42</v>
      </c>
    </row>
    <row r="18" spans="1:8" ht="15" x14ac:dyDescent="0.2">
      <c r="A18" s="1" t="s">
        <v>9</v>
      </c>
      <c r="B18" s="2">
        <v>117.79</v>
      </c>
    </row>
    <row r="19" spans="1:8" ht="15" x14ac:dyDescent="0.2">
      <c r="A19" s="1" t="s">
        <v>10</v>
      </c>
      <c r="B19" s="2">
        <v>45.96</v>
      </c>
      <c r="C19" s="2">
        <v>4744634.8785399999</v>
      </c>
      <c r="D19" s="2">
        <v>5151.8</v>
      </c>
      <c r="E19" s="4">
        <v>94617.600000000006</v>
      </c>
      <c r="F19" s="1">
        <f>E19/5280</f>
        <v>17.920000000000002</v>
      </c>
    </row>
    <row r="20" spans="1:8" ht="15" x14ac:dyDescent="0.2">
      <c r="A20" s="1" t="s">
        <v>10</v>
      </c>
      <c r="B20" s="2">
        <v>33.96</v>
      </c>
      <c r="C20" s="2">
        <v>2725312.3603400001</v>
      </c>
      <c r="D20" s="2">
        <v>8911.34</v>
      </c>
      <c r="E20" s="5"/>
    </row>
    <row r="21" spans="1:8" ht="15" x14ac:dyDescent="0.2">
      <c r="A21" s="1" t="s">
        <v>10</v>
      </c>
      <c r="B21" s="2">
        <v>39.32</v>
      </c>
      <c r="C21" s="2">
        <v>1064825.1408599999</v>
      </c>
      <c r="D21" s="2">
        <v>8238.07</v>
      </c>
      <c r="E21" s="5"/>
    </row>
    <row r="22" spans="1:8" ht="15" x14ac:dyDescent="0.2">
      <c r="A22" s="1" t="s">
        <v>10</v>
      </c>
      <c r="B22" s="2">
        <v>40.82</v>
      </c>
    </row>
    <row r="23" spans="1:8" ht="15" x14ac:dyDescent="0.2">
      <c r="A23" s="1" t="s">
        <v>10</v>
      </c>
      <c r="B23" s="2">
        <v>42.9</v>
      </c>
    </row>
    <row r="24" spans="1:8" ht="15" x14ac:dyDescent="0.2">
      <c r="A24" s="1" t="s">
        <v>10</v>
      </c>
      <c r="B24" s="2">
        <v>33.26</v>
      </c>
    </row>
    <row r="25" spans="1:8" ht="15" x14ac:dyDescent="0.2">
      <c r="A25" s="1" t="s">
        <v>10</v>
      </c>
      <c r="B25" s="2">
        <v>53.76</v>
      </c>
    </row>
    <row r="26" spans="1:8" ht="15" x14ac:dyDescent="0.2">
      <c r="A26" s="1" t="s">
        <v>10</v>
      </c>
      <c r="B26" s="2">
        <v>78.290000000000006</v>
      </c>
    </row>
    <row r="27" spans="1:8" ht="15" x14ac:dyDescent="0.2">
      <c r="A27" s="1" t="s">
        <v>10</v>
      </c>
      <c r="B27" s="2">
        <v>71.459999999999994</v>
      </c>
    </row>
    <row r="28" spans="1:8" ht="15" x14ac:dyDescent="0.2">
      <c r="A28" s="1" t="s">
        <v>10</v>
      </c>
      <c r="B28" s="2">
        <v>47.63</v>
      </c>
    </row>
    <row r="29" spans="1:8" ht="15" x14ac:dyDescent="0.2">
      <c r="A29" s="1" t="s">
        <v>11</v>
      </c>
      <c r="B29" s="2">
        <v>532.34</v>
      </c>
      <c r="C29" s="2">
        <v>21465417.583999999</v>
      </c>
      <c r="D29" s="2">
        <v>21417.599999999999</v>
      </c>
      <c r="E29" s="6">
        <v>313368</v>
      </c>
      <c r="F29" s="1">
        <f>E29/5280</f>
        <v>59.35</v>
      </c>
      <c r="H29" s="1">
        <f>AVERAGE(B29:B41)</f>
        <v>385.60538461538454</v>
      </c>
    </row>
    <row r="30" spans="1:8" ht="15" x14ac:dyDescent="0.2">
      <c r="A30" s="1" t="s">
        <v>11</v>
      </c>
      <c r="B30" s="2">
        <v>474.5</v>
      </c>
      <c r="C30" s="2">
        <v>16478223.7278</v>
      </c>
      <c r="D30" s="2">
        <v>17502.86</v>
      </c>
      <c r="E30" s="5"/>
    </row>
    <row r="31" spans="1:8" ht="15" x14ac:dyDescent="0.2">
      <c r="A31" s="1" t="s">
        <v>11</v>
      </c>
      <c r="B31" s="2">
        <v>294.63</v>
      </c>
      <c r="C31" s="2">
        <v>43781123.496200003</v>
      </c>
      <c r="D31" s="2">
        <v>41366</v>
      </c>
      <c r="E31" s="5"/>
    </row>
    <row r="32" spans="1:8" ht="15" x14ac:dyDescent="0.2">
      <c r="A32" s="1" t="s">
        <v>11</v>
      </c>
      <c r="B32" s="2">
        <v>419.97</v>
      </c>
    </row>
    <row r="33" spans="1:5" ht="15" x14ac:dyDescent="0.2">
      <c r="A33" s="1" t="s">
        <v>11</v>
      </c>
      <c r="B33" s="2">
        <v>404.56</v>
      </c>
    </row>
    <row r="34" spans="1:5" ht="15" x14ac:dyDescent="0.2">
      <c r="A34" s="1" t="s">
        <v>11</v>
      </c>
      <c r="B34" s="2">
        <v>569.35</v>
      </c>
    </row>
    <row r="35" spans="1:5" ht="15" x14ac:dyDescent="0.2">
      <c r="A35" s="1" t="s">
        <v>11</v>
      </c>
      <c r="B35" s="2">
        <v>413.33</v>
      </c>
    </row>
    <row r="36" spans="1:5" ht="15" x14ac:dyDescent="0.2">
      <c r="A36" s="1" t="s">
        <v>11</v>
      </c>
      <c r="B36" s="2">
        <v>489.7</v>
      </c>
    </row>
    <row r="37" spans="1:5" ht="15.75" customHeight="1" x14ac:dyDescent="0.15">
      <c r="A37" s="1" t="s">
        <v>11</v>
      </c>
      <c r="B37" s="1">
        <v>293.91000000000003</v>
      </c>
    </row>
    <row r="38" spans="1:5" ht="15.75" customHeight="1" x14ac:dyDescent="0.15">
      <c r="A38" s="1" t="s">
        <v>11</v>
      </c>
      <c r="B38" s="1">
        <v>315.18</v>
      </c>
    </row>
    <row r="39" spans="1:5" ht="15.75" customHeight="1" x14ac:dyDescent="0.15">
      <c r="A39" s="1" t="s">
        <v>11</v>
      </c>
      <c r="B39" s="1">
        <v>234.59</v>
      </c>
    </row>
    <row r="40" spans="1:5" ht="15.75" customHeight="1" x14ac:dyDescent="0.15">
      <c r="A40" s="1" t="s">
        <v>11</v>
      </c>
      <c r="B40" s="1">
        <v>314.62</v>
      </c>
    </row>
    <row r="41" spans="1:5" ht="15.75" customHeight="1" x14ac:dyDescent="0.15">
      <c r="A41" s="1" t="s">
        <v>11</v>
      </c>
      <c r="B41" s="1">
        <v>256.19</v>
      </c>
    </row>
    <row r="42" spans="1:5" ht="15" x14ac:dyDescent="0.2">
      <c r="A42" s="1" t="s">
        <v>13</v>
      </c>
      <c r="B42" s="2">
        <v>93.28</v>
      </c>
      <c r="C42" s="2">
        <v>16931275.138900001</v>
      </c>
      <c r="D42" s="2">
        <v>17394.59</v>
      </c>
      <c r="E42" s="4">
        <v>137913.60000000001</v>
      </c>
    </row>
    <row r="43" spans="1:5" ht="15" x14ac:dyDescent="0.2">
      <c r="A43" s="1" t="s">
        <v>13</v>
      </c>
      <c r="B43" s="2">
        <v>79.319999999999993</v>
      </c>
      <c r="C43" s="2">
        <v>42439555.416299999</v>
      </c>
      <c r="D43" s="2">
        <v>29771.06</v>
      </c>
      <c r="E43" s="5"/>
    </row>
    <row r="44" spans="1:5" ht="15" x14ac:dyDescent="0.2">
      <c r="A44" s="1" t="s">
        <v>13</v>
      </c>
      <c r="B44" s="2">
        <v>70.849999999999994</v>
      </c>
      <c r="C44" s="2">
        <v>12336982.1326</v>
      </c>
      <c r="D44" s="2">
        <v>18005.349999999999</v>
      </c>
      <c r="E44" s="5"/>
    </row>
    <row r="45" spans="1:5" ht="15" x14ac:dyDescent="0.2">
      <c r="A45" s="1" t="s">
        <v>13</v>
      </c>
      <c r="B45" s="2">
        <v>126.16</v>
      </c>
    </row>
    <row r="46" spans="1:5" ht="15" x14ac:dyDescent="0.2">
      <c r="A46" s="1" t="s">
        <v>13</v>
      </c>
      <c r="B46" s="2">
        <v>57.21</v>
      </c>
    </row>
    <row r="47" spans="1:5" ht="15" x14ac:dyDescent="0.2">
      <c r="A47" s="1" t="s">
        <v>13</v>
      </c>
      <c r="B47" s="2">
        <v>74.680000000000007</v>
      </c>
    </row>
    <row r="48" spans="1:5" ht="15" x14ac:dyDescent="0.2">
      <c r="A48" s="1" t="s">
        <v>13</v>
      </c>
      <c r="B48" s="2">
        <v>86.64</v>
      </c>
    </row>
    <row r="49" spans="1:6" ht="15" x14ac:dyDescent="0.2">
      <c r="A49" s="1" t="s">
        <v>13</v>
      </c>
      <c r="B49" s="2">
        <v>96.76</v>
      </c>
    </row>
    <row r="50" spans="1:6" ht="15" x14ac:dyDescent="0.2">
      <c r="A50" s="1" t="s">
        <v>13</v>
      </c>
      <c r="B50" s="2">
        <v>70.97</v>
      </c>
    </row>
    <row r="51" spans="1:6" ht="15" x14ac:dyDescent="0.2">
      <c r="A51" s="1" t="s">
        <v>13</v>
      </c>
      <c r="B51" s="2">
        <v>91.63</v>
      </c>
    </row>
    <row r="52" spans="1:6" ht="15" x14ac:dyDescent="0.2">
      <c r="A52" s="1" t="s">
        <v>14</v>
      </c>
      <c r="B52" s="2">
        <f>AVERAGE(B54:B58)</f>
        <v>394.34199999999998</v>
      </c>
      <c r="C52" s="2">
        <v>18075978.4254</v>
      </c>
      <c r="D52" s="2">
        <v>20579.849999999999</v>
      </c>
      <c r="E52" s="4">
        <v>343094.4</v>
      </c>
      <c r="F52" s="1">
        <f>E52/5280</f>
        <v>64.98</v>
      </c>
    </row>
    <row r="53" spans="1:6" ht="15" x14ac:dyDescent="0.2">
      <c r="A53" s="1" t="s">
        <v>14</v>
      </c>
      <c r="B53" s="2">
        <v>563.64</v>
      </c>
      <c r="C53" s="2">
        <v>95909521.248799995</v>
      </c>
      <c r="D53" s="2">
        <v>41458.51</v>
      </c>
      <c r="E53" s="5"/>
    </row>
    <row r="54" spans="1:6" ht="15" x14ac:dyDescent="0.2">
      <c r="A54" s="1" t="s">
        <v>14</v>
      </c>
      <c r="B54" s="2">
        <v>338.83</v>
      </c>
      <c r="C54" s="2">
        <v>26152784.1855</v>
      </c>
      <c r="D54" s="2">
        <v>26726.61</v>
      </c>
      <c r="E54" s="5"/>
    </row>
    <row r="55" spans="1:6" ht="15" x14ac:dyDescent="0.2">
      <c r="A55" s="1" t="s">
        <v>14</v>
      </c>
      <c r="B55" s="2">
        <v>360.62</v>
      </c>
    </row>
    <row r="56" spans="1:6" ht="15" x14ac:dyDescent="0.2">
      <c r="A56" s="1" t="s">
        <v>14</v>
      </c>
      <c r="B56" s="2">
        <v>356.81</v>
      </c>
    </row>
    <row r="57" spans="1:6" ht="15" x14ac:dyDescent="0.2">
      <c r="A57" s="1" t="s">
        <v>14</v>
      </c>
      <c r="B57" s="2">
        <v>364.26</v>
      </c>
    </row>
    <row r="58" spans="1:6" ht="15" x14ac:dyDescent="0.2">
      <c r="A58" s="1" t="s">
        <v>14</v>
      </c>
      <c r="B58" s="2">
        <v>551.19000000000005</v>
      </c>
    </row>
    <row r="59" spans="1:6" ht="15" x14ac:dyDescent="0.2">
      <c r="A59" s="1" t="s">
        <v>14</v>
      </c>
      <c r="B59" s="2">
        <v>454.8</v>
      </c>
    </row>
    <row r="60" spans="1:6" ht="15" x14ac:dyDescent="0.2">
      <c r="A60" s="1" t="s">
        <v>14</v>
      </c>
      <c r="B60" s="2">
        <v>395.98</v>
      </c>
    </row>
    <row r="61" spans="1:6" ht="15" x14ac:dyDescent="0.2">
      <c r="A61" s="1" t="s">
        <v>14</v>
      </c>
      <c r="B61" s="2">
        <v>572.54</v>
      </c>
    </row>
    <row r="62" spans="1:6" ht="15" x14ac:dyDescent="0.2">
      <c r="A62" s="1" t="s">
        <v>14</v>
      </c>
      <c r="B62" s="2">
        <v>578.63</v>
      </c>
    </row>
    <row r="63" spans="1:6" ht="15" x14ac:dyDescent="0.2">
      <c r="A63" s="1" t="s">
        <v>14</v>
      </c>
      <c r="B63" s="2">
        <v>504.36</v>
      </c>
    </row>
    <row r="64" spans="1:6" ht="15" x14ac:dyDescent="0.2">
      <c r="A64" s="1" t="s">
        <v>15</v>
      </c>
      <c r="B64" s="2">
        <v>176.57</v>
      </c>
      <c r="C64" s="2">
        <v>18209143.090700001</v>
      </c>
      <c r="D64" s="2">
        <v>18263.87</v>
      </c>
      <c r="E64" s="4">
        <v>121809.60000000001</v>
      </c>
    </row>
    <row r="65" spans="1:5" ht="15" x14ac:dyDescent="0.2">
      <c r="A65" s="1" t="s">
        <v>15</v>
      </c>
      <c r="B65" s="2">
        <v>195.43</v>
      </c>
      <c r="C65" s="2">
        <v>31842688.993999999</v>
      </c>
      <c r="D65" s="2">
        <v>22065.83</v>
      </c>
      <c r="E65" s="5"/>
    </row>
    <row r="66" spans="1:5" ht="15" x14ac:dyDescent="0.2">
      <c r="A66" s="1" t="s">
        <v>15</v>
      </c>
      <c r="B66" s="2">
        <v>263.33</v>
      </c>
      <c r="C66" s="2">
        <v>31909627.771899998</v>
      </c>
      <c r="D66" s="2">
        <v>32534.19</v>
      </c>
      <c r="E66" s="5"/>
    </row>
    <row r="67" spans="1:5" ht="15" x14ac:dyDescent="0.2">
      <c r="A67" s="1" t="s">
        <v>15</v>
      </c>
      <c r="B67" s="2">
        <v>364.8</v>
      </c>
    </row>
    <row r="68" spans="1:5" ht="15" x14ac:dyDescent="0.2">
      <c r="A68" s="1" t="s">
        <v>15</v>
      </c>
      <c r="B68" s="2">
        <v>182.55</v>
      </c>
    </row>
    <row r="69" spans="1:5" ht="15" x14ac:dyDescent="0.2">
      <c r="A69" s="1" t="s">
        <v>15</v>
      </c>
      <c r="B69" s="2">
        <v>206.41</v>
      </c>
    </row>
    <row r="70" spans="1:5" ht="15" x14ac:dyDescent="0.2">
      <c r="A70" s="1" t="s">
        <v>15</v>
      </c>
      <c r="B70" s="2">
        <v>287.05</v>
      </c>
    </row>
    <row r="71" spans="1:5" ht="15" x14ac:dyDescent="0.2">
      <c r="A71" s="1" t="s">
        <v>15</v>
      </c>
      <c r="B71" s="2">
        <v>310.77999999999997</v>
      </c>
    </row>
    <row r="72" spans="1:5" ht="15" x14ac:dyDescent="0.2">
      <c r="A72" s="1" t="s">
        <v>15</v>
      </c>
      <c r="B72" s="2">
        <v>164.29</v>
      </c>
    </row>
    <row r="73" spans="1:5" ht="15" x14ac:dyDescent="0.2">
      <c r="A73" s="1" t="s">
        <v>15</v>
      </c>
      <c r="B73" s="2">
        <v>139.09</v>
      </c>
    </row>
    <row r="74" spans="1:5" ht="15" x14ac:dyDescent="0.2">
      <c r="A74" s="1" t="s">
        <v>15</v>
      </c>
      <c r="B74" s="2">
        <v>261.17</v>
      </c>
    </row>
    <row r="75" spans="1:5" ht="15" x14ac:dyDescent="0.2">
      <c r="A75" s="1" t="s">
        <v>18</v>
      </c>
      <c r="B75" s="2">
        <v>163.66999999999999</v>
      </c>
      <c r="C75" s="2">
        <v>5464578.5828400003</v>
      </c>
      <c r="D75" s="2">
        <v>15896.5</v>
      </c>
      <c r="E75" s="6">
        <v>273292.79999999999</v>
      </c>
    </row>
    <row r="76" spans="1:5" ht="15" x14ac:dyDescent="0.2">
      <c r="A76" s="1" t="s">
        <v>18</v>
      </c>
      <c r="B76" s="2">
        <v>111.28</v>
      </c>
      <c r="C76" s="2">
        <v>7344567.8764699996</v>
      </c>
      <c r="D76" s="2">
        <v>14725.51</v>
      </c>
      <c r="E76" s="5"/>
    </row>
    <row r="77" spans="1:5" ht="15" x14ac:dyDescent="0.2">
      <c r="A77" s="1" t="s">
        <v>18</v>
      </c>
      <c r="B77" s="2">
        <v>105.07</v>
      </c>
      <c r="C77" s="2">
        <v>7914908.5327700004</v>
      </c>
      <c r="D77" s="2">
        <v>16498.97</v>
      </c>
      <c r="E77" s="5"/>
    </row>
    <row r="78" spans="1:5" ht="15" x14ac:dyDescent="0.2">
      <c r="A78" s="1" t="s">
        <v>18</v>
      </c>
      <c r="B78" s="2">
        <v>136.55000000000001</v>
      </c>
    </row>
    <row r="79" spans="1:5" ht="15" x14ac:dyDescent="0.2">
      <c r="A79" s="1" t="s">
        <v>18</v>
      </c>
      <c r="B79" s="2">
        <v>117.23</v>
      </c>
    </row>
    <row r="80" spans="1:5" ht="15" x14ac:dyDescent="0.2">
      <c r="A80" s="1" t="s">
        <v>18</v>
      </c>
      <c r="B80" s="2">
        <v>155.77000000000001</v>
      </c>
    </row>
    <row r="81" spans="1:10" ht="15" x14ac:dyDescent="0.2">
      <c r="A81" s="1" t="s">
        <v>18</v>
      </c>
      <c r="B81" s="2">
        <v>106.04</v>
      </c>
    </row>
    <row r="82" spans="1:10" ht="15" x14ac:dyDescent="0.2">
      <c r="A82" s="1" t="s">
        <v>18</v>
      </c>
      <c r="B82" s="2">
        <v>275.70999999999998</v>
      </c>
    </row>
    <row r="83" spans="1:10" ht="15" x14ac:dyDescent="0.2">
      <c r="A83" s="1" t="s">
        <v>18</v>
      </c>
      <c r="B83" s="2">
        <v>230.83</v>
      </c>
    </row>
    <row r="84" spans="1:10" ht="15" x14ac:dyDescent="0.2">
      <c r="A84" s="1" t="s">
        <v>19</v>
      </c>
      <c r="B84" s="2">
        <v>110.72</v>
      </c>
      <c r="C84" s="2">
        <v>36904953.174099997</v>
      </c>
      <c r="D84" s="2">
        <v>37287.47</v>
      </c>
      <c r="E84" s="6">
        <v>318436.8</v>
      </c>
      <c r="F84" s="1">
        <f>E84/5280</f>
        <v>60.309999999999995</v>
      </c>
    </row>
    <row r="85" spans="1:10" ht="15" x14ac:dyDescent="0.2">
      <c r="A85" s="1" t="s">
        <v>19</v>
      </c>
      <c r="B85" s="2">
        <v>108.18</v>
      </c>
      <c r="C85" s="2">
        <v>6754265.3655500002</v>
      </c>
      <c r="D85" s="2">
        <v>18099.939999999999</v>
      </c>
      <c r="E85" s="5"/>
    </row>
    <row r="86" spans="1:10" ht="15" x14ac:dyDescent="0.2">
      <c r="A86" s="1" t="s">
        <v>19</v>
      </c>
      <c r="B86" s="2">
        <v>82.86</v>
      </c>
      <c r="C86" s="2">
        <v>3615802.41481</v>
      </c>
      <c r="D86" s="2">
        <v>11388.83</v>
      </c>
      <c r="E86" s="5"/>
    </row>
    <row r="87" spans="1:10" ht="15" x14ac:dyDescent="0.2">
      <c r="A87" s="1" t="s">
        <v>19</v>
      </c>
      <c r="B87" s="2">
        <v>63.76</v>
      </c>
      <c r="C87" s="2">
        <v>4482042.2817000002</v>
      </c>
      <c r="D87" s="2">
        <v>14482.62</v>
      </c>
      <c r="E87" s="5"/>
    </row>
    <row r="88" spans="1:10" ht="15" x14ac:dyDescent="0.2">
      <c r="A88" s="1" t="s">
        <v>19</v>
      </c>
      <c r="B88" s="2">
        <v>93.16</v>
      </c>
    </row>
    <row r="89" spans="1:10" ht="15" x14ac:dyDescent="0.2">
      <c r="A89" s="1" t="s">
        <v>19</v>
      </c>
      <c r="B89" s="2">
        <v>59.61</v>
      </c>
    </row>
    <row r="90" spans="1:10" ht="15" x14ac:dyDescent="0.2">
      <c r="A90" s="1" t="s">
        <v>19</v>
      </c>
      <c r="B90" s="2">
        <v>117.56</v>
      </c>
    </row>
    <row r="91" spans="1:10" ht="15" x14ac:dyDescent="0.2">
      <c r="A91" s="1" t="s">
        <v>19</v>
      </c>
      <c r="B91" s="2">
        <v>109.55</v>
      </c>
    </row>
    <row r="92" spans="1:10" ht="15" x14ac:dyDescent="0.2">
      <c r="A92" s="1" t="s">
        <v>19</v>
      </c>
      <c r="B92" s="2">
        <v>108.6</v>
      </c>
    </row>
    <row r="93" spans="1:10" ht="15" x14ac:dyDescent="0.2">
      <c r="A93" s="8" t="s">
        <v>22</v>
      </c>
      <c r="B93" s="2">
        <v>109.52</v>
      </c>
      <c r="C93" s="2">
        <v>38771.96</v>
      </c>
      <c r="D93" s="2">
        <v>24833222.721799999</v>
      </c>
      <c r="E93" s="6">
        <f>F93*5280</f>
        <v>241296.00000000003</v>
      </c>
      <c r="F93" s="6">
        <v>45.7</v>
      </c>
      <c r="I93" s="1">
        <f>32259.562785/5280</f>
        <v>6.1097656789772721</v>
      </c>
      <c r="J93" s="1" t="s">
        <v>23</v>
      </c>
    </row>
    <row r="94" spans="1:10" ht="15" x14ac:dyDescent="0.2">
      <c r="A94" s="8" t="s">
        <v>22</v>
      </c>
      <c r="B94" s="2">
        <v>71.760000000000005</v>
      </c>
      <c r="C94" s="2">
        <v>77074.17</v>
      </c>
      <c r="D94" s="2">
        <v>56199751.679700002</v>
      </c>
      <c r="E94" s="6"/>
      <c r="F94" s="13"/>
    </row>
    <row r="95" spans="1:10" ht="15" x14ac:dyDescent="0.2">
      <c r="A95" s="8" t="s">
        <v>22</v>
      </c>
      <c r="B95" s="2">
        <v>106.06</v>
      </c>
      <c r="C95" s="2">
        <v>38667.1</v>
      </c>
      <c r="D95" s="2">
        <v>16877323.793400001</v>
      </c>
      <c r="E95" s="6"/>
    </row>
    <row r="96" spans="1:10" ht="15" x14ac:dyDescent="0.2">
      <c r="A96" s="8" t="s">
        <v>22</v>
      </c>
      <c r="B96" s="2">
        <v>138.75</v>
      </c>
      <c r="C96" s="2">
        <v>5928.88</v>
      </c>
      <c r="D96" s="2">
        <v>520143.88530999998</v>
      </c>
      <c r="E96" s="8"/>
    </row>
    <row r="97" spans="1:5" ht="15" x14ac:dyDescent="0.2">
      <c r="A97" s="8" t="s">
        <v>22</v>
      </c>
      <c r="B97" s="2">
        <v>76.5</v>
      </c>
      <c r="C97" s="8"/>
      <c r="D97" s="8"/>
      <c r="E97" s="8"/>
    </row>
    <row r="98" spans="1:5" ht="15" x14ac:dyDescent="0.2">
      <c r="A98" s="8" t="s">
        <v>22</v>
      </c>
      <c r="B98" s="2">
        <v>45.27</v>
      </c>
      <c r="C98" s="8"/>
      <c r="D98" s="8"/>
      <c r="E98" s="8"/>
    </row>
    <row r="99" spans="1:5" ht="15" x14ac:dyDescent="0.2">
      <c r="A99" s="8" t="s">
        <v>22</v>
      </c>
      <c r="B99" s="2">
        <v>151.08000000000001</v>
      </c>
      <c r="C99" s="8"/>
      <c r="D99" s="8"/>
      <c r="E99" s="8"/>
    </row>
    <row r="100" spans="1:5" ht="15" x14ac:dyDescent="0.2">
      <c r="A100" s="8" t="s">
        <v>22</v>
      </c>
      <c r="B100" s="2">
        <v>181.7</v>
      </c>
      <c r="C100" s="8"/>
      <c r="D100" s="8"/>
      <c r="E100" s="8"/>
    </row>
    <row r="101" spans="1:5" ht="15" x14ac:dyDescent="0.2">
      <c r="A101" s="8" t="s">
        <v>22</v>
      </c>
      <c r="B101" s="2">
        <v>264.93</v>
      </c>
      <c r="C101" s="8"/>
      <c r="D101" s="8"/>
      <c r="E101" s="8"/>
    </row>
    <row r="102" spans="1:5" ht="15" x14ac:dyDescent="0.2">
      <c r="A102" s="8" t="s">
        <v>22</v>
      </c>
      <c r="B102" s="2">
        <v>92.31</v>
      </c>
      <c r="C102" s="8"/>
      <c r="D102" s="8"/>
      <c r="E102" s="8"/>
    </row>
    <row r="103" spans="1:5" ht="15" x14ac:dyDescent="0.2">
      <c r="A103" s="8" t="s">
        <v>22</v>
      </c>
      <c r="B103" s="2">
        <v>57.44</v>
      </c>
      <c r="C103" s="8"/>
      <c r="D103" s="8"/>
      <c r="E103" s="8"/>
    </row>
    <row r="104" spans="1:5" ht="15" x14ac:dyDescent="0.2">
      <c r="A104" s="8" t="s">
        <v>22</v>
      </c>
      <c r="B104" s="2">
        <v>82.7</v>
      </c>
      <c r="C104" s="8"/>
      <c r="D104" s="8"/>
      <c r="E104" s="8"/>
    </row>
    <row r="105" spans="1:5" ht="15" x14ac:dyDescent="0.2">
      <c r="A105" s="8" t="s">
        <v>22</v>
      </c>
      <c r="B105" s="2">
        <v>69.42</v>
      </c>
      <c r="C105" s="8"/>
      <c r="D105" s="8"/>
      <c r="E105" s="8"/>
    </row>
    <row r="106" spans="1:5" ht="15" x14ac:dyDescent="0.2">
      <c r="A106" s="8" t="s">
        <v>22</v>
      </c>
      <c r="B106" s="2">
        <v>103.13</v>
      </c>
      <c r="C106" s="8"/>
      <c r="D106" s="8"/>
      <c r="E106" s="8"/>
    </row>
    <row r="107" spans="1:5" ht="15" x14ac:dyDescent="0.2">
      <c r="A107" s="8" t="s">
        <v>22</v>
      </c>
      <c r="B107" s="2">
        <v>103.82</v>
      </c>
      <c r="C107" s="8"/>
      <c r="D107" s="8"/>
      <c r="E107" s="8"/>
    </row>
    <row r="108" spans="1:5" ht="15" x14ac:dyDescent="0.2">
      <c r="A108" s="8" t="s">
        <v>22</v>
      </c>
      <c r="B108" s="2">
        <v>120.53</v>
      </c>
      <c r="C108" s="8"/>
      <c r="D108" s="8"/>
      <c r="E108" s="8"/>
    </row>
    <row r="109" spans="1:5" ht="15" x14ac:dyDescent="0.2">
      <c r="A109" s="8" t="s">
        <v>22</v>
      </c>
      <c r="B109" s="2">
        <v>151.94999999999999</v>
      </c>
      <c r="C109" s="8"/>
      <c r="D109" s="8"/>
      <c r="E109" s="8"/>
    </row>
    <row r="110" spans="1:5" ht="15" x14ac:dyDescent="0.2">
      <c r="A110" s="8" t="s">
        <v>22</v>
      </c>
      <c r="B110" s="2">
        <v>112.6</v>
      </c>
      <c r="C110" s="8"/>
      <c r="D110" s="8"/>
      <c r="E110" s="8"/>
    </row>
    <row r="111" spans="1:5" ht="15" x14ac:dyDescent="0.2">
      <c r="A111" s="8" t="s">
        <v>22</v>
      </c>
      <c r="B111" s="2">
        <v>107.61</v>
      </c>
      <c r="C111" s="8"/>
      <c r="D111" s="8"/>
      <c r="E1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28"/>
  <sheetViews>
    <sheetView workbookViewId="0"/>
  </sheetViews>
  <sheetFormatPr baseColWidth="10" defaultColWidth="12.6640625" defaultRowHeight="15.75" customHeight="1" x14ac:dyDescent="0.15"/>
  <cols>
    <col min="2" max="2" width="23.33203125" customWidth="1"/>
    <col min="3" max="3" width="15.83203125" customWidth="1"/>
    <col min="4" max="4" width="22.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" x14ac:dyDescent="0.2">
      <c r="A2" s="1" t="s">
        <v>24</v>
      </c>
      <c r="B2" s="2">
        <v>28.95</v>
      </c>
      <c r="C2" s="1">
        <v>6788782.2394200005</v>
      </c>
      <c r="D2" s="1">
        <v>7850.28</v>
      </c>
      <c r="E2" s="9">
        <v>416961.6</v>
      </c>
      <c r="F2" s="1">
        <f>E2/5280</f>
        <v>78.97</v>
      </c>
    </row>
    <row r="3" spans="1:6" ht="15" x14ac:dyDescent="0.2">
      <c r="A3" s="1" t="s">
        <v>24</v>
      </c>
      <c r="B3" s="2">
        <v>76.47</v>
      </c>
      <c r="C3" s="1">
        <v>2948090.3100700001</v>
      </c>
      <c r="D3" s="1">
        <v>9224.9699999999993</v>
      </c>
    </row>
    <row r="4" spans="1:6" ht="15" x14ac:dyDescent="0.2">
      <c r="A4" s="1" t="s">
        <v>24</v>
      </c>
      <c r="B4" s="2">
        <v>69.23</v>
      </c>
      <c r="C4" s="1">
        <v>1951083.05424</v>
      </c>
      <c r="D4" s="1">
        <v>8317.75</v>
      </c>
    </row>
    <row r="5" spans="1:6" ht="15" x14ac:dyDescent="0.2">
      <c r="A5" s="1" t="s">
        <v>24</v>
      </c>
      <c r="B5" s="2">
        <v>47.98</v>
      </c>
      <c r="C5" s="1">
        <v>12622652.8522</v>
      </c>
      <c r="D5" s="1">
        <v>12648.67</v>
      </c>
    </row>
    <row r="6" spans="1:6" ht="15" x14ac:dyDescent="0.2">
      <c r="A6" s="1" t="s">
        <v>24</v>
      </c>
      <c r="B6" s="2">
        <v>60.15</v>
      </c>
      <c r="C6" s="1">
        <v>15036367.5756</v>
      </c>
      <c r="D6" s="1">
        <v>18130.2</v>
      </c>
    </row>
    <row r="7" spans="1:6" ht="15" x14ac:dyDescent="0.2">
      <c r="A7" s="1" t="s">
        <v>24</v>
      </c>
      <c r="B7" s="2">
        <v>48.27</v>
      </c>
    </row>
    <row r="8" spans="1:6" ht="15" x14ac:dyDescent="0.2">
      <c r="A8" s="1" t="s">
        <v>24</v>
      </c>
      <c r="B8" s="2">
        <v>37.85</v>
      </c>
    </row>
    <row r="9" spans="1:6" ht="15" x14ac:dyDescent="0.2">
      <c r="A9" s="1" t="s">
        <v>24</v>
      </c>
      <c r="B9" s="2">
        <v>30.88</v>
      </c>
    </row>
    <row r="10" spans="1:6" ht="15" x14ac:dyDescent="0.2">
      <c r="A10" s="1" t="s">
        <v>24</v>
      </c>
      <c r="B10" s="2">
        <v>27.69</v>
      </c>
    </row>
    <row r="11" spans="1:6" ht="15" x14ac:dyDescent="0.2">
      <c r="A11" s="1" t="s">
        <v>24</v>
      </c>
      <c r="B11" s="2">
        <v>24.53</v>
      </c>
    </row>
    <row r="12" spans="1:6" ht="15" x14ac:dyDescent="0.2">
      <c r="A12" s="1" t="s">
        <v>24</v>
      </c>
      <c r="B12" s="2">
        <v>25.52</v>
      </c>
    </row>
    <row r="13" spans="1:6" ht="15" x14ac:dyDescent="0.2">
      <c r="A13" s="1" t="s">
        <v>24</v>
      </c>
      <c r="B13" s="2">
        <v>45.2</v>
      </c>
    </row>
    <row r="14" spans="1:6" ht="15" x14ac:dyDescent="0.2">
      <c r="A14" s="1" t="s">
        <v>24</v>
      </c>
      <c r="B14" s="2">
        <v>26.63</v>
      </c>
    </row>
    <row r="15" spans="1:6" ht="15" x14ac:dyDescent="0.2">
      <c r="A15" s="1" t="s">
        <v>24</v>
      </c>
      <c r="B15" s="2">
        <v>45</v>
      </c>
    </row>
    <row r="16" spans="1:6" ht="15" x14ac:dyDescent="0.2">
      <c r="A16" s="1" t="s">
        <v>24</v>
      </c>
      <c r="B16" s="2">
        <v>33.24</v>
      </c>
    </row>
    <row r="17" spans="1:9" ht="15" x14ac:dyDescent="0.2">
      <c r="A17" s="1" t="s">
        <v>24</v>
      </c>
      <c r="B17" s="2">
        <v>20.93</v>
      </c>
    </row>
    <row r="18" spans="1:9" ht="15" x14ac:dyDescent="0.2">
      <c r="A18" s="1" t="s">
        <v>25</v>
      </c>
      <c r="B18" s="2">
        <v>30.09</v>
      </c>
      <c r="C18" s="2">
        <v>831964.36835300003</v>
      </c>
      <c r="D18" s="2">
        <v>5294.08</v>
      </c>
      <c r="E18" s="9">
        <v>37488</v>
      </c>
      <c r="F18" s="1">
        <f>E18/5280</f>
        <v>7.1</v>
      </c>
    </row>
    <row r="19" spans="1:9" ht="15" x14ac:dyDescent="0.2">
      <c r="A19" s="1" t="s">
        <v>25</v>
      </c>
      <c r="B19" s="2">
        <v>36.54</v>
      </c>
      <c r="C19" s="2">
        <v>540293.47912999999</v>
      </c>
      <c r="D19" s="2">
        <v>4827.1000000000004</v>
      </c>
    </row>
    <row r="20" spans="1:9" ht="15" x14ac:dyDescent="0.2">
      <c r="A20" s="1" t="s">
        <v>25</v>
      </c>
      <c r="B20" s="2">
        <v>68.83</v>
      </c>
      <c r="C20" s="2">
        <v>662387.11084199999</v>
      </c>
      <c r="D20" s="2">
        <v>3573.24</v>
      </c>
      <c r="I20" s="9"/>
    </row>
    <row r="21" spans="1:9" ht="15" x14ac:dyDescent="0.2">
      <c r="A21" s="1" t="s">
        <v>25</v>
      </c>
      <c r="B21" s="2">
        <v>27.78</v>
      </c>
    </row>
    <row r="22" spans="1:9" ht="15" x14ac:dyDescent="0.2">
      <c r="A22" s="1" t="s">
        <v>25</v>
      </c>
      <c r="B22" s="2">
        <v>37.44</v>
      </c>
    </row>
    <row r="23" spans="1:9" ht="15" x14ac:dyDescent="0.2">
      <c r="A23" s="1" t="s">
        <v>25</v>
      </c>
      <c r="B23" s="2">
        <v>48.07</v>
      </c>
    </row>
    <row r="24" spans="1:9" ht="15" x14ac:dyDescent="0.2">
      <c r="A24" s="1" t="s">
        <v>25</v>
      </c>
      <c r="B24" s="2">
        <v>38.44</v>
      </c>
    </row>
    <row r="25" spans="1:9" ht="15" x14ac:dyDescent="0.2">
      <c r="A25" s="1" t="s">
        <v>25</v>
      </c>
      <c r="B25" s="2">
        <v>34.659999999999997</v>
      </c>
    </row>
    <row r="26" spans="1:9" ht="15" x14ac:dyDescent="0.2">
      <c r="A26" s="1" t="s">
        <v>25</v>
      </c>
      <c r="B26" s="2">
        <v>47.47</v>
      </c>
    </row>
    <row r="27" spans="1:9" ht="15" x14ac:dyDescent="0.2">
      <c r="A27" s="1" t="s">
        <v>25</v>
      </c>
      <c r="B27" s="2">
        <v>43.39</v>
      </c>
    </row>
    <row r="28" spans="1:9" ht="15" x14ac:dyDescent="0.2">
      <c r="A28" s="1" t="s">
        <v>25</v>
      </c>
      <c r="B28" s="2">
        <v>60.56</v>
      </c>
    </row>
    <row r="29" spans="1:9" ht="15" x14ac:dyDescent="0.2">
      <c r="A29" s="1" t="s">
        <v>26</v>
      </c>
      <c r="B29" s="2">
        <v>71.849999999999994</v>
      </c>
      <c r="C29" s="2">
        <v>1384431.03009</v>
      </c>
      <c r="D29" s="2">
        <v>7811.29</v>
      </c>
      <c r="E29" s="6">
        <v>146836.79999999999</v>
      </c>
    </row>
    <row r="30" spans="1:9" ht="15" x14ac:dyDescent="0.2">
      <c r="A30" s="1" t="s">
        <v>26</v>
      </c>
      <c r="B30" s="2">
        <v>45.1</v>
      </c>
      <c r="C30" s="2">
        <v>2459614.8610399999</v>
      </c>
      <c r="D30" s="2">
        <v>10881.26</v>
      </c>
      <c r="E30" s="5"/>
    </row>
    <row r="31" spans="1:9" ht="15" x14ac:dyDescent="0.2">
      <c r="A31" s="1" t="s">
        <v>26</v>
      </c>
      <c r="B31" s="2">
        <v>18.93</v>
      </c>
      <c r="C31" s="2">
        <v>3998461.7732899999</v>
      </c>
      <c r="D31" s="2">
        <v>8155.5</v>
      </c>
      <c r="E31" s="5"/>
    </row>
    <row r="32" spans="1:9" ht="15" x14ac:dyDescent="0.2">
      <c r="A32" s="1" t="s">
        <v>26</v>
      </c>
      <c r="B32" s="2">
        <v>17.5</v>
      </c>
      <c r="C32" s="2">
        <v>180710.751685</v>
      </c>
      <c r="D32" s="2">
        <v>2407.38</v>
      </c>
      <c r="E32" s="5"/>
    </row>
    <row r="33" spans="1:5" ht="15" x14ac:dyDescent="0.2">
      <c r="A33" s="1" t="s">
        <v>26</v>
      </c>
      <c r="B33" s="2">
        <v>29.87</v>
      </c>
      <c r="C33" s="2">
        <v>7121335.7880499996</v>
      </c>
      <c r="D33" s="2">
        <v>8535.5300000000007</v>
      </c>
      <c r="E33" s="5"/>
    </row>
    <row r="34" spans="1:5" ht="15" x14ac:dyDescent="0.2">
      <c r="A34" s="1" t="s">
        <v>26</v>
      </c>
      <c r="B34" s="2">
        <v>44.49</v>
      </c>
    </row>
    <row r="35" spans="1:5" ht="15" x14ac:dyDescent="0.2">
      <c r="A35" s="1" t="s">
        <v>26</v>
      </c>
      <c r="B35" s="2">
        <v>49.23</v>
      </c>
    </row>
    <row r="36" spans="1:5" ht="15" x14ac:dyDescent="0.2">
      <c r="A36" s="1" t="s">
        <v>26</v>
      </c>
      <c r="B36" s="2">
        <v>40.67</v>
      </c>
    </row>
    <row r="37" spans="1:5" ht="15" x14ac:dyDescent="0.2">
      <c r="A37" s="1" t="s">
        <v>26</v>
      </c>
      <c r="B37" s="2">
        <v>35.159999999999997</v>
      </c>
    </row>
    <row r="38" spans="1:5" ht="15" x14ac:dyDescent="0.2">
      <c r="A38" s="1" t="s">
        <v>26</v>
      </c>
      <c r="B38" s="2">
        <v>29.21</v>
      </c>
    </row>
    <row r="39" spans="1:5" ht="15" x14ac:dyDescent="0.2">
      <c r="A39" s="1" t="s">
        <v>26</v>
      </c>
      <c r="B39" s="2">
        <v>25.47</v>
      </c>
    </row>
    <row r="40" spans="1:5" ht="15" x14ac:dyDescent="0.2">
      <c r="A40" s="1" t="s">
        <v>26</v>
      </c>
      <c r="B40" s="2">
        <v>27.07</v>
      </c>
    </row>
    <row r="41" spans="1:5" ht="15" x14ac:dyDescent="0.2">
      <c r="A41" s="1" t="s">
        <v>26</v>
      </c>
      <c r="B41" s="2">
        <v>41.54</v>
      </c>
    </row>
    <row r="42" spans="1:5" ht="15" x14ac:dyDescent="0.2">
      <c r="A42" s="1" t="s">
        <v>26</v>
      </c>
      <c r="B42" s="2">
        <v>36.21</v>
      </c>
    </row>
    <row r="43" spans="1:5" ht="15" x14ac:dyDescent="0.2">
      <c r="A43" s="1" t="s">
        <v>26</v>
      </c>
      <c r="B43" s="2">
        <v>46.93</v>
      </c>
    </row>
    <row r="44" spans="1:5" ht="15" x14ac:dyDescent="0.2">
      <c r="A44" s="1" t="s">
        <v>26</v>
      </c>
      <c r="B44" s="2">
        <v>45.36</v>
      </c>
    </row>
    <row r="45" spans="1:5" ht="15" x14ac:dyDescent="0.2">
      <c r="A45" s="1" t="s">
        <v>26</v>
      </c>
      <c r="B45" s="2">
        <v>16.68</v>
      </c>
    </row>
    <row r="46" spans="1:5" ht="15" x14ac:dyDescent="0.2">
      <c r="A46" s="1" t="s">
        <v>26</v>
      </c>
      <c r="B46" s="2">
        <v>20.46</v>
      </c>
    </row>
    <row r="47" spans="1:5" ht="15" x14ac:dyDescent="0.2">
      <c r="A47" s="1" t="s">
        <v>26</v>
      </c>
      <c r="B47" s="2">
        <v>27.98</v>
      </c>
    </row>
    <row r="48" spans="1:5" ht="15" x14ac:dyDescent="0.2">
      <c r="A48" s="1" t="s">
        <v>26</v>
      </c>
      <c r="B48" s="2">
        <v>33.39</v>
      </c>
    </row>
    <row r="49" spans="1:2" ht="15" x14ac:dyDescent="0.2">
      <c r="A49" s="1" t="s">
        <v>26</v>
      </c>
      <c r="B49" s="2">
        <v>19.36</v>
      </c>
    </row>
    <row r="50" spans="1:2" ht="15" x14ac:dyDescent="0.2">
      <c r="A50" s="1" t="s">
        <v>26</v>
      </c>
      <c r="B50" s="2">
        <v>46.68</v>
      </c>
    </row>
    <row r="51" spans="1:2" ht="15" x14ac:dyDescent="0.2">
      <c r="A51" s="1" t="s">
        <v>26</v>
      </c>
      <c r="B51" s="2">
        <v>19.25</v>
      </c>
    </row>
    <row r="52" spans="1:2" ht="15" x14ac:dyDescent="0.2">
      <c r="A52" s="1" t="s">
        <v>26</v>
      </c>
      <c r="B52" s="2">
        <v>38.619999999999997</v>
      </c>
    </row>
    <row r="53" spans="1:2" ht="15" x14ac:dyDescent="0.2">
      <c r="A53" s="1" t="s">
        <v>26</v>
      </c>
      <c r="B53" s="2">
        <v>14.17</v>
      </c>
    </row>
    <row r="54" spans="1:2" ht="15" x14ac:dyDescent="0.2">
      <c r="A54" s="1" t="s">
        <v>26</v>
      </c>
      <c r="B54" s="2">
        <v>23.39</v>
      </c>
    </row>
    <row r="55" spans="1:2" ht="15" x14ac:dyDescent="0.2">
      <c r="A55" s="1" t="s">
        <v>26</v>
      </c>
      <c r="B55" s="2">
        <v>15.68</v>
      </c>
    </row>
    <row r="56" spans="1:2" ht="15" x14ac:dyDescent="0.2">
      <c r="A56" s="1" t="s">
        <v>26</v>
      </c>
      <c r="B56" s="2">
        <v>19.489999999999998</v>
      </c>
    </row>
    <row r="57" spans="1:2" ht="15" x14ac:dyDescent="0.2">
      <c r="A57" s="1" t="s">
        <v>26</v>
      </c>
      <c r="B57" s="2">
        <v>15.02</v>
      </c>
    </row>
    <row r="58" spans="1:2" ht="15" x14ac:dyDescent="0.2">
      <c r="A58" s="1" t="s">
        <v>26</v>
      </c>
      <c r="B58" s="2">
        <v>30.67</v>
      </c>
    </row>
    <row r="59" spans="1:2" ht="15" x14ac:dyDescent="0.2">
      <c r="A59" s="1" t="s">
        <v>26</v>
      </c>
      <c r="B59" s="2">
        <v>55.1</v>
      </c>
    </row>
    <row r="60" spans="1:2" ht="15" x14ac:dyDescent="0.2">
      <c r="A60" s="1" t="s">
        <v>26</v>
      </c>
      <c r="B60" s="2">
        <v>21.55</v>
      </c>
    </row>
    <row r="61" spans="1:2" ht="15" x14ac:dyDescent="0.2">
      <c r="A61" s="1" t="s">
        <v>26</v>
      </c>
      <c r="B61" s="2">
        <v>32.409999999999997</v>
      </c>
    </row>
    <row r="62" spans="1:2" ht="15" x14ac:dyDescent="0.2">
      <c r="A62" s="1" t="s">
        <v>26</v>
      </c>
      <c r="B62" s="2">
        <v>27.67</v>
      </c>
    </row>
    <row r="63" spans="1:2" ht="15" x14ac:dyDescent="0.2">
      <c r="A63" s="1" t="s">
        <v>26</v>
      </c>
      <c r="B63" s="2">
        <v>42.89</v>
      </c>
    </row>
    <row r="64" spans="1:2" ht="15" x14ac:dyDescent="0.2">
      <c r="A64" s="1" t="s">
        <v>26</v>
      </c>
      <c r="B64" s="2">
        <v>17.71</v>
      </c>
    </row>
    <row r="65" spans="1:6" ht="15" x14ac:dyDescent="0.2">
      <c r="A65" s="1" t="s">
        <v>26</v>
      </c>
      <c r="B65" s="2">
        <v>29.85</v>
      </c>
    </row>
    <row r="66" spans="1:6" ht="15" x14ac:dyDescent="0.2">
      <c r="A66" s="1" t="s">
        <v>26</v>
      </c>
      <c r="B66" s="2">
        <v>43.95</v>
      </c>
    </row>
    <row r="67" spans="1:6" ht="15" x14ac:dyDescent="0.2">
      <c r="A67" s="1" t="s">
        <v>26</v>
      </c>
      <c r="B67" s="2">
        <v>41</v>
      </c>
    </row>
    <row r="68" spans="1:6" ht="15" x14ac:dyDescent="0.2">
      <c r="A68" s="1" t="s">
        <v>26</v>
      </c>
      <c r="B68" s="2">
        <v>14.61</v>
      </c>
    </row>
    <row r="69" spans="1:6" ht="15" x14ac:dyDescent="0.2">
      <c r="A69" s="1" t="s">
        <v>26</v>
      </c>
      <c r="B69" s="2">
        <v>30.73</v>
      </c>
    </row>
    <row r="70" spans="1:6" ht="15" x14ac:dyDescent="0.2">
      <c r="A70" s="1" t="s">
        <v>26</v>
      </c>
      <c r="B70" s="2">
        <v>24.45</v>
      </c>
    </row>
    <row r="71" spans="1:6" ht="15" x14ac:dyDescent="0.2">
      <c r="A71" s="1" t="s">
        <v>26</v>
      </c>
      <c r="B71" s="2">
        <v>21.93</v>
      </c>
    </row>
    <row r="72" spans="1:6" ht="15" x14ac:dyDescent="0.2">
      <c r="A72" s="1" t="s">
        <v>26</v>
      </c>
      <c r="B72" s="2">
        <v>18.350000000000001</v>
      </c>
    </row>
    <row r="73" spans="1:6" ht="15" x14ac:dyDescent="0.2">
      <c r="A73" s="1" t="s">
        <v>26</v>
      </c>
      <c r="B73" s="2">
        <v>21.82</v>
      </c>
    </row>
    <row r="74" spans="1:6" ht="15" x14ac:dyDescent="0.2">
      <c r="A74" s="1" t="s">
        <v>26</v>
      </c>
      <c r="B74" s="2">
        <v>22.12</v>
      </c>
    </row>
    <row r="75" spans="1:6" ht="15" x14ac:dyDescent="0.2">
      <c r="A75" s="1" t="s">
        <v>27</v>
      </c>
      <c r="B75" s="2">
        <v>84.52</v>
      </c>
      <c r="C75" s="2">
        <v>479212.719568</v>
      </c>
      <c r="D75" s="2">
        <v>5043.13</v>
      </c>
      <c r="E75" s="6">
        <v>225403.2</v>
      </c>
      <c r="F75" s="1">
        <f>E75/5280</f>
        <v>42.690000000000005</v>
      </c>
    </row>
    <row r="76" spans="1:6" ht="15" x14ac:dyDescent="0.2">
      <c r="A76" s="1" t="s">
        <v>27</v>
      </c>
      <c r="B76" s="2">
        <v>52.52</v>
      </c>
      <c r="C76" s="2">
        <v>773571.11985999998</v>
      </c>
      <c r="D76" s="2">
        <v>9648.3799999999992</v>
      </c>
      <c r="E76" s="5"/>
    </row>
    <row r="77" spans="1:6" ht="15" x14ac:dyDescent="0.2">
      <c r="A77" s="1" t="s">
        <v>27</v>
      </c>
      <c r="B77" s="2">
        <v>30.82</v>
      </c>
      <c r="C77" s="2">
        <v>3189489.68824</v>
      </c>
      <c r="D77" s="2">
        <v>12116.98</v>
      </c>
      <c r="E77" s="5"/>
    </row>
    <row r="78" spans="1:6" ht="15" x14ac:dyDescent="0.2">
      <c r="A78" s="1" t="s">
        <v>27</v>
      </c>
      <c r="B78" s="2">
        <v>44.48</v>
      </c>
      <c r="C78" s="2">
        <v>285216365.75599998</v>
      </c>
      <c r="D78" s="2">
        <v>119499.24</v>
      </c>
      <c r="E78" s="5"/>
    </row>
    <row r="79" spans="1:6" ht="15" x14ac:dyDescent="0.2">
      <c r="A79" s="1" t="s">
        <v>27</v>
      </c>
      <c r="B79" s="2">
        <v>50.32</v>
      </c>
      <c r="C79" s="2">
        <v>233370728.76100001</v>
      </c>
      <c r="D79" s="2">
        <v>67451.649999999994</v>
      </c>
      <c r="E79" s="5"/>
    </row>
    <row r="80" spans="1:6" ht="15" x14ac:dyDescent="0.2">
      <c r="A80" s="1" t="s">
        <v>27</v>
      </c>
      <c r="B80" s="2">
        <v>64.319999999999993</v>
      </c>
    </row>
    <row r="81" spans="1:2" ht="15" x14ac:dyDescent="0.2">
      <c r="A81" s="1" t="s">
        <v>27</v>
      </c>
      <c r="B81" s="2">
        <v>42.61</v>
      </c>
    </row>
    <row r="82" spans="1:2" ht="15" x14ac:dyDescent="0.2">
      <c r="A82" s="1" t="s">
        <v>27</v>
      </c>
      <c r="B82" s="2">
        <v>29.88</v>
      </c>
    </row>
    <row r="83" spans="1:2" ht="15" x14ac:dyDescent="0.2">
      <c r="A83" s="1" t="s">
        <v>27</v>
      </c>
      <c r="B83" s="2">
        <v>72.510000000000005</v>
      </c>
    </row>
    <row r="84" spans="1:2" ht="15" x14ac:dyDescent="0.2">
      <c r="A84" s="1" t="s">
        <v>27</v>
      </c>
      <c r="B84" s="2">
        <v>60.5</v>
      </c>
    </row>
    <row r="85" spans="1:2" ht="15" x14ac:dyDescent="0.2">
      <c r="A85" s="1" t="s">
        <v>27</v>
      </c>
      <c r="B85" s="2">
        <v>65.989999999999995</v>
      </c>
    </row>
    <row r="86" spans="1:2" ht="15" x14ac:dyDescent="0.2">
      <c r="A86" s="1" t="s">
        <v>27</v>
      </c>
      <c r="B86" s="2">
        <v>68.84</v>
      </c>
    </row>
    <row r="87" spans="1:2" ht="15" x14ac:dyDescent="0.2">
      <c r="A87" s="1" t="s">
        <v>27</v>
      </c>
      <c r="B87" s="2">
        <v>30.12</v>
      </c>
    </row>
    <row r="88" spans="1:2" ht="15" x14ac:dyDescent="0.2">
      <c r="A88" s="1" t="s">
        <v>27</v>
      </c>
      <c r="B88" s="2">
        <v>70.39</v>
      </c>
    </row>
    <row r="89" spans="1:2" ht="15" x14ac:dyDescent="0.2">
      <c r="A89" s="1" t="s">
        <v>27</v>
      </c>
      <c r="B89" s="2">
        <v>55.48</v>
      </c>
    </row>
    <row r="90" spans="1:2" ht="15" x14ac:dyDescent="0.2">
      <c r="A90" s="1" t="s">
        <v>27</v>
      </c>
      <c r="B90" s="2">
        <v>50.42</v>
      </c>
    </row>
    <row r="91" spans="1:2" ht="15" x14ac:dyDescent="0.2">
      <c r="A91" s="1" t="s">
        <v>27</v>
      </c>
      <c r="B91" s="2">
        <v>43.73</v>
      </c>
    </row>
    <row r="92" spans="1:2" ht="15" x14ac:dyDescent="0.2">
      <c r="A92" s="1" t="s">
        <v>27</v>
      </c>
      <c r="B92" s="2">
        <v>39.979999999999997</v>
      </c>
    </row>
    <row r="93" spans="1:2" ht="15" x14ac:dyDescent="0.2">
      <c r="A93" s="1" t="s">
        <v>27</v>
      </c>
      <c r="B93" s="2">
        <v>61.2</v>
      </c>
    </row>
    <row r="94" spans="1:2" ht="15" x14ac:dyDescent="0.2">
      <c r="A94" s="1" t="s">
        <v>27</v>
      </c>
      <c r="B94" s="2">
        <v>52.22</v>
      </c>
    </row>
    <row r="95" spans="1:2" ht="15" x14ac:dyDescent="0.2">
      <c r="A95" s="1" t="s">
        <v>27</v>
      </c>
      <c r="B95" s="2">
        <v>55.57</v>
      </c>
    </row>
    <row r="96" spans="1:2" ht="15" x14ac:dyDescent="0.2">
      <c r="A96" s="1" t="s">
        <v>27</v>
      </c>
      <c r="B96" s="2">
        <v>51.99</v>
      </c>
    </row>
    <row r="97" spans="1:6" ht="15" x14ac:dyDescent="0.2">
      <c r="A97" s="1" t="s">
        <v>27</v>
      </c>
      <c r="B97" s="2">
        <v>61.72</v>
      </c>
    </row>
    <row r="98" spans="1:6" ht="15" x14ac:dyDescent="0.2">
      <c r="A98" s="1" t="s">
        <v>27</v>
      </c>
      <c r="B98" s="2">
        <v>65.75</v>
      </c>
    </row>
    <row r="99" spans="1:6" ht="15" x14ac:dyDescent="0.2">
      <c r="A99" s="1" t="s">
        <v>27</v>
      </c>
      <c r="B99" s="2">
        <v>57.83</v>
      </c>
    </row>
    <row r="100" spans="1:6" ht="15" x14ac:dyDescent="0.2">
      <c r="A100" s="1" t="s">
        <v>27</v>
      </c>
      <c r="B100" s="2">
        <v>42.02</v>
      </c>
    </row>
    <row r="101" spans="1:6" ht="15" x14ac:dyDescent="0.2">
      <c r="A101" s="1" t="s">
        <v>27</v>
      </c>
      <c r="B101" s="2">
        <v>71.31</v>
      </c>
    </row>
    <row r="102" spans="1:6" ht="15" x14ac:dyDescent="0.2">
      <c r="A102" s="1" t="s">
        <v>27</v>
      </c>
      <c r="B102" s="2">
        <v>87.25</v>
      </c>
    </row>
    <row r="103" spans="1:6" ht="15" x14ac:dyDescent="0.2">
      <c r="A103" s="1" t="s">
        <v>27</v>
      </c>
      <c r="B103" s="2">
        <v>47.43</v>
      </c>
    </row>
    <row r="104" spans="1:6" ht="15" x14ac:dyDescent="0.2">
      <c r="A104" s="1" t="s">
        <v>27</v>
      </c>
      <c r="B104" s="2">
        <v>92.43</v>
      </c>
    </row>
    <row r="105" spans="1:6" ht="15" x14ac:dyDescent="0.2">
      <c r="A105" s="1" t="s">
        <v>27</v>
      </c>
      <c r="B105" s="2">
        <v>66.010000000000005</v>
      </c>
    </row>
    <row r="106" spans="1:6" ht="15" x14ac:dyDescent="0.2">
      <c r="A106" s="1" t="s">
        <v>27</v>
      </c>
      <c r="B106" s="2">
        <v>83.19</v>
      </c>
    </row>
    <row r="107" spans="1:6" ht="15" x14ac:dyDescent="0.2">
      <c r="A107" s="1" t="s">
        <v>27</v>
      </c>
      <c r="B107" s="2">
        <v>72.63</v>
      </c>
    </row>
    <row r="108" spans="1:6" ht="15" x14ac:dyDescent="0.2">
      <c r="A108" s="1" t="s">
        <v>27</v>
      </c>
      <c r="B108" s="2">
        <v>86.94</v>
      </c>
    </row>
    <row r="109" spans="1:6" ht="15" x14ac:dyDescent="0.2">
      <c r="A109" s="1" t="s">
        <v>28</v>
      </c>
      <c r="B109" s="2">
        <v>79.3</v>
      </c>
      <c r="C109" s="2">
        <v>2581567.3727600002</v>
      </c>
      <c r="D109" s="2">
        <v>9404.89</v>
      </c>
      <c r="E109" s="6">
        <v>218222.4</v>
      </c>
      <c r="F109" s="1">
        <f>E109/5280</f>
        <v>41.33</v>
      </c>
    </row>
    <row r="110" spans="1:6" ht="15" x14ac:dyDescent="0.2">
      <c r="A110" s="1" t="s">
        <v>28</v>
      </c>
      <c r="B110" s="2">
        <v>37.64</v>
      </c>
      <c r="C110" s="2">
        <v>2354096.5541599998</v>
      </c>
      <c r="D110" s="2">
        <v>9539.34</v>
      </c>
      <c r="E110" s="5"/>
    </row>
    <row r="111" spans="1:6" ht="15" x14ac:dyDescent="0.2">
      <c r="A111" s="1" t="s">
        <v>28</v>
      </c>
      <c r="B111" s="2">
        <v>44.87</v>
      </c>
      <c r="C111" s="2">
        <v>1182302.02305</v>
      </c>
      <c r="D111" s="2">
        <v>6594.66</v>
      </c>
      <c r="E111" s="5"/>
    </row>
    <row r="112" spans="1:6" ht="15" x14ac:dyDescent="0.2">
      <c r="A112" s="1" t="s">
        <v>28</v>
      </c>
      <c r="B112" s="2">
        <v>67.069999999999993</v>
      </c>
      <c r="C112" s="2">
        <v>1626898.0168699999</v>
      </c>
      <c r="D112" s="2">
        <v>8950.2000000000007</v>
      </c>
      <c r="E112" s="5"/>
    </row>
    <row r="113" spans="1:5" ht="15" x14ac:dyDescent="0.2">
      <c r="A113" s="1" t="s">
        <v>28</v>
      </c>
      <c r="B113" s="2">
        <v>88.96</v>
      </c>
      <c r="C113" s="2">
        <v>2001538.2670400001</v>
      </c>
      <c r="D113" s="2">
        <v>9408.27</v>
      </c>
      <c r="E113" s="5"/>
    </row>
    <row r="114" spans="1:5" ht="15" x14ac:dyDescent="0.2">
      <c r="A114" s="1" t="s">
        <v>28</v>
      </c>
      <c r="B114" s="2">
        <v>46.1</v>
      </c>
      <c r="C114" s="2">
        <v>1213563.50321</v>
      </c>
      <c r="D114" s="2">
        <v>6167.15</v>
      </c>
      <c r="E114" s="5"/>
    </row>
    <row r="115" spans="1:5" ht="15" x14ac:dyDescent="0.2">
      <c r="A115" s="1" t="s">
        <v>28</v>
      </c>
      <c r="B115" s="2">
        <v>68.069999999999993</v>
      </c>
      <c r="C115" s="2">
        <v>2023852.3827899999</v>
      </c>
      <c r="D115" s="2">
        <v>6177.31</v>
      </c>
      <c r="E115" s="5"/>
    </row>
    <row r="116" spans="1:5" ht="15" x14ac:dyDescent="0.2">
      <c r="A116" s="1" t="s">
        <v>28</v>
      </c>
      <c r="B116" s="2">
        <v>38.4</v>
      </c>
    </row>
    <row r="117" spans="1:5" ht="15" x14ac:dyDescent="0.2">
      <c r="A117" s="1" t="s">
        <v>28</v>
      </c>
      <c r="B117" s="2">
        <v>69.790000000000006</v>
      </c>
    </row>
    <row r="118" spans="1:5" ht="15" x14ac:dyDescent="0.2">
      <c r="A118" s="1" t="s">
        <v>28</v>
      </c>
      <c r="B118" s="2">
        <v>41.91</v>
      </c>
    </row>
    <row r="119" spans="1:5" ht="15" x14ac:dyDescent="0.2">
      <c r="A119" s="1" t="s">
        <v>28</v>
      </c>
      <c r="B119" s="2">
        <v>45.88</v>
      </c>
    </row>
    <row r="120" spans="1:5" ht="15" x14ac:dyDescent="0.2">
      <c r="A120" s="1" t="s">
        <v>28</v>
      </c>
      <c r="B120" s="2">
        <v>53.74</v>
      </c>
    </row>
    <row r="121" spans="1:5" ht="15" x14ac:dyDescent="0.2">
      <c r="A121" s="1" t="s">
        <v>28</v>
      </c>
      <c r="B121" s="2">
        <v>42.97</v>
      </c>
    </row>
    <row r="122" spans="1:5" ht="15" x14ac:dyDescent="0.2">
      <c r="A122" s="1" t="s">
        <v>28</v>
      </c>
      <c r="B122" s="2">
        <v>136.6</v>
      </c>
    </row>
    <row r="123" spans="1:5" ht="15" x14ac:dyDescent="0.2">
      <c r="A123" s="1" t="s">
        <v>28</v>
      </c>
      <c r="B123" s="2">
        <v>62.55</v>
      </c>
    </row>
    <row r="124" spans="1:5" ht="15" x14ac:dyDescent="0.2">
      <c r="A124" s="1" t="s">
        <v>28</v>
      </c>
      <c r="B124" s="2">
        <v>83.2</v>
      </c>
    </row>
    <row r="125" spans="1:5" ht="15" x14ac:dyDescent="0.2">
      <c r="A125" s="1" t="s">
        <v>28</v>
      </c>
      <c r="B125" s="2">
        <v>74.959999999999994</v>
      </c>
    </row>
    <row r="126" spans="1:5" ht="15" x14ac:dyDescent="0.2">
      <c r="A126" s="1" t="s">
        <v>28</v>
      </c>
      <c r="B126" s="2">
        <v>49.27</v>
      </c>
    </row>
    <row r="127" spans="1:5" ht="15" x14ac:dyDescent="0.2">
      <c r="A127" s="1" t="s">
        <v>28</v>
      </c>
      <c r="B127" s="2">
        <v>46.54</v>
      </c>
    </row>
    <row r="128" spans="1:5" ht="15" x14ac:dyDescent="0.2">
      <c r="A128" s="1" t="s">
        <v>28</v>
      </c>
      <c r="B128" s="2">
        <v>36.94</v>
      </c>
    </row>
    <row r="129" spans="1:6" ht="15" x14ac:dyDescent="0.2">
      <c r="A129" s="1" t="s">
        <v>28</v>
      </c>
      <c r="B129" s="2">
        <v>38.909999999999997</v>
      </c>
    </row>
    <row r="130" spans="1:6" ht="15" x14ac:dyDescent="0.2">
      <c r="A130" s="1" t="s">
        <v>28</v>
      </c>
      <c r="B130" s="2">
        <v>60.17</v>
      </c>
    </row>
    <row r="131" spans="1:6" ht="15" x14ac:dyDescent="0.2">
      <c r="A131" s="1" t="s">
        <v>28</v>
      </c>
      <c r="B131" s="2">
        <v>33.049999999999997</v>
      </c>
    </row>
    <row r="132" spans="1:6" ht="15" x14ac:dyDescent="0.2">
      <c r="A132" s="1" t="s">
        <v>28</v>
      </c>
      <c r="B132" s="2">
        <v>32.17</v>
      </c>
    </row>
    <row r="133" spans="1:6" ht="15" x14ac:dyDescent="0.2">
      <c r="A133" s="1" t="s">
        <v>29</v>
      </c>
      <c r="B133" s="2">
        <v>599.6</v>
      </c>
      <c r="C133" s="2">
        <v>210971677.96000001</v>
      </c>
      <c r="D133" s="2">
        <v>72825.240000000005</v>
      </c>
      <c r="E133" s="9">
        <v>241032</v>
      </c>
      <c r="F133" s="1">
        <f>E133/5280</f>
        <v>45.65</v>
      </c>
    </row>
    <row r="134" spans="1:6" ht="15" x14ac:dyDescent="0.2">
      <c r="A134" s="1" t="s">
        <v>29</v>
      </c>
      <c r="B134" s="2">
        <v>383.3</v>
      </c>
      <c r="C134" s="2">
        <v>51476908.074299999</v>
      </c>
      <c r="D134" s="2">
        <v>34989.82</v>
      </c>
    </row>
    <row r="135" spans="1:6" ht="15" x14ac:dyDescent="0.2">
      <c r="A135" s="1" t="s">
        <v>29</v>
      </c>
      <c r="B135" s="2">
        <v>356.9</v>
      </c>
      <c r="C135" s="2">
        <v>40314421.295699999</v>
      </c>
      <c r="D135" s="2">
        <v>27606.76</v>
      </c>
    </row>
    <row r="136" spans="1:6" ht="15" x14ac:dyDescent="0.2">
      <c r="A136" s="1" t="s">
        <v>29</v>
      </c>
      <c r="B136" s="2">
        <v>643.70000000000005</v>
      </c>
      <c r="C136" s="2">
        <v>14255135.845699999</v>
      </c>
      <c r="D136" s="2">
        <v>20294.73</v>
      </c>
    </row>
    <row r="137" spans="1:6" ht="15" x14ac:dyDescent="0.2">
      <c r="A137" s="1" t="s">
        <v>29</v>
      </c>
      <c r="B137" s="2">
        <v>634.73</v>
      </c>
    </row>
    <row r="138" spans="1:6" ht="15" x14ac:dyDescent="0.2">
      <c r="A138" s="1" t="s">
        <v>29</v>
      </c>
      <c r="B138" s="2">
        <v>424.15</v>
      </c>
    </row>
    <row r="139" spans="1:6" ht="15" x14ac:dyDescent="0.2">
      <c r="A139" s="1" t="s">
        <v>29</v>
      </c>
      <c r="B139" s="2">
        <v>473.2</v>
      </c>
    </row>
    <row r="140" spans="1:6" ht="15" x14ac:dyDescent="0.2">
      <c r="A140" s="1" t="s">
        <v>29</v>
      </c>
      <c r="B140" s="2">
        <v>561.72</v>
      </c>
    </row>
    <row r="141" spans="1:6" ht="15" x14ac:dyDescent="0.2">
      <c r="A141" s="1" t="s">
        <v>30</v>
      </c>
      <c r="B141" s="2">
        <v>566.98</v>
      </c>
      <c r="C141" s="2">
        <v>210187529.46700001</v>
      </c>
      <c r="D141" s="2">
        <v>63382.07</v>
      </c>
      <c r="E141" s="6">
        <v>367540.8</v>
      </c>
      <c r="F141" s="1">
        <f>E141/5280</f>
        <v>69.61</v>
      </c>
    </row>
    <row r="142" spans="1:6" ht="15" x14ac:dyDescent="0.2">
      <c r="A142" s="1" t="s">
        <v>30</v>
      </c>
      <c r="B142" s="2">
        <v>700.15</v>
      </c>
      <c r="C142" s="2">
        <v>10786269.4812</v>
      </c>
      <c r="D142" s="2">
        <v>12465.97</v>
      </c>
      <c r="E142" s="5"/>
    </row>
    <row r="143" spans="1:6" ht="15" x14ac:dyDescent="0.2">
      <c r="A143" s="1" t="s">
        <v>30</v>
      </c>
      <c r="B143" s="2">
        <v>616.42999999999995</v>
      </c>
      <c r="C143" s="2">
        <v>3107077.66023</v>
      </c>
      <c r="D143" s="2">
        <v>12611.32</v>
      </c>
      <c r="E143" s="5"/>
    </row>
    <row r="144" spans="1:6" ht="15" x14ac:dyDescent="0.2">
      <c r="A144" s="1" t="s">
        <v>30</v>
      </c>
      <c r="B144" s="2">
        <v>526.98</v>
      </c>
      <c r="C144" s="2">
        <v>5843896.2792800004</v>
      </c>
      <c r="D144" s="2">
        <v>14589.58</v>
      </c>
      <c r="E144" s="5"/>
    </row>
    <row r="145" spans="1:5" ht="15" x14ac:dyDescent="0.2">
      <c r="A145" s="1" t="s">
        <v>30</v>
      </c>
      <c r="B145" s="2">
        <v>279.48</v>
      </c>
      <c r="C145" s="2">
        <v>6823286.8278099997</v>
      </c>
      <c r="D145" s="2">
        <v>12378.24</v>
      </c>
      <c r="E145" s="5"/>
    </row>
    <row r="146" spans="1:5" ht="15" x14ac:dyDescent="0.2">
      <c r="A146" s="1" t="s">
        <v>30</v>
      </c>
      <c r="B146" s="2">
        <v>226.59</v>
      </c>
    </row>
    <row r="147" spans="1:5" ht="15" x14ac:dyDescent="0.2">
      <c r="A147" s="1" t="s">
        <v>30</v>
      </c>
      <c r="B147" s="2">
        <v>259.19</v>
      </c>
    </row>
    <row r="148" spans="1:5" ht="15" x14ac:dyDescent="0.2">
      <c r="A148" s="1" t="s">
        <v>30</v>
      </c>
      <c r="B148" s="2">
        <v>237.99</v>
      </c>
    </row>
    <row r="149" spans="1:5" ht="15" x14ac:dyDescent="0.2">
      <c r="A149" s="1" t="s">
        <v>30</v>
      </c>
      <c r="B149" s="2">
        <v>170.6</v>
      </c>
    </row>
    <row r="150" spans="1:5" ht="15" x14ac:dyDescent="0.2">
      <c r="A150" s="1" t="s">
        <v>30</v>
      </c>
      <c r="B150" s="2">
        <v>230.05</v>
      </c>
    </row>
    <row r="151" spans="1:5" ht="15" x14ac:dyDescent="0.2">
      <c r="A151" s="1" t="s">
        <v>30</v>
      </c>
      <c r="B151" s="2">
        <v>261.54000000000002</v>
      </c>
    </row>
    <row r="152" spans="1:5" ht="15" x14ac:dyDescent="0.2">
      <c r="A152" s="1" t="s">
        <v>30</v>
      </c>
      <c r="B152" s="2">
        <v>210.76</v>
      </c>
    </row>
    <row r="153" spans="1:5" ht="15" x14ac:dyDescent="0.2">
      <c r="A153" s="1" t="s">
        <v>30</v>
      </c>
      <c r="B153" s="2">
        <v>226.4</v>
      </c>
    </row>
    <row r="154" spans="1:5" ht="15" x14ac:dyDescent="0.2">
      <c r="A154" s="1" t="s">
        <v>30</v>
      </c>
      <c r="B154" s="2">
        <v>344.32</v>
      </c>
    </row>
    <row r="155" spans="1:5" ht="15" x14ac:dyDescent="0.2">
      <c r="A155" s="1" t="s">
        <v>30</v>
      </c>
      <c r="B155" s="2">
        <v>304.39999999999998</v>
      </c>
    </row>
    <row r="156" spans="1:5" ht="15" x14ac:dyDescent="0.2">
      <c r="A156" s="1" t="s">
        <v>30</v>
      </c>
      <c r="B156" s="2">
        <v>282.33999999999997</v>
      </c>
    </row>
    <row r="157" spans="1:5" ht="15" x14ac:dyDescent="0.2">
      <c r="A157" s="1" t="s">
        <v>30</v>
      </c>
      <c r="B157" s="2">
        <v>212.48</v>
      </c>
    </row>
    <row r="158" spans="1:5" ht="15" x14ac:dyDescent="0.2">
      <c r="A158" s="1" t="s">
        <v>30</v>
      </c>
      <c r="B158" s="2">
        <v>178.56</v>
      </c>
    </row>
    <row r="159" spans="1:5" ht="15" x14ac:dyDescent="0.2">
      <c r="A159" s="1" t="s">
        <v>30</v>
      </c>
      <c r="B159" s="2">
        <v>264.07</v>
      </c>
    </row>
    <row r="160" spans="1:5" ht="15" x14ac:dyDescent="0.2">
      <c r="A160" s="1" t="s">
        <v>30</v>
      </c>
      <c r="B160" s="2">
        <v>228.83</v>
      </c>
    </row>
    <row r="161" spans="1:6" ht="15" x14ac:dyDescent="0.2">
      <c r="A161" s="1" t="s">
        <v>30</v>
      </c>
      <c r="B161" s="2">
        <v>203.73</v>
      </c>
    </row>
    <row r="162" spans="1:6" ht="15" x14ac:dyDescent="0.2">
      <c r="A162" s="1" t="s">
        <v>30</v>
      </c>
      <c r="B162" s="2">
        <v>215.87</v>
      </c>
    </row>
    <row r="163" spans="1:6" ht="15" x14ac:dyDescent="0.2">
      <c r="A163" s="1" t="s">
        <v>30</v>
      </c>
      <c r="B163" s="2">
        <v>244.86</v>
      </c>
    </row>
    <row r="164" spans="1:6" ht="15" x14ac:dyDescent="0.2">
      <c r="A164" s="1" t="s">
        <v>31</v>
      </c>
      <c r="B164" s="2">
        <v>73.760000000000005</v>
      </c>
      <c r="C164" s="2">
        <v>7640390.6911699995</v>
      </c>
      <c r="D164" s="2">
        <v>17005.400000000001</v>
      </c>
      <c r="E164" s="6">
        <v>282427.2</v>
      </c>
      <c r="F164" s="1">
        <f>E164/5280</f>
        <v>53.49</v>
      </c>
    </row>
    <row r="165" spans="1:6" ht="15" x14ac:dyDescent="0.2">
      <c r="A165" s="1" t="s">
        <v>31</v>
      </c>
      <c r="B165" s="2">
        <v>37.479999999999997</v>
      </c>
      <c r="C165" s="2">
        <v>2611670.7020899998</v>
      </c>
      <c r="D165" s="2">
        <v>11332.42</v>
      </c>
      <c r="E165" s="5"/>
    </row>
    <row r="166" spans="1:6" ht="15" x14ac:dyDescent="0.2">
      <c r="A166" s="1" t="s">
        <v>31</v>
      </c>
      <c r="B166" s="2">
        <v>47.9</v>
      </c>
      <c r="C166" s="2">
        <v>6025289.8703699997</v>
      </c>
      <c r="D166" s="2">
        <v>15649.83</v>
      </c>
      <c r="E166" s="5"/>
    </row>
    <row r="167" spans="1:6" ht="15" x14ac:dyDescent="0.2">
      <c r="A167" s="1" t="s">
        <v>31</v>
      </c>
      <c r="B167" s="2">
        <v>44.33</v>
      </c>
      <c r="C167" s="2">
        <v>4488530.8798000002</v>
      </c>
      <c r="D167" s="2">
        <v>14873.85</v>
      </c>
      <c r="E167" s="5"/>
    </row>
    <row r="168" spans="1:6" ht="15" x14ac:dyDescent="0.2">
      <c r="A168" s="1" t="s">
        <v>31</v>
      </c>
      <c r="B168" s="2">
        <v>54.23</v>
      </c>
    </row>
    <row r="169" spans="1:6" ht="15" x14ac:dyDescent="0.2">
      <c r="A169" s="1" t="s">
        <v>31</v>
      </c>
      <c r="B169" s="2">
        <v>31.11</v>
      </c>
    </row>
    <row r="170" spans="1:6" ht="15" x14ac:dyDescent="0.2">
      <c r="A170" s="1" t="s">
        <v>31</v>
      </c>
      <c r="B170" s="2">
        <v>56.31</v>
      </c>
    </row>
    <row r="171" spans="1:6" ht="15" x14ac:dyDescent="0.2">
      <c r="A171" s="1" t="s">
        <v>31</v>
      </c>
      <c r="B171" s="2">
        <v>61.27</v>
      </c>
    </row>
    <row r="172" spans="1:6" ht="15" x14ac:dyDescent="0.2">
      <c r="A172" s="1" t="s">
        <v>31</v>
      </c>
      <c r="B172" s="2">
        <v>56.24</v>
      </c>
    </row>
    <row r="173" spans="1:6" ht="15" x14ac:dyDescent="0.2">
      <c r="A173" s="1" t="s">
        <v>31</v>
      </c>
      <c r="B173" s="2">
        <v>50.86</v>
      </c>
    </row>
    <row r="174" spans="1:6" ht="15" x14ac:dyDescent="0.2">
      <c r="A174" s="1" t="s">
        <v>31</v>
      </c>
      <c r="B174" s="2">
        <v>47.69</v>
      </c>
    </row>
    <row r="175" spans="1:6" ht="15" x14ac:dyDescent="0.2">
      <c r="A175" s="1" t="s">
        <v>32</v>
      </c>
      <c r="B175" s="2">
        <v>51.81</v>
      </c>
      <c r="C175" s="2">
        <v>21187660.9824</v>
      </c>
      <c r="D175" s="2">
        <v>20229.87</v>
      </c>
      <c r="E175" s="6">
        <v>253017.60000000001</v>
      </c>
    </row>
    <row r="176" spans="1:6" ht="15" x14ac:dyDescent="0.2">
      <c r="A176" s="1" t="s">
        <v>32</v>
      </c>
      <c r="B176" s="2">
        <v>62.39</v>
      </c>
      <c r="C176" s="2">
        <v>2320740.63687</v>
      </c>
      <c r="D176" s="2">
        <v>9233.56</v>
      </c>
      <c r="E176" s="5"/>
    </row>
    <row r="177" spans="1:12" ht="15" x14ac:dyDescent="0.2">
      <c r="A177" s="1" t="s">
        <v>32</v>
      </c>
      <c r="B177" s="2">
        <v>38.200000000000003</v>
      </c>
      <c r="C177" s="2">
        <v>1110980.54691</v>
      </c>
      <c r="D177" s="2">
        <v>7528.89</v>
      </c>
      <c r="E177" s="5"/>
    </row>
    <row r="178" spans="1:12" ht="15" x14ac:dyDescent="0.2">
      <c r="A178" s="1" t="s">
        <v>32</v>
      </c>
      <c r="B178" s="2">
        <v>48.27</v>
      </c>
      <c r="C178" s="2">
        <v>1950642.3889500001</v>
      </c>
      <c r="D178" s="2">
        <v>8559.0300000000007</v>
      </c>
      <c r="E178" s="5"/>
      <c r="K178" s="1">
        <f>AVERAGE(B175:B185)</f>
        <v>50.050000000000004</v>
      </c>
      <c r="L178" s="1">
        <f>K178*(5*5280)</f>
        <v>1321320</v>
      </c>
    </row>
    <row r="179" spans="1:12" ht="15" x14ac:dyDescent="0.2">
      <c r="A179" s="1" t="s">
        <v>32</v>
      </c>
      <c r="B179" s="2">
        <v>30.92</v>
      </c>
      <c r="C179" s="2">
        <v>8618640.4593000002</v>
      </c>
      <c r="D179" s="2">
        <v>19521.61</v>
      </c>
      <c r="E179" s="5"/>
    </row>
    <row r="180" spans="1:12" ht="15" x14ac:dyDescent="0.2">
      <c r="A180" s="1" t="s">
        <v>32</v>
      </c>
      <c r="B180" s="2">
        <v>56.99</v>
      </c>
    </row>
    <row r="181" spans="1:12" ht="15" x14ac:dyDescent="0.2">
      <c r="A181" s="1" t="s">
        <v>32</v>
      </c>
      <c r="B181" s="2">
        <v>45.26</v>
      </c>
    </row>
    <row r="182" spans="1:12" ht="15" x14ac:dyDescent="0.2">
      <c r="A182" s="1" t="s">
        <v>32</v>
      </c>
      <c r="B182" s="2">
        <v>76.64</v>
      </c>
    </row>
    <row r="183" spans="1:12" ht="15" x14ac:dyDescent="0.2">
      <c r="A183" s="1" t="s">
        <v>32</v>
      </c>
      <c r="B183" s="2">
        <v>49</v>
      </c>
    </row>
    <row r="184" spans="1:12" ht="15" x14ac:dyDescent="0.2">
      <c r="A184" s="1" t="s">
        <v>32</v>
      </c>
      <c r="B184" s="2">
        <v>47.44</v>
      </c>
    </row>
    <row r="185" spans="1:12" ht="15" x14ac:dyDescent="0.2">
      <c r="A185" s="1" t="s">
        <v>32</v>
      </c>
      <c r="B185" s="2">
        <v>43.63</v>
      </c>
    </row>
    <row r="186" spans="1:12" ht="15" x14ac:dyDescent="0.2">
      <c r="A186" s="1" t="s">
        <v>33</v>
      </c>
      <c r="B186" s="2">
        <v>180.19</v>
      </c>
      <c r="C186" s="2">
        <v>19410221.294500001</v>
      </c>
      <c r="D186" s="2">
        <v>23018.34</v>
      </c>
      <c r="E186" s="6">
        <v>751080</v>
      </c>
      <c r="F186" s="1">
        <f>E186/5280</f>
        <v>142.25</v>
      </c>
    </row>
    <row r="187" spans="1:12" ht="15" x14ac:dyDescent="0.2">
      <c r="A187" s="1" t="s">
        <v>33</v>
      </c>
      <c r="B187" s="2">
        <v>140.05000000000001</v>
      </c>
      <c r="C187" s="2">
        <v>10119376.9528</v>
      </c>
      <c r="D187" s="2">
        <v>13334.31</v>
      </c>
      <c r="E187" s="5"/>
    </row>
    <row r="188" spans="1:12" ht="15" x14ac:dyDescent="0.2">
      <c r="A188" s="1" t="s">
        <v>33</v>
      </c>
      <c r="B188" s="2">
        <v>99.91</v>
      </c>
      <c r="C188" s="2">
        <v>6829716.7821399998</v>
      </c>
      <c r="D188" s="2">
        <v>16127.41</v>
      </c>
      <c r="E188" s="5"/>
    </row>
    <row r="189" spans="1:12" ht="15" x14ac:dyDescent="0.2">
      <c r="A189" s="1" t="s">
        <v>33</v>
      </c>
      <c r="B189" s="2">
        <v>40.369999999999997</v>
      </c>
      <c r="C189" s="2">
        <v>10045568.596999999</v>
      </c>
      <c r="D189" s="2">
        <v>16772.28</v>
      </c>
      <c r="E189" s="5"/>
    </row>
    <row r="190" spans="1:12" ht="15" x14ac:dyDescent="0.2">
      <c r="A190" s="1" t="s">
        <v>33</v>
      </c>
      <c r="B190" s="2">
        <v>60.35</v>
      </c>
      <c r="C190" s="2">
        <v>500741.338934</v>
      </c>
      <c r="D190" s="2">
        <v>2300.89</v>
      </c>
      <c r="E190" s="5"/>
    </row>
    <row r="191" spans="1:12" ht="15" x14ac:dyDescent="0.2">
      <c r="A191" s="1" t="s">
        <v>33</v>
      </c>
      <c r="B191" s="2">
        <v>68.95</v>
      </c>
    </row>
    <row r="192" spans="1:12" ht="15" x14ac:dyDescent="0.2">
      <c r="A192" s="1" t="s">
        <v>33</v>
      </c>
      <c r="B192" s="2">
        <v>81.489999999999995</v>
      </c>
    </row>
    <row r="193" spans="1:6" ht="15" x14ac:dyDescent="0.2">
      <c r="A193" s="1" t="s">
        <v>33</v>
      </c>
      <c r="B193" s="2">
        <v>101.83</v>
      </c>
    </row>
    <row r="194" spans="1:6" ht="15" x14ac:dyDescent="0.2">
      <c r="A194" s="1" t="s">
        <v>33</v>
      </c>
      <c r="B194" s="2">
        <v>86.72</v>
      </c>
    </row>
    <row r="195" spans="1:6" ht="15" x14ac:dyDescent="0.2">
      <c r="A195" s="1" t="s">
        <v>33</v>
      </c>
      <c r="B195" s="2">
        <v>39.72</v>
      </c>
    </row>
    <row r="196" spans="1:6" ht="15" x14ac:dyDescent="0.2">
      <c r="A196" s="1" t="s">
        <v>33</v>
      </c>
      <c r="B196" s="2">
        <v>52.5</v>
      </c>
    </row>
    <row r="197" spans="1:6" ht="15" x14ac:dyDescent="0.2">
      <c r="A197" s="1" t="s">
        <v>33</v>
      </c>
      <c r="B197" s="2">
        <v>53.22</v>
      </c>
    </row>
    <row r="198" spans="1:6" ht="15" x14ac:dyDescent="0.2">
      <c r="A198" s="1" t="s">
        <v>33</v>
      </c>
      <c r="B198" s="2">
        <v>41.58</v>
      </c>
    </row>
    <row r="199" spans="1:6" ht="15" x14ac:dyDescent="0.2">
      <c r="A199" s="1" t="s">
        <v>33</v>
      </c>
      <c r="B199" s="2">
        <v>43.22</v>
      </c>
    </row>
    <row r="200" spans="1:6" ht="15" x14ac:dyDescent="0.2">
      <c r="A200" s="1" t="s">
        <v>33</v>
      </c>
      <c r="B200" s="2">
        <v>42.19</v>
      </c>
    </row>
    <row r="201" spans="1:6" ht="15" x14ac:dyDescent="0.2">
      <c r="A201" s="1" t="s">
        <v>33</v>
      </c>
      <c r="B201" s="2">
        <v>52.43</v>
      </c>
    </row>
    <row r="202" spans="1:6" ht="15" x14ac:dyDescent="0.2">
      <c r="A202" s="1" t="s">
        <v>33</v>
      </c>
      <c r="B202" s="2">
        <v>63.68</v>
      </c>
    </row>
    <row r="203" spans="1:6" ht="15" x14ac:dyDescent="0.2">
      <c r="A203" s="1" t="s">
        <v>33</v>
      </c>
      <c r="B203" s="2">
        <v>67.489999999999995</v>
      </c>
    </row>
    <row r="204" spans="1:6" ht="15" x14ac:dyDescent="0.2">
      <c r="A204" s="1" t="s">
        <v>33</v>
      </c>
      <c r="B204" s="2">
        <v>75.650000000000006</v>
      </c>
    </row>
    <row r="205" spans="1:6" ht="15" x14ac:dyDescent="0.2">
      <c r="A205" s="1" t="s">
        <v>34</v>
      </c>
      <c r="B205" s="2">
        <v>75.510000000000005</v>
      </c>
      <c r="C205" s="2">
        <v>61710648.384000003</v>
      </c>
      <c r="D205" s="2">
        <v>36157.53</v>
      </c>
      <c r="E205" s="6">
        <v>279840</v>
      </c>
      <c r="F205" s="1">
        <f>E205/5280</f>
        <v>53</v>
      </c>
    </row>
    <row r="206" spans="1:6" ht="15" x14ac:dyDescent="0.2">
      <c r="A206" s="1" t="s">
        <v>34</v>
      </c>
      <c r="B206" s="2">
        <v>80.47</v>
      </c>
      <c r="C206" s="2">
        <v>18315636.177099999</v>
      </c>
      <c r="D206" s="2">
        <v>21069.75</v>
      </c>
      <c r="E206" s="5"/>
    </row>
    <row r="207" spans="1:6" ht="15" x14ac:dyDescent="0.2">
      <c r="A207" s="1" t="s">
        <v>34</v>
      </c>
      <c r="B207" s="2">
        <v>27</v>
      </c>
      <c r="C207" s="2">
        <v>4104964.3848199998</v>
      </c>
      <c r="D207" s="2">
        <v>7976.14</v>
      </c>
      <c r="E207" s="5"/>
    </row>
    <row r="208" spans="1:6" ht="15" x14ac:dyDescent="0.2">
      <c r="A208" s="1" t="s">
        <v>34</v>
      </c>
      <c r="B208" s="2">
        <v>35.049999999999997</v>
      </c>
      <c r="C208" s="2">
        <v>8928417.6928000003</v>
      </c>
      <c r="D208" s="2">
        <v>14710.64</v>
      </c>
      <c r="E208" s="5"/>
    </row>
    <row r="209" spans="1:5" ht="15" x14ac:dyDescent="0.2">
      <c r="A209" s="1" t="s">
        <v>34</v>
      </c>
      <c r="B209" s="2">
        <v>29.31</v>
      </c>
    </row>
    <row r="210" spans="1:5" ht="15" x14ac:dyDescent="0.2">
      <c r="A210" s="1" t="s">
        <v>34</v>
      </c>
      <c r="B210" s="2">
        <v>45.03</v>
      </c>
    </row>
    <row r="211" spans="1:5" ht="15" x14ac:dyDescent="0.2">
      <c r="A211" s="1" t="s">
        <v>34</v>
      </c>
      <c r="B211" s="2">
        <v>96.94</v>
      </c>
    </row>
    <row r="212" spans="1:5" ht="15" x14ac:dyDescent="0.2">
      <c r="A212" s="1" t="s">
        <v>34</v>
      </c>
      <c r="B212" s="2">
        <v>55.49</v>
      </c>
    </row>
    <row r="213" spans="1:5" ht="15" x14ac:dyDescent="0.2">
      <c r="A213" s="1" t="s">
        <v>34</v>
      </c>
      <c r="B213" s="2">
        <v>42.77</v>
      </c>
    </row>
    <row r="214" spans="1:5" ht="15" x14ac:dyDescent="0.2">
      <c r="A214" s="1" t="s">
        <v>34</v>
      </c>
      <c r="B214" s="2">
        <v>45.2</v>
      </c>
    </row>
    <row r="215" spans="1:5" ht="15" x14ac:dyDescent="0.2">
      <c r="A215" s="1" t="s">
        <v>34</v>
      </c>
      <c r="B215" s="2">
        <v>56.71</v>
      </c>
    </row>
    <row r="216" spans="1:5" ht="15" x14ac:dyDescent="0.2">
      <c r="A216" s="1" t="s">
        <v>34</v>
      </c>
      <c r="B216" s="2">
        <v>95.88</v>
      </c>
    </row>
    <row r="217" spans="1:5" ht="15" x14ac:dyDescent="0.2">
      <c r="A217" s="1" t="s">
        <v>34</v>
      </c>
      <c r="B217" s="2">
        <v>73.42</v>
      </c>
    </row>
    <row r="218" spans="1:5" ht="15" x14ac:dyDescent="0.2">
      <c r="A218" s="1" t="s">
        <v>34</v>
      </c>
      <c r="B218" s="2">
        <v>68.099999999999994</v>
      </c>
    </row>
    <row r="219" spans="1:5" ht="15" x14ac:dyDescent="0.2">
      <c r="A219" s="1" t="s">
        <v>34</v>
      </c>
      <c r="B219" s="2">
        <v>79.92</v>
      </c>
    </row>
    <row r="220" spans="1:5" ht="15" x14ac:dyDescent="0.2">
      <c r="A220" s="1" t="s">
        <v>34</v>
      </c>
      <c r="B220" s="2">
        <v>59.43</v>
      </c>
    </row>
    <row r="221" spans="1:5" ht="15" x14ac:dyDescent="0.2">
      <c r="A221" s="1" t="s">
        <v>34</v>
      </c>
      <c r="B221" s="2">
        <v>40.229999999999997</v>
      </c>
    </row>
    <row r="222" spans="1:5" ht="15" x14ac:dyDescent="0.2">
      <c r="A222" s="1" t="s">
        <v>34</v>
      </c>
      <c r="B222" s="2">
        <v>51.1</v>
      </c>
    </row>
    <row r="223" spans="1:5" ht="15" x14ac:dyDescent="0.2">
      <c r="A223" s="1" t="s">
        <v>35</v>
      </c>
      <c r="B223" s="2">
        <v>59.51</v>
      </c>
      <c r="C223" s="2">
        <v>2950994.5621600002</v>
      </c>
      <c r="D223" s="2">
        <v>8041.41</v>
      </c>
      <c r="E223" s="6">
        <v>125822.39999999999</v>
      </c>
    </row>
    <row r="224" spans="1:5" ht="15" x14ac:dyDescent="0.2">
      <c r="A224" s="1" t="s">
        <v>35</v>
      </c>
      <c r="B224" s="2">
        <v>50.36</v>
      </c>
      <c r="C224" s="2">
        <v>5987700.6541799996</v>
      </c>
      <c r="D224" s="2">
        <v>16794.61</v>
      </c>
      <c r="E224" s="5"/>
    </row>
    <row r="225" spans="1:5" ht="15" x14ac:dyDescent="0.2">
      <c r="A225" s="1" t="s">
        <v>35</v>
      </c>
      <c r="B225" s="2">
        <v>33.33</v>
      </c>
      <c r="C225" s="2">
        <v>7095985.3011100003</v>
      </c>
      <c r="D225" s="2">
        <v>12755.61</v>
      </c>
      <c r="E225" s="5"/>
    </row>
    <row r="226" spans="1:5" ht="15" x14ac:dyDescent="0.2">
      <c r="A226" s="1" t="s">
        <v>35</v>
      </c>
      <c r="B226" s="2">
        <v>33.19</v>
      </c>
      <c r="C226" s="2">
        <v>10225124.77</v>
      </c>
      <c r="D226" s="2">
        <v>11677.73</v>
      </c>
      <c r="E226" s="5"/>
    </row>
    <row r="227" spans="1:5" ht="15" x14ac:dyDescent="0.2">
      <c r="A227" s="1" t="s">
        <v>35</v>
      </c>
      <c r="B227" s="2">
        <v>18.920000000000002</v>
      </c>
    </row>
    <row r="228" spans="1:5" ht="15" x14ac:dyDescent="0.2">
      <c r="A228" s="1" t="s">
        <v>35</v>
      </c>
      <c r="B228" s="2">
        <v>16.72</v>
      </c>
    </row>
    <row r="229" spans="1:5" ht="15" x14ac:dyDescent="0.2">
      <c r="A229" s="1" t="s">
        <v>35</v>
      </c>
      <c r="B229" s="2">
        <v>40.299999999999997</v>
      </c>
    </row>
    <row r="230" spans="1:5" ht="15" x14ac:dyDescent="0.2">
      <c r="A230" s="1" t="s">
        <v>35</v>
      </c>
      <c r="B230" s="2">
        <v>21.61</v>
      </c>
    </row>
    <row r="231" spans="1:5" ht="15" x14ac:dyDescent="0.2">
      <c r="A231" s="1" t="s">
        <v>35</v>
      </c>
      <c r="B231" s="2">
        <v>31.71</v>
      </c>
    </row>
    <row r="232" spans="1:5" ht="15" x14ac:dyDescent="0.2">
      <c r="A232" s="1" t="s">
        <v>35</v>
      </c>
      <c r="B232" s="2">
        <v>27.12</v>
      </c>
    </row>
    <row r="233" spans="1:5" ht="15" x14ac:dyDescent="0.2">
      <c r="A233" s="1" t="s">
        <v>35</v>
      </c>
      <c r="B233" s="2">
        <v>61.2</v>
      </c>
    </row>
    <row r="234" spans="1:5" ht="15" x14ac:dyDescent="0.2">
      <c r="A234" s="1" t="s">
        <v>35</v>
      </c>
      <c r="B234" s="2">
        <v>47.57</v>
      </c>
    </row>
    <row r="235" spans="1:5" ht="15" x14ac:dyDescent="0.2">
      <c r="A235" s="1" t="s">
        <v>35</v>
      </c>
      <c r="B235" s="2">
        <v>34.869999999999997</v>
      </c>
    </row>
    <row r="236" spans="1:5" ht="15" x14ac:dyDescent="0.2">
      <c r="A236" s="1" t="s">
        <v>35</v>
      </c>
      <c r="B236" s="2">
        <v>46.32</v>
      </c>
    </row>
    <row r="237" spans="1:5" ht="15" x14ac:dyDescent="0.2">
      <c r="A237" s="1" t="s">
        <v>35</v>
      </c>
      <c r="B237" s="2">
        <v>41.98</v>
      </c>
    </row>
    <row r="238" spans="1:5" ht="15" x14ac:dyDescent="0.2">
      <c r="A238" s="1" t="s">
        <v>35</v>
      </c>
      <c r="B238" s="2">
        <v>36.29</v>
      </c>
    </row>
    <row r="239" spans="1:5" ht="15" x14ac:dyDescent="0.2">
      <c r="A239" s="1" t="s">
        <v>36</v>
      </c>
      <c r="B239" s="2">
        <v>51.29</v>
      </c>
      <c r="C239" s="2">
        <v>3221759.16328</v>
      </c>
      <c r="D239" s="2">
        <v>9976.9</v>
      </c>
      <c r="E239" s="6">
        <v>91291.199999999997</v>
      </c>
    </row>
    <row r="240" spans="1:5" ht="15" x14ac:dyDescent="0.2">
      <c r="A240" s="1" t="s">
        <v>36</v>
      </c>
      <c r="B240" s="2">
        <v>38.51</v>
      </c>
      <c r="C240" s="2">
        <v>1079588.63503</v>
      </c>
      <c r="D240" s="2">
        <v>5629.18</v>
      </c>
      <c r="E240" s="5"/>
    </row>
    <row r="241" spans="1:5" ht="15" x14ac:dyDescent="0.2">
      <c r="A241" s="1" t="s">
        <v>36</v>
      </c>
      <c r="B241" s="2">
        <v>38.65</v>
      </c>
      <c r="C241" s="2">
        <v>1874069.35457</v>
      </c>
      <c r="D241" s="2">
        <v>8931.51</v>
      </c>
      <c r="E241" s="5"/>
    </row>
    <row r="242" spans="1:5" ht="15" x14ac:dyDescent="0.2">
      <c r="A242" s="1" t="s">
        <v>36</v>
      </c>
      <c r="B242" s="2">
        <v>16.29</v>
      </c>
      <c r="C242" s="2">
        <v>2582738.1932999999</v>
      </c>
      <c r="D242" s="2">
        <v>10608.07</v>
      </c>
      <c r="E242" s="5"/>
    </row>
    <row r="243" spans="1:5" ht="15" x14ac:dyDescent="0.2">
      <c r="A243" s="1" t="s">
        <v>36</v>
      </c>
      <c r="B243" s="2">
        <v>24.79</v>
      </c>
    </row>
    <row r="244" spans="1:5" ht="15" x14ac:dyDescent="0.2">
      <c r="A244" s="1" t="s">
        <v>36</v>
      </c>
      <c r="B244" s="2">
        <v>24.43</v>
      </c>
    </row>
    <row r="245" spans="1:5" ht="15" x14ac:dyDescent="0.2">
      <c r="A245" s="1" t="s">
        <v>36</v>
      </c>
      <c r="B245" s="2">
        <v>39.950000000000003</v>
      </c>
    </row>
    <row r="246" spans="1:5" ht="15" x14ac:dyDescent="0.2">
      <c r="A246" s="1" t="s">
        <v>36</v>
      </c>
      <c r="B246" s="2">
        <v>29.91</v>
      </c>
    </row>
    <row r="247" spans="1:5" ht="15" x14ac:dyDescent="0.2">
      <c r="A247" s="1" t="s">
        <v>36</v>
      </c>
      <c r="B247" s="2">
        <v>26</v>
      </c>
    </row>
    <row r="248" spans="1:5" ht="15" x14ac:dyDescent="0.2">
      <c r="A248" s="1" t="s">
        <v>36</v>
      </c>
      <c r="B248" s="2">
        <v>35.86</v>
      </c>
    </row>
    <row r="249" spans="1:5" ht="15" x14ac:dyDescent="0.2">
      <c r="A249" s="1" t="s">
        <v>36</v>
      </c>
      <c r="B249" s="2">
        <v>22.81</v>
      </c>
    </row>
    <row r="250" spans="1:5" ht="15" x14ac:dyDescent="0.2">
      <c r="A250" s="1" t="s">
        <v>36</v>
      </c>
      <c r="B250" s="2">
        <v>39.049999999999997</v>
      </c>
    </row>
    <row r="251" spans="1:5" ht="15" x14ac:dyDescent="0.2">
      <c r="A251" s="1" t="s">
        <v>37</v>
      </c>
      <c r="B251" s="2">
        <v>64.569999999999993</v>
      </c>
      <c r="C251" s="2">
        <v>5150648.8953</v>
      </c>
      <c r="D251" s="2">
        <v>17182.95</v>
      </c>
      <c r="E251" s="6">
        <v>227040</v>
      </c>
    </row>
    <row r="252" spans="1:5" ht="15" x14ac:dyDescent="0.2">
      <c r="A252" s="1" t="s">
        <v>37</v>
      </c>
      <c r="B252" s="2">
        <v>42.1</v>
      </c>
      <c r="C252" s="2">
        <v>7355904.7159700003</v>
      </c>
      <c r="D252" s="2">
        <v>18769</v>
      </c>
      <c r="E252" s="5"/>
    </row>
    <row r="253" spans="1:5" ht="15" x14ac:dyDescent="0.2">
      <c r="A253" s="1" t="s">
        <v>37</v>
      </c>
      <c r="B253" s="2">
        <v>47.97</v>
      </c>
      <c r="C253" s="2">
        <v>1689940.8037</v>
      </c>
      <c r="D253" s="2">
        <v>12576.26</v>
      </c>
      <c r="E253" s="5"/>
    </row>
    <row r="254" spans="1:5" ht="15" x14ac:dyDescent="0.2">
      <c r="A254" s="1" t="s">
        <v>37</v>
      </c>
      <c r="B254" s="2">
        <v>58.53</v>
      </c>
    </row>
    <row r="255" spans="1:5" ht="15" x14ac:dyDescent="0.2">
      <c r="A255" s="1" t="s">
        <v>37</v>
      </c>
      <c r="B255" s="2">
        <v>65.78</v>
      </c>
    </row>
    <row r="256" spans="1:5" ht="15" x14ac:dyDescent="0.2">
      <c r="A256" s="1" t="s">
        <v>37</v>
      </c>
      <c r="B256" s="2">
        <v>56.88</v>
      </c>
    </row>
    <row r="257" spans="1:6" ht="15" x14ac:dyDescent="0.2">
      <c r="A257" s="1" t="s">
        <v>37</v>
      </c>
      <c r="B257" s="2">
        <v>57.56</v>
      </c>
    </row>
    <row r="258" spans="1:6" ht="15" x14ac:dyDescent="0.2">
      <c r="A258" s="1" t="s">
        <v>37</v>
      </c>
      <c r="B258" s="2">
        <v>52.1</v>
      </c>
    </row>
    <row r="259" spans="1:6" ht="15" x14ac:dyDescent="0.2">
      <c r="A259" s="1" t="s">
        <v>37</v>
      </c>
      <c r="B259" s="2">
        <v>40.11</v>
      </c>
    </row>
    <row r="260" spans="1:6" ht="15" x14ac:dyDescent="0.2">
      <c r="A260" s="1" t="s">
        <v>37</v>
      </c>
      <c r="B260" s="2">
        <v>23.08</v>
      </c>
    </row>
    <row r="261" spans="1:6" ht="15" x14ac:dyDescent="0.2">
      <c r="A261" s="1" t="s">
        <v>37</v>
      </c>
      <c r="B261" s="2">
        <v>28.29</v>
      </c>
    </row>
    <row r="262" spans="1:6" ht="15" x14ac:dyDescent="0.2">
      <c r="A262" s="1" t="s">
        <v>37</v>
      </c>
      <c r="B262" s="2">
        <v>21.6</v>
      </c>
    </row>
    <row r="263" spans="1:6" ht="15" x14ac:dyDescent="0.2">
      <c r="A263" s="1" t="s">
        <v>37</v>
      </c>
      <c r="B263" s="2">
        <v>27.09</v>
      </c>
    </row>
    <row r="264" spans="1:6" ht="15" x14ac:dyDescent="0.2">
      <c r="A264" s="1" t="s">
        <v>37</v>
      </c>
      <c r="B264" s="2">
        <v>31.89</v>
      </c>
    </row>
    <row r="265" spans="1:6" ht="15" x14ac:dyDescent="0.2">
      <c r="A265" s="1" t="s">
        <v>37</v>
      </c>
      <c r="B265" s="2">
        <v>29.67</v>
      </c>
    </row>
    <row r="266" spans="1:6" ht="15" x14ac:dyDescent="0.2">
      <c r="A266" s="1" t="s">
        <v>37</v>
      </c>
      <c r="B266" s="2">
        <v>28.9</v>
      </c>
    </row>
    <row r="267" spans="1:6" ht="15" x14ac:dyDescent="0.2">
      <c r="A267" s="1" t="s">
        <v>37</v>
      </c>
      <c r="B267" s="2">
        <v>36.21</v>
      </c>
    </row>
    <row r="268" spans="1:6" ht="15" x14ac:dyDescent="0.2">
      <c r="A268" s="1" t="s">
        <v>37</v>
      </c>
      <c r="B268" s="2">
        <v>28.74</v>
      </c>
    </row>
    <row r="269" spans="1:6" ht="15" x14ac:dyDescent="0.2">
      <c r="A269" s="1" t="s">
        <v>37</v>
      </c>
      <c r="B269" s="2">
        <v>31.09</v>
      </c>
    </row>
    <row r="270" spans="1:6" ht="15" x14ac:dyDescent="0.2">
      <c r="A270" s="1" t="s">
        <v>37</v>
      </c>
      <c r="B270" s="2">
        <v>40.07</v>
      </c>
    </row>
    <row r="271" spans="1:6" ht="15" x14ac:dyDescent="0.2">
      <c r="A271" s="1" t="s">
        <v>37</v>
      </c>
      <c r="B271" s="2">
        <v>28.62</v>
      </c>
    </row>
    <row r="272" spans="1:6" ht="15" x14ac:dyDescent="0.2">
      <c r="A272" s="1" t="s">
        <v>38</v>
      </c>
      <c r="B272" s="2">
        <v>38.18</v>
      </c>
      <c r="C272" s="2">
        <v>6034036.7906200001</v>
      </c>
      <c r="D272" s="2">
        <v>9473.65</v>
      </c>
      <c r="E272" s="6">
        <v>168960</v>
      </c>
      <c r="F272" s="1">
        <f>E272/5280</f>
        <v>32</v>
      </c>
    </row>
    <row r="273" spans="1:5" ht="15" x14ac:dyDescent="0.2">
      <c r="A273" s="1" t="s">
        <v>38</v>
      </c>
      <c r="B273" s="2">
        <v>20.91</v>
      </c>
      <c r="C273" s="2">
        <v>5103018.2531799898</v>
      </c>
      <c r="D273" s="2">
        <v>16123.22</v>
      </c>
      <c r="E273" s="5"/>
    </row>
    <row r="274" spans="1:5" ht="15" x14ac:dyDescent="0.2">
      <c r="A274" s="1" t="s">
        <v>38</v>
      </c>
      <c r="B274" s="2">
        <v>24.83</v>
      </c>
      <c r="C274" s="2">
        <v>808441.40371300001</v>
      </c>
      <c r="D274" s="2">
        <v>7612.53</v>
      </c>
      <c r="E274" s="5"/>
    </row>
    <row r="275" spans="1:5" ht="15" x14ac:dyDescent="0.2">
      <c r="A275" s="1" t="s">
        <v>38</v>
      </c>
      <c r="B275" s="2">
        <v>23.88</v>
      </c>
      <c r="C275" s="2">
        <v>1393458.0430600001</v>
      </c>
      <c r="D275" s="2">
        <v>9030.35</v>
      </c>
      <c r="E275" s="5"/>
    </row>
    <row r="276" spans="1:5" ht="15" x14ac:dyDescent="0.2">
      <c r="A276" s="1" t="s">
        <v>38</v>
      </c>
      <c r="B276" s="2">
        <v>21.56</v>
      </c>
    </row>
    <row r="277" spans="1:5" ht="15" x14ac:dyDescent="0.2">
      <c r="A277" s="1" t="s">
        <v>38</v>
      </c>
      <c r="B277" s="2">
        <v>25.81</v>
      </c>
    </row>
    <row r="278" spans="1:5" ht="15" x14ac:dyDescent="0.2">
      <c r="A278" s="1" t="s">
        <v>38</v>
      </c>
      <c r="B278" s="2">
        <v>26.73</v>
      </c>
    </row>
    <row r="279" spans="1:5" ht="15" x14ac:dyDescent="0.2">
      <c r="A279" s="1" t="s">
        <v>38</v>
      </c>
      <c r="B279" s="2">
        <v>38.520000000000003</v>
      </c>
    </row>
    <row r="280" spans="1:5" ht="15" x14ac:dyDescent="0.2">
      <c r="A280" s="1" t="s">
        <v>38</v>
      </c>
      <c r="B280" s="2">
        <v>48.54</v>
      </c>
    </row>
    <row r="281" spans="1:5" ht="15" x14ac:dyDescent="0.2">
      <c r="A281" s="1" t="s">
        <v>38</v>
      </c>
      <c r="B281" s="2">
        <v>46.45</v>
      </c>
    </row>
    <row r="282" spans="1:5" ht="15" x14ac:dyDescent="0.2">
      <c r="A282" s="1" t="s">
        <v>38</v>
      </c>
      <c r="B282" s="2">
        <v>17.329999999999998</v>
      </c>
    </row>
    <row r="283" spans="1:5" ht="15" x14ac:dyDescent="0.2">
      <c r="A283" s="1" t="s">
        <v>38</v>
      </c>
      <c r="B283" s="2">
        <v>33.64</v>
      </c>
    </row>
    <row r="284" spans="1:5" ht="15" x14ac:dyDescent="0.2">
      <c r="A284" s="1" t="s">
        <v>38</v>
      </c>
      <c r="B284" s="2">
        <v>18.899999999999999</v>
      </c>
    </row>
    <row r="285" spans="1:5" ht="15" x14ac:dyDescent="0.2">
      <c r="A285" s="1" t="s">
        <v>38</v>
      </c>
      <c r="B285" s="2">
        <v>31.63</v>
      </c>
    </row>
    <row r="286" spans="1:5" ht="15" x14ac:dyDescent="0.2">
      <c r="A286" s="1" t="s">
        <v>38</v>
      </c>
      <c r="B286" s="2">
        <v>39.4</v>
      </c>
    </row>
    <row r="287" spans="1:5" ht="15" x14ac:dyDescent="0.2">
      <c r="A287" s="1" t="s">
        <v>38</v>
      </c>
      <c r="B287" s="2">
        <v>35.56</v>
      </c>
    </row>
    <row r="288" spans="1:5" ht="15" x14ac:dyDescent="0.2">
      <c r="A288" s="1" t="s">
        <v>38</v>
      </c>
      <c r="B288" s="2">
        <v>37.840000000000003</v>
      </c>
    </row>
    <row r="289" spans="1:6" ht="15" x14ac:dyDescent="0.2">
      <c r="A289" s="1" t="s">
        <v>39</v>
      </c>
      <c r="B289" s="2">
        <v>121.61</v>
      </c>
      <c r="C289" s="2">
        <v>2779974.2490300001</v>
      </c>
      <c r="D289" s="2">
        <v>7246.87</v>
      </c>
      <c r="E289" s="6">
        <v>97574.399999999994</v>
      </c>
      <c r="F289" s="1">
        <f>E289/5280</f>
        <v>18.48</v>
      </c>
    </row>
    <row r="290" spans="1:6" ht="15" x14ac:dyDescent="0.2">
      <c r="A290" s="1" t="s">
        <v>39</v>
      </c>
      <c r="B290" s="2">
        <v>97.52</v>
      </c>
      <c r="C290" s="2">
        <v>1062681.15075</v>
      </c>
      <c r="D290" s="2">
        <v>3802.08</v>
      </c>
      <c r="E290" s="5"/>
    </row>
    <row r="291" spans="1:6" ht="15" x14ac:dyDescent="0.2">
      <c r="A291" s="1" t="s">
        <v>39</v>
      </c>
      <c r="B291" s="2">
        <v>83.16</v>
      </c>
      <c r="C291" s="2">
        <v>3369040.8498999998</v>
      </c>
      <c r="D291" s="2">
        <v>10082.85</v>
      </c>
      <c r="E291" s="5"/>
    </row>
    <row r="292" spans="1:6" ht="15" x14ac:dyDescent="0.2">
      <c r="A292" s="1" t="s">
        <v>39</v>
      </c>
      <c r="B292" s="2">
        <v>84.85</v>
      </c>
      <c r="C292" s="2">
        <v>4521974.86424</v>
      </c>
      <c r="D292" s="2">
        <v>15580.46</v>
      </c>
      <c r="E292" s="5"/>
    </row>
    <row r="293" spans="1:6" ht="15" x14ac:dyDescent="0.2">
      <c r="A293" s="1" t="s">
        <v>39</v>
      </c>
      <c r="B293" s="2">
        <v>98.83</v>
      </c>
    </row>
    <row r="294" spans="1:6" ht="15" x14ac:dyDescent="0.2">
      <c r="A294" s="1" t="s">
        <v>39</v>
      </c>
      <c r="B294" s="2">
        <v>52.36</v>
      </c>
    </row>
    <row r="295" spans="1:6" ht="15" x14ac:dyDescent="0.2">
      <c r="A295" s="1" t="s">
        <v>39</v>
      </c>
      <c r="B295" s="2">
        <v>46.29</v>
      </c>
    </row>
    <row r="296" spans="1:6" ht="15" x14ac:dyDescent="0.2">
      <c r="A296" s="1" t="s">
        <v>39</v>
      </c>
      <c r="B296" s="2">
        <v>50.92</v>
      </c>
    </row>
    <row r="297" spans="1:6" ht="15" x14ac:dyDescent="0.2">
      <c r="A297" s="1" t="s">
        <v>39</v>
      </c>
      <c r="B297" s="2">
        <v>74.42</v>
      </c>
    </row>
    <row r="298" spans="1:6" ht="15" x14ac:dyDescent="0.2">
      <c r="A298" s="1" t="s">
        <v>39</v>
      </c>
      <c r="B298" s="2">
        <v>46.82</v>
      </c>
    </row>
    <row r="299" spans="1:6" ht="15" x14ac:dyDescent="0.2">
      <c r="A299" s="1" t="s">
        <v>39</v>
      </c>
      <c r="B299" s="2">
        <v>44.45</v>
      </c>
    </row>
    <row r="300" spans="1:6" ht="15" x14ac:dyDescent="0.2">
      <c r="A300" s="1" t="s">
        <v>39</v>
      </c>
      <c r="B300" s="2">
        <v>70</v>
      </c>
    </row>
    <row r="301" spans="1:6" ht="15" x14ac:dyDescent="0.2">
      <c r="A301" s="1" t="s">
        <v>40</v>
      </c>
      <c r="B301" s="2">
        <v>100.75</v>
      </c>
      <c r="C301" s="2">
        <v>2524921.3352000001</v>
      </c>
      <c r="D301" s="2">
        <v>15290.56</v>
      </c>
      <c r="E301" s="6">
        <v>169224</v>
      </c>
      <c r="F301" s="1">
        <f>E301/5280</f>
        <v>32.049999999999997</v>
      </c>
    </row>
    <row r="302" spans="1:6" ht="15" x14ac:dyDescent="0.2">
      <c r="A302" s="1" t="s">
        <v>40</v>
      </c>
      <c r="B302" s="2">
        <v>70.38</v>
      </c>
      <c r="C302" s="2">
        <v>6574864.5227600001</v>
      </c>
      <c r="D302" s="2">
        <v>16572.75</v>
      </c>
      <c r="E302" s="5"/>
    </row>
    <row r="303" spans="1:6" ht="15" x14ac:dyDescent="0.2">
      <c r="A303" s="1" t="s">
        <v>40</v>
      </c>
      <c r="B303" s="2">
        <v>95.52</v>
      </c>
      <c r="C303" s="2">
        <v>11927251.1335</v>
      </c>
      <c r="D303" s="2">
        <v>23583.55</v>
      </c>
      <c r="E303" s="5"/>
    </row>
    <row r="304" spans="1:6" ht="15" x14ac:dyDescent="0.2">
      <c r="A304" s="1" t="s">
        <v>40</v>
      </c>
      <c r="B304" s="2">
        <v>53.55</v>
      </c>
      <c r="C304" s="2">
        <v>6981769.3166199997</v>
      </c>
      <c r="D304" s="2">
        <v>11405.62</v>
      </c>
      <c r="E304" s="5"/>
    </row>
    <row r="305" spans="1:5" ht="15" x14ac:dyDescent="0.2">
      <c r="A305" s="1" t="s">
        <v>40</v>
      </c>
      <c r="B305" s="2">
        <v>52.8</v>
      </c>
    </row>
    <row r="306" spans="1:5" ht="15" x14ac:dyDescent="0.2">
      <c r="A306" s="1" t="s">
        <v>40</v>
      </c>
      <c r="B306" s="2">
        <v>51.89</v>
      </c>
    </row>
    <row r="307" spans="1:5" ht="15" x14ac:dyDescent="0.2">
      <c r="A307" s="1" t="s">
        <v>40</v>
      </c>
      <c r="B307" s="2">
        <v>39.72</v>
      </c>
    </row>
    <row r="308" spans="1:5" ht="15" x14ac:dyDescent="0.2">
      <c r="A308" s="1" t="s">
        <v>40</v>
      </c>
      <c r="B308" s="2">
        <v>64</v>
      </c>
    </row>
    <row r="309" spans="1:5" ht="15" x14ac:dyDescent="0.2">
      <c r="A309" s="1" t="s">
        <v>40</v>
      </c>
      <c r="B309" s="2">
        <v>35.01</v>
      </c>
    </row>
    <row r="310" spans="1:5" ht="15" x14ac:dyDescent="0.2">
      <c r="B310" s="2"/>
      <c r="C310" s="2"/>
      <c r="D310" s="2"/>
      <c r="E310" s="6"/>
    </row>
    <row r="311" spans="1:5" ht="15" x14ac:dyDescent="0.2">
      <c r="B311" s="2"/>
      <c r="C311" s="2"/>
      <c r="D311" s="2"/>
      <c r="E311" s="5"/>
    </row>
    <row r="312" spans="1:5" ht="15" x14ac:dyDescent="0.2">
      <c r="B312" s="2"/>
      <c r="C312" s="2"/>
      <c r="D312" s="2"/>
      <c r="E312" s="5"/>
    </row>
    <row r="313" spans="1:5" ht="15" x14ac:dyDescent="0.2">
      <c r="B313" s="2"/>
      <c r="C313" s="2"/>
      <c r="D313" s="2"/>
      <c r="E313" s="5"/>
    </row>
    <row r="314" spans="1:5" ht="15" x14ac:dyDescent="0.2">
      <c r="B314" s="2"/>
    </row>
    <row r="315" spans="1:5" ht="15" x14ac:dyDescent="0.2">
      <c r="B315" s="2"/>
    </row>
    <row r="316" spans="1:5" ht="15" x14ac:dyDescent="0.2">
      <c r="B316" s="2"/>
    </row>
    <row r="317" spans="1:5" ht="15" x14ac:dyDescent="0.2">
      <c r="B317" s="2"/>
    </row>
    <row r="318" spans="1:5" ht="15" x14ac:dyDescent="0.2">
      <c r="B318" s="2"/>
    </row>
    <row r="319" spans="1:5" ht="15" x14ac:dyDescent="0.2">
      <c r="B319" s="2"/>
    </row>
    <row r="320" spans="1:5" ht="15" x14ac:dyDescent="0.2">
      <c r="B320" s="2"/>
    </row>
    <row r="321" spans="2:2" ht="15" x14ac:dyDescent="0.2">
      <c r="B321" s="2"/>
    </row>
    <row r="322" spans="2:2" ht="15" x14ac:dyDescent="0.2">
      <c r="B322" s="2"/>
    </row>
    <row r="323" spans="2:2" ht="15" x14ac:dyDescent="0.2">
      <c r="B323" s="2"/>
    </row>
    <row r="324" spans="2:2" ht="15" x14ac:dyDescent="0.2">
      <c r="B324" s="2"/>
    </row>
    <row r="325" spans="2:2" ht="15" x14ac:dyDescent="0.2">
      <c r="B325" s="2"/>
    </row>
    <row r="326" spans="2:2" ht="15" x14ac:dyDescent="0.2">
      <c r="B326" s="2"/>
    </row>
    <row r="327" spans="2:2" ht="15" x14ac:dyDescent="0.2">
      <c r="B327" s="2"/>
    </row>
    <row r="328" spans="2:2" ht="15" x14ac:dyDescent="0.2">
      <c r="B3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"/>
  <sheetViews>
    <sheetView workbookViewId="0"/>
  </sheetViews>
  <sheetFormatPr baseColWidth="10" defaultColWidth="12.6640625" defaultRowHeight="15.75" customHeight="1" x14ac:dyDescent="0.15"/>
  <cols>
    <col min="1" max="1" width="25.1640625" customWidth="1"/>
    <col min="3" max="3" width="14.1640625" customWidth="1"/>
    <col min="8" max="9" width="24.5" customWidth="1"/>
  </cols>
  <sheetData>
    <row r="1" spans="1:9" ht="15.75" customHeight="1" x14ac:dyDescent="0.15">
      <c r="A1" s="10" t="s">
        <v>0</v>
      </c>
      <c r="B1" s="10" t="s">
        <v>41</v>
      </c>
      <c r="C1" s="10" t="s">
        <v>42</v>
      </c>
      <c r="D1" s="10" t="s">
        <v>43</v>
      </c>
      <c r="E1" s="10" t="s">
        <v>44</v>
      </c>
      <c r="F1" s="10" t="s">
        <v>45</v>
      </c>
      <c r="G1" s="10" t="s">
        <v>46</v>
      </c>
      <c r="H1" s="10" t="s">
        <v>47</v>
      </c>
      <c r="I1" s="10" t="s">
        <v>48</v>
      </c>
    </row>
    <row r="2" spans="1:9" ht="16" x14ac:dyDescent="0.2">
      <c r="A2" s="11" t="s">
        <v>12</v>
      </c>
      <c r="B2" s="8"/>
      <c r="C2" s="8"/>
      <c r="D2" s="1">
        <v>3408</v>
      </c>
      <c r="E2" s="8">
        <v>277.67</v>
      </c>
      <c r="F2" s="9">
        <f t="shared" ref="F2:F3" si="0">G2 * 5280</f>
        <v>85060.800000000003</v>
      </c>
      <c r="G2" s="3">
        <v>16.11</v>
      </c>
      <c r="H2" s="3" t="s">
        <v>49</v>
      </c>
      <c r="I2" s="3">
        <v>0</v>
      </c>
    </row>
    <row r="3" spans="1:9" ht="16" x14ac:dyDescent="0.2">
      <c r="A3" s="11" t="s">
        <v>12</v>
      </c>
      <c r="B3" s="8"/>
      <c r="C3" s="8"/>
      <c r="D3" s="1">
        <v>3408</v>
      </c>
      <c r="E3" s="8">
        <v>277.67</v>
      </c>
      <c r="F3" s="9">
        <f t="shared" si="0"/>
        <v>69484.800000000003</v>
      </c>
      <c r="G3" s="3">
        <v>13.16</v>
      </c>
      <c r="H3" s="3" t="s">
        <v>50</v>
      </c>
      <c r="I3" s="3">
        <v>0.4</v>
      </c>
    </row>
    <row r="4" spans="1:9" ht="16" x14ac:dyDescent="0.2">
      <c r="A4" s="11" t="s">
        <v>51</v>
      </c>
      <c r="B4" s="8"/>
      <c r="C4" s="8"/>
      <c r="D4" s="12">
        <v>23790.58</v>
      </c>
      <c r="E4" s="8">
        <v>427.81</v>
      </c>
      <c r="F4" s="9">
        <v>646536</v>
      </c>
      <c r="G4" s="3">
        <f t="shared" ref="G4:G6" si="1">F4/5280</f>
        <v>122.45</v>
      </c>
      <c r="H4" s="3" t="s">
        <v>49</v>
      </c>
      <c r="I4" s="3">
        <v>0</v>
      </c>
    </row>
    <row r="5" spans="1:9" ht="16" x14ac:dyDescent="0.2">
      <c r="A5" s="11" t="s">
        <v>52</v>
      </c>
      <c r="B5" s="8">
        <v>5002.6400000000003</v>
      </c>
      <c r="C5" s="8">
        <v>5002.6400000000003</v>
      </c>
      <c r="D5" s="8">
        <v>5445.5560759999998</v>
      </c>
      <c r="E5" s="8">
        <v>399.96</v>
      </c>
      <c r="F5" s="9">
        <v>306028.79999999999</v>
      </c>
      <c r="G5" s="3">
        <f t="shared" si="1"/>
        <v>57.96</v>
      </c>
      <c r="H5" s="3" t="s">
        <v>49</v>
      </c>
      <c r="I5" s="3">
        <v>0</v>
      </c>
    </row>
    <row r="6" spans="1:9" ht="16" x14ac:dyDescent="0.2">
      <c r="A6" s="11" t="s">
        <v>53</v>
      </c>
      <c r="B6" s="8"/>
      <c r="C6" s="8"/>
      <c r="D6" s="8">
        <v>1947.98</v>
      </c>
      <c r="E6" s="8">
        <v>514.41999999999996</v>
      </c>
      <c r="F6" s="9">
        <v>72336</v>
      </c>
      <c r="G6" s="3">
        <f t="shared" si="1"/>
        <v>13.7</v>
      </c>
      <c r="H6" s="3" t="s">
        <v>49</v>
      </c>
      <c r="I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Above Dam</vt:lpstr>
      <vt:lpstr>Below Dam</vt:lpstr>
      <vt:lpstr>Unregulated</vt:lpstr>
      <vt:lpstr>Hec 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2023-05-10T20:36:06Z</dcterms:modified>
</cp:coreProperties>
</file>