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duarte\Desktop\"/>
    </mc:Choice>
  </mc:AlternateContent>
  <xr:revisionPtr revIDLastSave="0" documentId="8_{A1FE8AA9-21AC-494C-8F33-3DDECC3CA2C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8" i="1" l="1"/>
  <c r="C35" i="1"/>
  <c r="C24" i="1"/>
  <c r="C13" i="1"/>
  <c r="D21" i="1" s="1"/>
  <c r="D28" i="1" l="1"/>
  <c r="D6" i="1"/>
  <c r="D12" i="1"/>
  <c r="D31" i="1"/>
  <c r="D32" i="1"/>
  <c r="D11" i="1"/>
  <c r="D22" i="1"/>
  <c r="D5" i="1"/>
  <c r="D23" i="1"/>
  <c r="D16" i="1"/>
  <c r="D9" i="1"/>
  <c r="D19" i="1"/>
  <c r="D29" i="1"/>
  <c r="D10" i="1"/>
  <c r="D20" i="1"/>
  <c r="D30" i="1"/>
  <c r="D17" i="1"/>
  <c r="D33" i="1"/>
  <c r="D34" i="1"/>
  <c r="D7" i="1"/>
  <c r="D27" i="1"/>
  <c r="D8" i="1"/>
  <c r="D18" i="1"/>
</calcChain>
</file>

<file path=xl/sharedStrings.xml><?xml version="1.0" encoding="utf-8"?>
<sst xmlns="http://schemas.openxmlformats.org/spreadsheetml/2006/main" count="182" uniqueCount="105">
  <si>
    <t>Mike U</t>
  </si>
  <si>
    <t>Year 1-10</t>
  </si>
  <si>
    <t>Year 11-20</t>
  </si>
  <si>
    <t>Mainstem Only Bottom to Top</t>
  </si>
  <si>
    <t>Upper Sacramento</t>
  </si>
  <si>
    <t>Upper</t>
  </si>
  <si>
    <t>Butte</t>
  </si>
  <si>
    <t>Upper Mid</t>
  </si>
  <si>
    <t>Lower Mid</t>
  </si>
  <si>
    <t>Feather</t>
  </si>
  <si>
    <t xml:space="preserve">Lower </t>
  </si>
  <si>
    <t>American</t>
  </si>
  <si>
    <t>SJ</t>
  </si>
  <si>
    <t>Deer</t>
  </si>
  <si>
    <t>Battle</t>
  </si>
  <si>
    <t>Diversity Split</t>
  </si>
  <si>
    <t>Pick Best Trib Action Each Year</t>
  </si>
  <si>
    <t>Stanislaus</t>
  </si>
  <si>
    <t>DG1</t>
  </si>
  <si>
    <t>DG2</t>
  </si>
  <si>
    <t>DG3</t>
  </si>
  <si>
    <t>Matt</t>
  </si>
  <si>
    <t>DG4</t>
  </si>
  <si>
    <t>DG5</t>
  </si>
  <si>
    <t>Mainstem</t>
  </si>
  <si>
    <t>Jim</t>
  </si>
  <si>
    <t>Each Year</t>
  </si>
  <si>
    <t>Mike Berry</t>
  </si>
  <si>
    <t>Upper Sac</t>
  </si>
  <si>
    <t>Clear</t>
  </si>
  <si>
    <t>Lower Mid and Upper</t>
  </si>
  <si>
    <t>Maintain IC Clear and Butte</t>
  </si>
  <si>
    <t>Cow / Clear</t>
  </si>
  <si>
    <t>Mike Beakes</t>
  </si>
  <si>
    <t>Robyn1</t>
  </si>
  <si>
    <t>Lower Sac</t>
  </si>
  <si>
    <t>Stan</t>
  </si>
  <si>
    <t>Calaveras</t>
  </si>
  <si>
    <t>Moke</t>
  </si>
  <si>
    <t>Robyn2</t>
  </si>
  <si>
    <t xml:space="preserve">Winter Run </t>
  </si>
  <si>
    <t>Total over 20 years</t>
  </si>
  <si>
    <t>Spring Run</t>
  </si>
  <si>
    <t>Total over 20 Years</t>
  </si>
  <si>
    <t>Battle Creek</t>
  </si>
  <si>
    <t>Lower mid</t>
  </si>
  <si>
    <t>Clear Creek</t>
  </si>
  <si>
    <t>Butte Creek</t>
  </si>
  <si>
    <t>Mainstem Floodplain Only</t>
  </si>
  <si>
    <t>Deer Creek</t>
  </si>
  <si>
    <t>Mill Creek</t>
  </si>
  <si>
    <t>Antelope Creek</t>
  </si>
  <si>
    <t>Feather River</t>
  </si>
  <si>
    <t>Corey's Spring</t>
  </si>
  <si>
    <t>Allocate 5 among 6 every w'shed gets at least one</t>
  </si>
  <si>
    <t xml:space="preserve">Deer </t>
  </si>
  <si>
    <t>1 ish</t>
  </si>
  <si>
    <t>Mill</t>
  </si>
  <si>
    <t>Antelope</t>
  </si>
  <si>
    <t>scenario 1</t>
  </si>
  <si>
    <t>scenario 2</t>
  </si>
  <si>
    <t>scenario 3</t>
  </si>
  <si>
    <t>scenario 4</t>
  </si>
  <si>
    <t>scenario 5</t>
  </si>
  <si>
    <t>scenario 6</t>
  </si>
  <si>
    <t>Upper Sacramento River</t>
  </si>
  <si>
    <t>Bear Creek</t>
  </si>
  <si>
    <t>Big Chico Creek</t>
  </si>
  <si>
    <t>Cottonwood Creek</t>
  </si>
  <si>
    <t>Cow Creek</t>
  </si>
  <si>
    <t>Elder Creek</t>
  </si>
  <si>
    <t>Paynes Creek</t>
  </si>
  <si>
    <t>Stony Creek</t>
  </si>
  <si>
    <t>Thomes Creek</t>
  </si>
  <si>
    <t>Upper-mid Sacramento River</t>
  </si>
  <si>
    <t>Sutter Bypass</t>
  </si>
  <si>
    <t>Bear River</t>
  </si>
  <si>
    <t>Yuba River</t>
  </si>
  <si>
    <t>Lower-mid Sacramento River</t>
  </si>
  <si>
    <t>Yolo Bypass</t>
  </si>
  <si>
    <t>American River</t>
  </si>
  <si>
    <t>Lower Sacramento River</t>
  </si>
  <si>
    <t>Calaveras River</t>
  </si>
  <si>
    <t>Cosumnes River</t>
  </si>
  <si>
    <t>Mokelumne River</t>
  </si>
  <si>
    <t>Merced River</t>
  </si>
  <si>
    <t>Stanislaus River</t>
  </si>
  <si>
    <t>Tuolumne River</t>
  </si>
  <si>
    <t>San Joaquin River</t>
  </si>
  <si>
    <t>scenario 7</t>
  </si>
  <si>
    <t>Scenario8</t>
  </si>
  <si>
    <t>Scenario 9</t>
  </si>
  <si>
    <t>scenario 11</t>
  </si>
  <si>
    <t>scenario 12</t>
  </si>
  <si>
    <t>scenario 13</t>
  </si>
  <si>
    <t>Do Nothing</t>
  </si>
  <si>
    <t>scenario 0</t>
  </si>
  <si>
    <t>Valley wide</t>
  </si>
  <si>
    <t>watershed order</t>
  </si>
  <si>
    <t xml:space="preserve">Scenario 10.1 </t>
  </si>
  <si>
    <t xml:space="preserve">Scenario 10.2 </t>
  </si>
  <si>
    <t>Actions</t>
  </si>
  <si>
    <t>Optimal For Fall Run</t>
  </si>
  <si>
    <t>Optimal For Winter Run</t>
  </si>
  <si>
    <t>Optimal For Spring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</si>
</sst>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1" xfId="0" applyFont="1" applyBorder="1" applyAlignment="1"/>
    <xf numFmtId="0" fontId="1" fillId="0" borderId="3" xfId="0" applyFont="1" applyBorder="1" applyAlignment="1"/>
    <xf numFmtId="0" fontId="2" fillId="0" borderId="1" xfId="0" applyFont="1" applyBorder="1" applyAlignment="1"/>
    <xf numFmtId="0" fontId="1" fillId="0" borderId="4" xfId="0" applyFont="1" applyBorder="1" applyAlignment="1"/>
    <xf numFmtId="0" fontId="1" fillId="0" borderId="0" xfId="0" applyFont="1" applyAlignment="1"/>
    <xf numFmtId="9" fontId="1" fillId="0" borderId="0" xfId="0" applyNumberFormat="1" applyFont="1"/>
    <xf numFmtId="0" fontId="1" fillId="0" borderId="5" xfId="0" applyFont="1" applyBorder="1" applyAlignment="1"/>
    <xf numFmtId="0" fontId="2" fillId="0" borderId="4" xfId="0" applyFont="1" applyBorder="1" applyAlignment="1"/>
    <xf numFmtId="0" fontId="2" fillId="0" borderId="6" xfId="0" applyFont="1" applyBorder="1" applyAlignment="1"/>
    <xf numFmtId="0" fontId="1" fillId="0" borderId="7" xfId="0" applyFont="1" applyBorder="1"/>
    <xf numFmtId="0" fontId="1" fillId="0" borderId="8" xfId="0" applyFont="1" applyBorder="1"/>
    <xf numFmtId="0" fontId="2" fillId="0" borderId="3" xfId="0" applyFont="1" applyBorder="1" applyAlignment="1"/>
    <xf numFmtId="0" fontId="2" fillId="0" borderId="5" xfId="0" applyFont="1" applyBorder="1" applyAlignment="1"/>
    <xf numFmtId="0" fontId="1" fillId="0" borderId="6" xfId="0" applyFont="1" applyBorder="1"/>
    <xf numFmtId="0" fontId="2" fillId="0" borderId="8" xfId="0" applyFont="1" applyBorder="1" applyAlignment="1"/>
    <xf numFmtId="0" fontId="1" fillId="0" borderId="6" xfId="0" applyFont="1" applyBorder="1" applyAlignment="1"/>
    <xf numFmtId="0" fontId="1" fillId="0" borderId="8" xfId="0" applyFont="1" applyBorder="1" applyAlignment="1"/>
    <xf numFmtId="0" fontId="0" fillId="2" borderId="0" xfId="0" applyFont="1" applyFill="1" applyAlignment="1"/>
    <xf numFmtId="0" fontId="3" fillId="2" borderId="3" xfId="0" applyFont="1" applyFill="1" applyBorder="1"/>
    <xf numFmtId="0" fontId="1" fillId="2" borderId="0" xfId="0" applyFont="1" applyFill="1" applyBorder="1" applyAlignment="1"/>
    <xf numFmtId="0" fontId="1" fillId="0" borderId="4" xfId="0" applyFont="1" applyFill="1" applyBorder="1" applyAlignment="1"/>
    <xf numFmtId="0" fontId="1" fillId="0" borderId="0" xfId="0" applyFont="1" applyFill="1" applyAlignment="1"/>
    <xf numFmtId="9" fontId="1" fillId="0" borderId="0" xfId="0" applyNumberFormat="1" applyFont="1" applyFill="1"/>
    <xf numFmtId="0" fontId="0" fillId="0" borderId="0" xfId="0" applyFont="1" applyFill="1" applyAlignment="1"/>
    <xf numFmtId="0" fontId="1" fillId="0" borderId="5" xfId="0" applyFont="1" applyFill="1" applyBorder="1" applyAlignment="1"/>
    <xf numFmtId="0" fontId="2" fillId="0" borderId="6" xfId="0" applyFont="1" applyFill="1" applyBorder="1" applyAlignment="1"/>
    <xf numFmtId="0" fontId="2" fillId="0" borderId="8" xfId="0" applyFont="1" applyFill="1" applyBorder="1" applyAlignment="1"/>
    <xf numFmtId="0" fontId="2" fillId="0" borderId="4" xfId="0" applyFont="1" applyFill="1" applyBorder="1" applyAlignment="1"/>
    <xf numFmtId="0" fontId="2" fillId="0" borderId="5" xfId="0" applyFont="1" applyFill="1" applyBorder="1" applyAlignment="1"/>
    <xf numFmtId="0" fontId="2" fillId="0" borderId="1" xfId="0" applyFont="1" applyFill="1" applyBorder="1" applyAlignment="1"/>
    <xf numFmtId="0" fontId="1" fillId="0" borderId="3" xfId="0" applyFont="1" applyFill="1" applyBorder="1" applyAlignment="1"/>
    <xf numFmtId="0" fontId="1" fillId="0" borderId="1" xfId="0" applyFont="1" applyFill="1" applyBorder="1" applyAlignment="1"/>
    <xf numFmtId="0" fontId="1" fillId="0" borderId="5" xfId="0" applyFont="1" applyFill="1" applyBorder="1"/>
    <xf numFmtId="0" fontId="2" fillId="0" borderId="3" xfId="0" applyFont="1" applyFill="1" applyBorder="1" applyAlignment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0" fillId="0" borderId="9" xfId="0" applyFont="1" applyFill="1" applyBorder="1" applyAlignment="1"/>
    <xf numFmtId="0" fontId="1" fillId="0" borderId="2" xfId="0" applyFont="1" applyFill="1" applyBorder="1" applyAlignment="1"/>
    <xf numFmtId="9" fontId="1" fillId="0" borderId="2" xfId="0" applyNumberFormat="1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2" fillId="0" borderId="0" xfId="0" applyFont="1" applyFill="1" applyAlignment="1"/>
    <xf numFmtId="0" fontId="2" fillId="0" borderId="7" xfId="0" applyFont="1" applyFill="1" applyBorder="1" applyAlignment="1"/>
    <xf numFmtId="0" fontId="1" fillId="0" borderId="6" xfId="0" applyFont="1" applyFill="1" applyBorder="1" applyAlignment="1"/>
    <xf numFmtId="0" fontId="1" fillId="0" borderId="8" xfId="0" applyFont="1" applyFill="1" applyBorder="1" applyAlignment="1"/>
    <xf numFmtId="0" fontId="1" fillId="2" borderId="2" xfId="0" applyFont="1" applyFill="1" applyBorder="1" applyAlignment="1"/>
    <xf numFmtId="0" fontId="0" fillId="2" borderId="10" xfId="0" applyFont="1" applyFill="1" applyBorder="1" applyAlignment="1"/>
    <xf numFmtId="0" fontId="3" fillId="2" borderId="2" xfId="0" applyFont="1" applyFill="1" applyBorder="1"/>
    <xf numFmtId="0" fontId="4" fillId="2" borderId="0" xfId="0" applyFont="1" applyFill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0" fontId="0" fillId="3" borderId="0" xfId="0" applyFont="1" applyFill="1" applyAlignment="1"/>
    <xf numFmtId="0" fontId="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O57"/>
  <sheetViews>
    <sheetView tabSelected="1" workbookViewId="0">
      <selection activeCell="C6" sqref="C6"/>
    </sheetView>
  </sheetViews>
  <sheetFormatPr defaultColWidth="14.453125" defaultRowHeight="15.75" customHeight="1" x14ac:dyDescent="0.25"/>
  <cols>
    <col min="2" max="2" width="17.1796875" customWidth="1"/>
    <col min="15" max="15" width="25" bestFit="1" customWidth="1"/>
  </cols>
  <sheetData>
    <row r="1" spans="2:15" s="24" customFormat="1" ht="15.75" customHeight="1" x14ac:dyDescent="0.25">
      <c r="O1" s="24" t="s">
        <v>98</v>
      </c>
    </row>
    <row r="2" spans="2:15" s="24" customFormat="1" ht="15.75" customHeight="1" x14ac:dyDescent="0.25">
      <c r="B2" s="38" t="s">
        <v>95</v>
      </c>
      <c r="C2" s="48" t="s">
        <v>96</v>
      </c>
      <c r="O2" s="24" t="s">
        <v>65</v>
      </c>
    </row>
    <row r="3" spans="2:15" s="24" customFormat="1" ht="15.75" customHeight="1" x14ac:dyDescent="0.25">
      <c r="O3" s="24" t="s">
        <v>51</v>
      </c>
    </row>
    <row r="4" spans="2:15" s="24" customFormat="1" ht="12.5" x14ac:dyDescent="0.25">
      <c r="B4" s="32" t="s">
        <v>0</v>
      </c>
      <c r="C4" s="47" t="s">
        <v>59</v>
      </c>
      <c r="D4" s="40"/>
      <c r="E4" s="39" t="s">
        <v>1</v>
      </c>
      <c r="F4" s="31" t="s">
        <v>2</v>
      </c>
      <c r="H4" s="30" t="s">
        <v>3</v>
      </c>
      <c r="I4" s="41"/>
      <c r="J4" s="49" t="s">
        <v>62</v>
      </c>
      <c r="K4" s="42"/>
      <c r="O4" s="24" t="s">
        <v>44</v>
      </c>
    </row>
    <row r="5" spans="2:15" s="24" customFormat="1" ht="12.5" x14ac:dyDescent="0.25">
      <c r="B5" s="21" t="s">
        <v>4</v>
      </c>
      <c r="C5" s="22">
        <v>19</v>
      </c>
      <c r="D5" s="23">
        <f t="shared" ref="D5:D12" si="0">C5/$C$13</f>
        <v>0.30158730158730157</v>
      </c>
      <c r="E5" s="22">
        <v>2</v>
      </c>
      <c r="F5" s="25">
        <v>1</v>
      </c>
      <c r="H5" s="28" t="s">
        <v>5</v>
      </c>
      <c r="I5" s="43">
        <v>0.5</v>
      </c>
      <c r="K5" s="33"/>
      <c r="O5" s="24" t="s">
        <v>66</v>
      </c>
    </row>
    <row r="6" spans="2:15" s="24" customFormat="1" ht="12.5" x14ac:dyDescent="0.25">
      <c r="B6" s="21" t="s">
        <v>6</v>
      </c>
      <c r="C6" s="22">
        <v>7</v>
      </c>
      <c r="D6" s="23">
        <f>C6/$C$13</f>
        <v>0.1111111111111111</v>
      </c>
      <c r="F6" s="25">
        <v>1</v>
      </c>
      <c r="H6" s="28" t="s">
        <v>7</v>
      </c>
      <c r="I6" s="43">
        <v>1</v>
      </c>
      <c r="K6" s="33"/>
      <c r="O6" s="24" t="s">
        <v>67</v>
      </c>
    </row>
    <row r="7" spans="2:15" s="24" customFormat="1" ht="12.5" x14ac:dyDescent="0.25">
      <c r="B7" s="21" t="s">
        <v>8</v>
      </c>
      <c r="C7" s="22">
        <v>6</v>
      </c>
      <c r="D7" s="23">
        <f t="shared" si="0"/>
        <v>9.5238095238095233E-2</v>
      </c>
      <c r="E7" s="22">
        <v>1</v>
      </c>
      <c r="F7" s="33"/>
      <c r="H7" s="28" t="s">
        <v>8</v>
      </c>
      <c r="I7" s="22">
        <v>2</v>
      </c>
      <c r="K7" s="33"/>
      <c r="O7" s="24" t="s">
        <v>47</v>
      </c>
    </row>
    <row r="8" spans="2:15" s="24" customFormat="1" ht="12.5" x14ac:dyDescent="0.25">
      <c r="B8" s="21" t="s">
        <v>9</v>
      </c>
      <c r="C8" s="22">
        <v>6</v>
      </c>
      <c r="D8" s="23">
        <f t="shared" si="0"/>
        <v>9.5238095238095233E-2</v>
      </c>
      <c r="E8" s="22">
        <v>1</v>
      </c>
      <c r="F8" s="33"/>
      <c r="H8" s="28" t="s">
        <v>10</v>
      </c>
      <c r="I8" s="43">
        <v>1</v>
      </c>
      <c r="K8" s="33"/>
      <c r="O8" s="24" t="s">
        <v>46</v>
      </c>
    </row>
    <row r="9" spans="2:15" s="24" customFormat="1" ht="12.5" x14ac:dyDescent="0.25">
      <c r="B9" s="21" t="s">
        <v>11</v>
      </c>
      <c r="C9" s="22">
        <v>5</v>
      </c>
      <c r="D9" s="23">
        <f t="shared" si="0"/>
        <v>7.9365079365079361E-2</v>
      </c>
      <c r="E9" s="22">
        <v>1</v>
      </c>
      <c r="F9" s="33"/>
      <c r="H9" s="26" t="s">
        <v>12</v>
      </c>
      <c r="I9" s="44">
        <v>0.5</v>
      </c>
      <c r="J9" s="36"/>
      <c r="K9" s="37"/>
      <c r="O9" s="24" t="s">
        <v>68</v>
      </c>
    </row>
    <row r="10" spans="2:15" s="24" customFormat="1" ht="12.5" x14ac:dyDescent="0.25">
      <c r="B10" s="21" t="s">
        <v>13</v>
      </c>
      <c r="C10" s="22">
        <v>6</v>
      </c>
      <c r="D10" s="23">
        <f t="shared" si="0"/>
        <v>9.5238095238095233E-2</v>
      </c>
      <c r="F10" s="25">
        <v>1</v>
      </c>
      <c r="O10" s="24" t="s">
        <v>69</v>
      </c>
    </row>
    <row r="11" spans="2:15" s="24" customFormat="1" ht="12.5" x14ac:dyDescent="0.25">
      <c r="B11" s="21" t="s">
        <v>14</v>
      </c>
      <c r="C11" s="22">
        <v>6</v>
      </c>
      <c r="D11" s="23">
        <f t="shared" si="0"/>
        <v>9.5238095238095233E-2</v>
      </c>
      <c r="F11" s="25">
        <v>1</v>
      </c>
      <c r="H11" s="30" t="s">
        <v>15</v>
      </c>
      <c r="I11" s="34" t="s">
        <v>16</v>
      </c>
      <c r="O11" s="24" t="s">
        <v>49</v>
      </c>
    </row>
    <row r="12" spans="2:15" s="24" customFormat="1" ht="12.5" x14ac:dyDescent="0.25">
      <c r="B12" s="21" t="s">
        <v>17</v>
      </c>
      <c r="C12" s="22">
        <v>8</v>
      </c>
      <c r="D12" s="23">
        <f t="shared" si="0"/>
        <v>0.12698412698412698</v>
      </c>
      <c r="F12" s="25">
        <v>1</v>
      </c>
      <c r="H12" s="28" t="s">
        <v>18</v>
      </c>
      <c r="I12" s="29">
        <v>1</v>
      </c>
      <c r="J12" s="18" t="s">
        <v>92</v>
      </c>
      <c r="O12" s="24" t="s">
        <v>70</v>
      </c>
    </row>
    <row r="13" spans="2:15" s="24" customFormat="1" ht="12.5" x14ac:dyDescent="0.25">
      <c r="B13" s="35"/>
      <c r="C13" s="36">
        <f>SUM(C5:C12)</f>
        <v>63</v>
      </c>
      <c r="D13" s="36"/>
      <c r="E13" s="36"/>
      <c r="F13" s="37"/>
      <c r="H13" s="28" t="s">
        <v>19</v>
      </c>
      <c r="I13" s="29">
        <v>1</v>
      </c>
      <c r="J13" s="53" t="s">
        <v>102</v>
      </c>
      <c r="O13" s="24" t="s">
        <v>50</v>
      </c>
    </row>
    <row r="14" spans="2:15" s="24" customFormat="1" ht="12.5" x14ac:dyDescent="0.25">
      <c r="H14" s="28" t="s">
        <v>20</v>
      </c>
      <c r="I14" s="29">
        <v>1</v>
      </c>
      <c r="O14" s="24" t="s">
        <v>71</v>
      </c>
    </row>
    <row r="15" spans="2:15" s="24" customFormat="1" ht="12.5" x14ac:dyDescent="0.25">
      <c r="B15" s="32" t="s">
        <v>21</v>
      </c>
      <c r="C15" s="47" t="s">
        <v>60</v>
      </c>
      <c r="D15" s="40"/>
      <c r="E15" s="39" t="s">
        <v>1</v>
      </c>
      <c r="F15" s="31" t="s">
        <v>2</v>
      </c>
      <c r="H15" s="28" t="s">
        <v>22</v>
      </c>
      <c r="I15" s="29">
        <v>1</v>
      </c>
      <c r="O15" s="24" t="s">
        <v>72</v>
      </c>
    </row>
    <row r="16" spans="2:15" s="24" customFormat="1" ht="12.5" x14ac:dyDescent="0.25">
      <c r="B16" s="21" t="s">
        <v>4</v>
      </c>
      <c r="C16" s="22">
        <v>19</v>
      </c>
      <c r="D16" s="23">
        <f t="shared" ref="D16:D23" si="1">C16/$C$13</f>
        <v>0.30158730158730157</v>
      </c>
      <c r="E16" s="22">
        <v>2</v>
      </c>
      <c r="F16" s="25">
        <v>1</v>
      </c>
      <c r="H16" s="28" t="s">
        <v>23</v>
      </c>
      <c r="I16" s="29">
        <v>1</v>
      </c>
      <c r="O16" s="24" t="s">
        <v>73</v>
      </c>
    </row>
    <row r="17" spans="2:15" s="24" customFormat="1" ht="12.5" x14ac:dyDescent="0.25">
      <c r="B17" s="21" t="s">
        <v>6</v>
      </c>
      <c r="C17" s="22">
        <v>7</v>
      </c>
      <c r="D17" s="23">
        <f t="shared" si="1"/>
        <v>0.1111111111111111</v>
      </c>
      <c r="F17" s="25">
        <v>1</v>
      </c>
      <c r="H17" s="26" t="s">
        <v>24</v>
      </c>
      <c r="I17" s="27">
        <v>1</v>
      </c>
      <c r="O17" s="24" t="s">
        <v>74</v>
      </c>
    </row>
    <row r="18" spans="2:15" s="24" customFormat="1" ht="12.5" x14ac:dyDescent="0.25">
      <c r="B18" s="21" t="s">
        <v>8</v>
      </c>
      <c r="C18" s="22">
        <v>6</v>
      </c>
      <c r="D18" s="23">
        <f t="shared" si="1"/>
        <v>9.5238095238095233E-2</v>
      </c>
      <c r="E18" s="22">
        <v>1</v>
      </c>
      <c r="F18" s="33"/>
      <c r="O18" s="24" t="s">
        <v>75</v>
      </c>
    </row>
    <row r="19" spans="2:15" s="24" customFormat="1" ht="12.5" x14ac:dyDescent="0.25">
      <c r="B19" s="21" t="s">
        <v>9</v>
      </c>
      <c r="C19" s="22">
        <v>6</v>
      </c>
      <c r="D19" s="23">
        <f t="shared" si="1"/>
        <v>9.5238095238095233E-2</v>
      </c>
      <c r="E19" s="22">
        <v>1</v>
      </c>
      <c r="F19" s="33"/>
      <c r="O19" s="24" t="s">
        <v>76</v>
      </c>
    </row>
    <row r="20" spans="2:15" s="24" customFormat="1" ht="12.5" x14ac:dyDescent="0.25">
      <c r="B20" s="21" t="s">
        <v>11</v>
      </c>
      <c r="C20" s="22">
        <v>5</v>
      </c>
      <c r="D20" s="23">
        <f t="shared" si="1"/>
        <v>7.9365079365079361E-2</v>
      </c>
      <c r="E20" s="22">
        <v>1</v>
      </c>
      <c r="F20" s="33"/>
      <c r="H20" s="30" t="s">
        <v>25</v>
      </c>
      <c r="I20" s="34" t="s">
        <v>26</v>
      </c>
      <c r="J20" s="50" t="s">
        <v>64</v>
      </c>
      <c r="L20" s="30" t="s">
        <v>27</v>
      </c>
      <c r="M20" s="31" t="s">
        <v>26</v>
      </c>
      <c r="N20" s="18" t="s">
        <v>63</v>
      </c>
      <c r="O20" s="24" t="s">
        <v>52</v>
      </c>
    </row>
    <row r="21" spans="2:15" s="24" customFormat="1" ht="12.5" x14ac:dyDescent="0.25">
      <c r="B21" s="21" t="s">
        <v>13</v>
      </c>
      <c r="C21" s="22">
        <v>6</v>
      </c>
      <c r="D21" s="23">
        <f t="shared" si="1"/>
        <v>9.5238095238095233E-2</v>
      </c>
      <c r="F21" s="25">
        <v>1</v>
      </c>
      <c r="H21" s="28" t="s">
        <v>28</v>
      </c>
      <c r="I21" s="29">
        <v>3</v>
      </c>
      <c r="L21" s="21" t="s">
        <v>28</v>
      </c>
      <c r="M21" s="25">
        <v>3</v>
      </c>
      <c r="O21" s="24" t="s">
        <v>77</v>
      </c>
    </row>
    <row r="22" spans="2:15" s="24" customFormat="1" ht="12.5" x14ac:dyDescent="0.25">
      <c r="B22" s="21" t="s">
        <v>29</v>
      </c>
      <c r="C22" s="22">
        <v>6</v>
      </c>
      <c r="D22" s="23">
        <f t="shared" si="1"/>
        <v>9.5238095238095233E-2</v>
      </c>
      <c r="F22" s="25">
        <v>1</v>
      </c>
      <c r="H22" s="28" t="s">
        <v>8</v>
      </c>
      <c r="I22" s="29">
        <v>1</v>
      </c>
      <c r="L22" s="28" t="s">
        <v>30</v>
      </c>
      <c r="M22" s="25">
        <v>1</v>
      </c>
      <c r="O22" s="24" t="s">
        <v>78</v>
      </c>
    </row>
    <row r="23" spans="2:15" s="24" customFormat="1" ht="12.5" x14ac:dyDescent="0.25">
      <c r="B23" s="21" t="s">
        <v>17</v>
      </c>
      <c r="C23" s="22">
        <v>8</v>
      </c>
      <c r="D23" s="23">
        <f t="shared" si="1"/>
        <v>0.12698412698412698</v>
      </c>
      <c r="F23" s="25">
        <v>1</v>
      </c>
      <c r="H23" s="26" t="s">
        <v>11</v>
      </c>
      <c r="I23" s="27">
        <v>1</v>
      </c>
      <c r="J23" s="43" t="s">
        <v>31</v>
      </c>
      <c r="L23" s="26" t="s">
        <v>32</v>
      </c>
      <c r="M23" s="27">
        <v>1</v>
      </c>
      <c r="O23" s="24" t="s">
        <v>79</v>
      </c>
    </row>
    <row r="24" spans="2:15" s="24" customFormat="1" ht="12.5" x14ac:dyDescent="0.25">
      <c r="B24" s="35"/>
      <c r="C24" s="36">
        <f>SUM(C16:C23)</f>
        <v>63</v>
      </c>
      <c r="D24" s="36"/>
      <c r="E24" s="36"/>
      <c r="F24" s="37"/>
      <c r="O24" s="24" t="s">
        <v>80</v>
      </c>
    </row>
    <row r="25" spans="2:15" s="24" customFormat="1" ht="12.5" x14ac:dyDescent="0.25">
      <c r="H25" s="30" t="s">
        <v>33</v>
      </c>
      <c r="I25" s="31" t="s">
        <v>26</v>
      </c>
      <c r="J25" s="18" t="s">
        <v>93</v>
      </c>
      <c r="O25" s="24" t="s">
        <v>81</v>
      </c>
    </row>
    <row r="26" spans="2:15" s="24" customFormat="1" ht="12.5" x14ac:dyDescent="0.25">
      <c r="B26" s="32" t="s">
        <v>34</v>
      </c>
      <c r="C26" s="47" t="s">
        <v>61</v>
      </c>
      <c r="D26" s="40"/>
      <c r="E26" s="39" t="s">
        <v>1</v>
      </c>
      <c r="F26" s="31" t="s">
        <v>2</v>
      </c>
      <c r="H26" s="21" t="s">
        <v>28</v>
      </c>
      <c r="I26" s="25">
        <v>1</v>
      </c>
      <c r="J26" s="53" t="s">
        <v>102</v>
      </c>
      <c r="O26" s="24" t="s">
        <v>82</v>
      </c>
    </row>
    <row r="27" spans="2:15" s="24" customFormat="1" ht="12.5" x14ac:dyDescent="0.25">
      <c r="B27" s="21" t="s">
        <v>4</v>
      </c>
      <c r="C27" s="22">
        <v>19</v>
      </c>
      <c r="D27" s="23">
        <f t="shared" ref="D27:D34" si="2">C27/$C$13</f>
        <v>0.30158730158730157</v>
      </c>
      <c r="E27" s="22">
        <v>2</v>
      </c>
      <c r="F27" s="25">
        <v>1</v>
      </c>
      <c r="H27" s="21" t="s">
        <v>35</v>
      </c>
      <c r="I27" s="25">
        <v>1</v>
      </c>
      <c r="J27" s="22"/>
      <c r="O27" s="24" t="s">
        <v>83</v>
      </c>
    </row>
    <row r="28" spans="2:15" s="24" customFormat="1" ht="12.5" x14ac:dyDescent="0.25">
      <c r="B28" s="21" t="s">
        <v>6</v>
      </c>
      <c r="C28" s="22">
        <v>7</v>
      </c>
      <c r="D28" s="23">
        <f t="shared" si="2"/>
        <v>0.1111111111111111</v>
      </c>
      <c r="F28" s="25">
        <v>1</v>
      </c>
      <c r="H28" s="21" t="s">
        <v>11</v>
      </c>
      <c r="I28" s="25">
        <v>1</v>
      </c>
      <c r="J28" s="22"/>
      <c r="O28" s="24" t="s">
        <v>84</v>
      </c>
    </row>
    <row r="29" spans="2:15" s="24" customFormat="1" ht="12.5" x14ac:dyDescent="0.25">
      <c r="B29" s="21" t="s">
        <v>8</v>
      </c>
      <c r="C29" s="22">
        <v>6</v>
      </c>
      <c r="D29" s="23">
        <f t="shared" si="2"/>
        <v>9.5238095238095233E-2</v>
      </c>
      <c r="E29" s="22">
        <v>1</v>
      </c>
      <c r="F29" s="33"/>
      <c r="H29" s="21" t="s">
        <v>36</v>
      </c>
      <c r="I29" s="25">
        <v>1</v>
      </c>
      <c r="J29" s="22"/>
      <c r="O29" s="24" t="s">
        <v>85</v>
      </c>
    </row>
    <row r="30" spans="2:15" s="24" customFormat="1" ht="12.5" x14ac:dyDescent="0.25">
      <c r="B30" s="21" t="s">
        <v>9</v>
      </c>
      <c r="C30" s="22">
        <v>6</v>
      </c>
      <c r="D30" s="23">
        <f t="shared" si="2"/>
        <v>9.5238095238095233E-2</v>
      </c>
      <c r="E30" s="22">
        <v>1</v>
      </c>
      <c r="F30" s="33"/>
      <c r="H30" s="45" t="s">
        <v>37</v>
      </c>
      <c r="I30" s="46">
        <v>1</v>
      </c>
      <c r="J30" s="22"/>
      <c r="O30" s="24" t="s">
        <v>86</v>
      </c>
    </row>
    <row r="31" spans="2:15" s="24" customFormat="1" ht="12.5" x14ac:dyDescent="0.25">
      <c r="B31" s="21" t="s">
        <v>11</v>
      </c>
      <c r="C31" s="22">
        <v>5</v>
      </c>
      <c r="D31" s="23">
        <f t="shared" si="2"/>
        <v>7.9365079365079361E-2</v>
      </c>
      <c r="E31" s="22">
        <v>1</v>
      </c>
      <c r="F31" s="33"/>
      <c r="O31" s="24" t="s">
        <v>87</v>
      </c>
    </row>
    <row r="32" spans="2:15" s="24" customFormat="1" ht="12.5" x14ac:dyDescent="0.25">
      <c r="B32" s="21" t="s">
        <v>38</v>
      </c>
      <c r="C32" s="22">
        <v>6</v>
      </c>
      <c r="D32" s="23">
        <f t="shared" si="2"/>
        <v>9.5238095238095233E-2</v>
      </c>
      <c r="F32" s="25">
        <v>1</v>
      </c>
      <c r="H32" s="32" t="s">
        <v>39</v>
      </c>
      <c r="I32" s="31" t="s">
        <v>26</v>
      </c>
      <c r="J32" s="20" t="s">
        <v>94</v>
      </c>
      <c r="O32" s="24" t="s">
        <v>88</v>
      </c>
    </row>
    <row r="33" spans="2:15" ht="12.5" x14ac:dyDescent="0.25">
      <c r="B33" s="4" t="s">
        <v>29</v>
      </c>
      <c r="C33" s="5">
        <v>6</v>
      </c>
      <c r="D33" s="6">
        <f t="shared" si="2"/>
        <v>9.5238095238095233E-2</v>
      </c>
      <c r="F33" s="7">
        <v>1</v>
      </c>
      <c r="H33" s="4" t="s">
        <v>28</v>
      </c>
      <c r="I33" s="7">
        <v>1</v>
      </c>
      <c r="J33" s="53" t="s">
        <v>102</v>
      </c>
      <c r="O33" t="s">
        <v>97</v>
      </c>
    </row>
    <row r="34" spans="2:15" ht="12.5" x14ac:dyDescent="0.25">
      <c r="B34" s="4" t="s">
        <v>17</v>
      </c>
      <c r="C34" s="5">
        <v>8</v>
      </c>
      <c r="D34" s="6">
        <f t="shared" si="2"/>
        <v>0.12698412698412698</v>
      </c>
      <c r="F34" s="7">
        <v>1</v>
      </c>
      <c r="H34" s="4" t="s">
        <v>35</v>
      </c>
      <c r="I34" s="7">
        <v>1</v>
      </c>
      <c r="J34" s="5"/>
    </row>
    <row r="35" spans="2:15" ht="12.5" x14ac:dyDescent="0.25">
      <c r="B35" s="14"/>
      <c r="C35" s="10">
        <f>SUM(C27:C34)</f>
        <v>63</v>
      </c>
      <c r="D35" s="10"/>
      <c r="E35" s="10"/>
      <c r="F35" s="11"/>
      <c r="H35" s="4" t="s">
        <v>11</v>
      </c>
      <c r="I35" s="7">
        <v>1</v>
      </c>
      <c r="J35" s="5"/>
      <c r="N35" s="4"/>
      <c r="O35" s="7"/>
    </row>
    <row r="36" spans="2:15" ht="12.5" x14ac:dyDescent="0.25">
      <c r="B36" s="24"/>
      <c r="G36" s="24"/>
      <c r="H36" s="4" t="s">
        <v>36</v>
      </c>
      <c r="I36" s="7">
        <v>1</v>
      </c>
      <c r="J36" s="5"/>
      <c r="N36" s="4"/>
      <c r="O36" s="7"/>
    </row>
    <row r="37" spans="2:15" ht="12.5" x14ac:dyDescent="0.25">
      <c r="B37" s="1" t="s">
        <v>40</v>
      </c>
      <c r="C37" s="2" t="s">
        <v>41</v>
      </c>
      <c r="D37" s="18" t="s">
        <v>90</v>
      </c>
      <c r="E37" s="1" t="s">
        <v>42</v>
      </c>
      <c r="F37" s="2" t="s">
        <v>43</v>
      </c>
      <c r="G37" s="20" t="s">
        <v>91</v>
      </c>
      <c r="H37" s="16" t="s">
        <v>38</v>
      </c>
      <c r="I37" s="17">
        <v>1</v>
      </c>
      <c r="J37" s="5"/>
      <c r="N37" s="4"/>
      <c r="O37" s="7"/>
    </row>
    <row r="38" spans="2:15" ht="12.5" x14ac:dyDescent="0.25">
      <c r="B38" s="4" t="s">
        <v>7</v>
      </c>
      <c r="C38" s="7">
        <v>30</v>
      </c>
      <c r="D38" s="54" t="s">
        <v>103</v>
      </c>
      <c r="E38" s="4" t="s">
        <v>7</v>
      </c>
      <c r="F38" s="7">
        <v>15</v>
      </c>
      <c r="G38" s="54" t="s">
        <v>104</v>
      </c>
      <c r="N38" s="4"/>
      <c r="O38" s="7"/>
    </row>
    <row r="39" spans="2:15" ht="12.5" x14ac:dyDescent="0.25">
      <c r="B39" s="4" t="s">
        <v>35</v>
      </c>
      <c r="C39" s="7">
        <v>30</v>
      </c>
      <c r="D39" s="5"/>
      <c r="E39" s="4" t="s">
        <v>44</v>
      </c>
      <c r="F39" s="7">
        <v>15</v>
      </c>
      <c r="G39" s="5"/>
      <c r="N39" s="4"/>
      <c r="O39" s="7"/>
    </row>
    <row r="40" spans="2:15" ht="12.5" x14ac:dyDescent="0.25">
      <c r="B40" s="4" t="s">
        <v>45</v>
      </c>
      <c r="C40" s="7">
        <v>30</v>
      </c>
      <c r="D40" s="5"/>
      <c r="E40" s="4" t="s">
        <v>46</v>
      </c>
      <c r="F40" s="7">
        <v>15</v>
      </c>
      <c r="G40" s="5"/>
      <c r="N40" s="4"/>
      <c r="O40" s="7"/>
    </row>
    <row r="41" spans="2:15" ht="12.5" x14ac:dyDescent="0.25">
      <c r="B41" s="9" t="s">
        <v>28</v>
      </c>
      <c r="C41" s="17">
        <v>10</v>
      </c>
      <c r="D41" s="5"/>
      <c r="E41" s="4" t="s">
        <v>47</v>
      </c>
      <c r="F41" s="7">
        <v>15</v>
      </c>
      <c r="G41" s="5"/>
      <c r="N41" s="4"/>
      <c r="O41" s="7"/>
    </row>
    <row r="42" spans="2:15" ht="12.5" x14ac:dyDescent="0.25">
      <c r="E42" s="4" t="s">
        <v>35</v>
      </c>
      <c r="F42" s="7">
        <v>15</v>
      </c>
      <c r="G42" s="5"/>
      <c r="N42" s="4"/>
      <c r="O42" s="7"/>
    </row>
    <row r="43" spans="2:15" ht="12.5" x14ac:dyDescent="0.25">
      <c r="B43" s="1" t="s">
        <v>48</v>
      </c>
      <c r="C43" s="19" t="s">
        <v>89</v>
      </c>
      <c r="E43" s="4" t="s">
        <v>49</v>
      </c>
      <c r="F43" s="7">
        <v>5</v>
      </c>
      <c r="G43" s="5"/>
      <c r="N43" s="4"/>
      <c r="O43" s="7"/>
    </row>
    <row r="44" spans="2:15" ht="12.5" x14ac:dyDescent="0.25">
      <c r="B44" s="4" t="s">
        <v>28</v>
      </c>
      <c r="C44" s="7">
        <v>1</v>
      </c>
      <c r="E44" s="4" t="s">
        <v>50</v>
      </c>
      <c r="F44" s="7">
        <v>5</v>
      </c>
      <c r="G44" s="5"/>
      <c r="N44" s="4"/>
      <c r="O44" s="7"/>
    </row>
    <row r="45" spans="2:15" ht="12.5" x14ac:dyDescent="0.25">
      <c r="B45" s="4" t="s">
        <v>7</v>
      </c>
      <c r="C45" s="7">
        <v>1</v>
      </c>
      <c r="E45" s="4" t="s">
        <v>51</v>
      </c>
      <c r="F45" s="7">
        <v>5</v>
      </c>
      <c r="G45" s="5"/>
    </row>
    <row r="46" spans="2:15" ht="12.5" x14ac:dyDescent="0.25">
      <c r="B46" s="4" t="s">
        <v>8</v>
      </c>
      <c r="C46" s="7">
        <v>1</v>
      </c>
      <c r="E46" s="4" t="s">
        <v>52</v>
      </c>
      <c r="F46" s="7">
        <v>5</v>
      </c>
      <c r="G46" s="5"/>
    </row>
    <row r="47" spans="2:15" ht="12.5" x14ac:dyDescent="0.25">
      <c r="B47" s="4" t="s">
        <v>35</v>
      </c>
      <c r="C47" s="7">
        <v>1</v>
      </c>
      <c r="E47" s="4" t="s">
        <v>8</v>
      </c>
      <c r="F47" s="7">
        <v>5</v>
      </c>
      <c r="G47" s="5"/>
    </row>
    <row r="48" spans="2:15" ht="12.5" x14ac:dyDescent="0.25">
      <c r="B48" s="16" t="s">
        <v>12</v>
      </c>
      <c r="C48" s="17">
        <v>1</v>
      </c>
      <c r="E48" s="14"/>
      <c r="F48" s="11">
        <f>SUM(F38:F47)</f>
        <v>100</v>
      </c>
    </row>
    <row r="49" spans="5:11" ht="15.75" customHeight="1" x14ac:dyDescent="0.25">
      <c r="E49" s="20" t="s">
        <v>99</v>
      </c>
      <c r="I49" s="20" t="s">
        <v>100</v>
      </c>
    </row>
    <row r="50" spans="5:11" ht="12.5" x14ac:dyDescent="0.25">
      <c r="E50" s="3" t="s">
        <v>53</v>
      </c>
      <c r="F50" s="12" t="s">
        <v>54</v>
      </c>
      <c r="G50" s="52" t="s">
        <v>101</v>
      </c>
      <c r="I50" s="3" t="s">
        <v>53</v>
      </c>
      <c r="J50" s="12" t="s">
        <v>54</v>
      </c>
      <c r="K50" s="51" t="s">
        <v>101</v>
      </c>
    </row>
    <row r="51" spans="5:11" ht="12.5" x14ac:dyDescent="0.25">
      <c r="E51" s="8" t="s">
        <v>7</v>
      </c>
      <c r="F51" s="13">
        <v>3</v>
      </c>
      <c r="G51">
        <v>3</v>
      </c>
      <c r="I51" s="8" t="s">
        <v>7</v>
      </c>
      <c r="J51" s="13">
        <v>3</v>
      </c>
      <c r="K51">
        <v>4</v>
      </c>
    </row>
    <row r="52" spans="5:11" ht="12.5" x14ac:dyDescent="0.25">
      <c r="E52" s="8" t="s">
        <v>55</v>
      </c>
      <c r="F52" s="13" t="s">
        <v>56</v>
      </c>
      <c r="G52">
        <v>3</v>
      </c>
      <c r="I52" s="8" t="s">
        <v>55</v>
      </c>
      <c r="J52" s="13" t="s">
        <v>56</v>
      </c>
      <c r="K52">
        <v>5</v>
      </c>
    </row>
    <row r="53" spans="5:11" ht="12.5" x14ac:dyDescent="0.25">
      <c r="E53" s="8" t="s">
        <v>6</v>
      </c>
      <c r="F53" s="13" t="s">
        <v>56</v>
      </c>
      <c r="G53">
        <v>3</v>
      </c>
      <c r="I53" s="8" t="s">
        <v>6</v>
      </c>
      <c r="J53" s="13" t="s">
        <v>56</v>
      </c>
      <c r="K53">
        <v>3</v>
      </c>
    </row>
    <row r="54" spans="5:11" ht="12.5" x14ac:dyDescent="0.25">
      <c r="E54" s="8" t="s">
        <v>29</v>
      </c>
      <c r="F54" s="13" t="s">
        <v>56</v>
      </c>
      <c r="G54">
        <v>3</v>
      </c>
      <c r="I54" s="8" t="s">
        <v>29</v>
      </c>
      <c r="J54" s="13" t="s">
        <v>56</v>
      </c>
      <c r="K54">
        <v>3</v>
      </c>
    </row>
    <row r="55" spans="5:11" ht="12.5" x14ac:dyDescent="0.25">
      <c r="E55" s="8" t="s">
        <v>57</v>
      </c>
      <c r="F55" s="13" t="s">
        <v>56</v>
      </c>
      <c r="G55">
        <v>3</v>
      </c>
      <c r="I55" s="8" t="s">
        <v>57</v>
      </c>
      <c r="J55" s="13" t="s">
        <v>56</v>
      </c>
      <c r="K55">
        <v>5</v>
      </c>
    </row>
    <row r="56" spans="5:11" ht="12.5" x14ac:dyDescent="0.25">
      <c r="E56" s="8" t="s">
        <v>14</v>
      </c>
      <c r="F56" s="13" t="s">
        <v>56</v>
      </c>
      <c r="G56">
        <v>3</v>
      </c>
      <c r="I56" s="8" t="s">
        <v>14</v>
      </c>
      <c r="J56" s="13" t="s">
        <v>56</v>
      </c>
      <c r="K56">
        <v>3</v>
      </c>
    </row>
    <row r="57" spans="5:11" ht="12.5" x14ac:dyDescent="0.25">
      <c r="E57" s="9" t="s">
        <v>58</v>
      </c>
      <c r="F57" s="15" t="s">
        <v>56</v>
      </c>
      <c r="G57">
        <v>3</v>
      </c>
      <c r="I57" s="9" t="s">
        <v>58</v>
      </c>
      <c r="J57" s="15" t="s">
        <v>56</v>
      </c>
      <c r="K57">
        <v>5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Duarte, Adam</dc:creator>
  <cp:lastModifiedBy>Duarte, Adam - FS</cp:lastModifiedBy>
  <dcterms:created xsi:type="dcterms:W3CDTF">2019-10-28T23:10:44Z</dcterms:created>
  <dcterms:modified xsi:type="dcterms:W3CDTF">2021-05-24T22:18:55Z</dcterms:modified>
</cp:coreProperties>
</file>